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scrocca\Downloads\"/>
    </mc:Choice>
  </mc:AlternateContent>
  <xr:revisionPtr revIDLastSave="0" documentId="13_ncr:1_{DA1E4BDC-A4EB-46DC-A32B-CDA1D7A187C5}" xr6:coauthVersionLast="47" xr6:coauthVersionMax="47" xr10:uidLastSave="{00000000-0000-0000-0000-000000000000}"/>
  <bookViews>
    <workbookView minimized="1" xWindow="2160" yWindow="2160" windowWidth="21600" windowHeight="12585" tabRatio="688" firstSheet="1" activeTab="1" xr2:uid="{00000000-000D-0000-FFFF-FFFF00000000}"/>
  </bookViews>
  <sheets>
    <sheet name="actions" sheetId="1" r:id="rId1"/>
    <sheet name="components" sheetId="2" r:id="rId2"/>
    <sheet name="tools" sheetId="3" r:id="rId3"/>
    <sheet name="document-type" sheetId="9" r:id="rId4"/>
    <sheet name="configuration" sheetId="4" r:id="rId5"/>
    <sheet name="products" sheetId="5" r:id="rId6"/>
    <sheet name="errors" sheetId="6" r:id="rId7"/>
    <sheet name="troubles" sheetId="7" r:id="rId8"/>
    <sheet name="other-search-terms" sheetId="8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" i="2"/>
  <c r="G8" i="3"/>
  <c r="K3" i="8"/>
  <c r="K4" i="8"/>
  <c r="K5" i="8"/>
  <c r="K6" i="8"/>
  <c r="K7" i="8"/>
  <c r="K8" i="8"/>
  <c r="K2" i="8"/>
  <c r="J3" i="8"/>
  <c r="J4" i="8"/>
  <c r="J5" i="8"/>
  <c r="J6" i="8"/>
  <c r="J7" i="8"/>
  <c r="J8" i="8"/>
  <c r="J2" i="8"/>
  <c r="K3" i="7"/>
  <c r="K4" i="7"/>
  <c r="K5" i="7"/>
  <c r="K2" i="7"/>
  <c r="J2" i="7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2" i="3"/>
  <c r="G15" i="3"/>
  <c r="G14" i="3"/>
  <c r="G3" i="5"/>
  <c r="G4" i="5"/>
  <c r="G5" i="5"/>
  <c r="G6" i="5"/>
  <c r="G7" i="5"/>
  <c r="G8" i="5"/>
  <c r="G9" i="5"/>
  <c r="G10" i="5"/>
  <c r="G2" i="5"/>
  <c r="H3" i="8"/>
  <c r="H4" i="8"/>
  <c r="H5" i="8"/>
  <c r="H6" i="8"/>
  <c r="H7" i="8"/>
  <c r="H8" i="8"/>
  <c r="H2" i="8"/>
  <c r="G3" i="7"/>
  <c r="G4" i="7"/>
  <c r="G5" i="7"/>
  <c r="G2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" i="6"/>
  <c r="H3" i="4"/>
  <c r="H4" i="4"/>
  <c r="H5" i="4"/>
  <c r="H6" i="4"/>
  <c r="H7" i="4"/>
  <c r="H8" i="4"/>
  <c r="H9" i="4"/>
  <c r="H10" i="4"/>
  <c r="H11" i="4"/>
  <c r="H12" i="4"/>
  <c r="H2" i="4"/>
  <c r="H4" i="9"/>
  <c r="H5" i="9"/>
  <c r="H3" i="9"/>
  <c r="G4" i="3"/>
  <c r="G5" i="3"/>
  <c r="G6" i="3"/>
  <c r="G7" i="3"/>
  <c r="G9" i="3"/>
  <c r="G10" i="3"/>
  <c r="G11" i="3"/>
  <c r="G12" i="3"/>
  <c r="G13" i="3"/>
  <c r="G16" i="3"/>
  <c r="G2" i="3"/>
  <c r="A3" i="7"/>
  <c r="A4" i="7"/>
  <c r="A5" i="7"/>
  <c r="A2" i="7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2" i="1"/>
  <c r="A4" i="9"/>
  <c r="A5" i="9"/>
  <c r="A3" i="9"/>
  <c r="A3" i="8"/>
  <c r="A4" i="8"/>
  <c r="A5" i="8"/>
  <c r="A6" i="8"/>
  <c r="A7" i="8"/>
  <c r="A8" i="8"/>
  <c r="A9" i="8"/>
  <c r="A10" i="8"/>
  <c r="A2" i="8"/>
  <c r="A6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" i="6"/>
  <c r="A3" i="5"/>
  <c r="A4" i="5"/>
  <c r="A5" i="5"/>
  <c r="A6" i="5"/>
  <c r="A7" i="5"/>
  <c r="A8" i="5"/>
  <c r="A9" i="5"/>
  <c r="A10" i="5"/>
  <c r="A11" i="5"/>
  <c r="A2" i="5"/>
  <c r="A3" i="4"/>
  <c r="A4" i="4"/>
  <c r="A5" i="4"/>
  <c r="A6" i="4"/>
  <c r="A7" i="4"/>
  <c r="A8" i="4"/>
  <c r="A9" i="4"/>
  <c r="A10" i="4"/>
  <c r="A11" i="4"/>
  <c r="A12" i="4"/>
  <c r="A2" i="4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2" i="1"/>
  <c r="A3" i="3"/>
  <c r="G3" i="3" s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2" i="3"/>
  <c r="A7" i="7"/>
  <c r="A8" i="7"/>
  <c r="A9" i="7"/>
  <c r="A10" i="7"/>
  <c r="A12" i="5"/>
  <c r="A13" i="5"/>
  <c r="H3" i="5"/>
  <c r="H4" i="5"/>
  <c r="H5" i="5"/>
  <c r="H6" i="5"/>
  <c r="H7" i="5"/>
  <c r="H8" i="5"/>
  <c r="H9" i="5"/>
  <c r="H10" i="5"/>
  <c r="H2" i="5"/>
  <c r="J3" i="4"/>
  <c r="J4" i="4"/>
  <c r="J5" i="4"/>
  <c r="J6" i="4"/>
  <c r="J7" i="4"/>
  <c r="J8" i="4"/>
  <c r="J9" i="4"/>
  <c r="J10" i="4"/>
  <c r="J11" i="4"/>
  <c r="J12" i="4"/>
  <c r="J2" i="4"/>
  <c r="I3" i="4"/>
  <c r="I4" i="4"/>
  <c r="I5" i="4"/>
  <c r="I6" i="4"/>
  <c r="I7" i="4"/>
  <c r="I8" i="4"/>
  <c r="I9" i="4"/>
  <c r="I10" i="4"/>
  <c r="I11" i="4"/>
  <c r="I12" i="4"/>
  <c r="I2" i="4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K2" i="1"/>
  <c r="J2" i="1"/>
</calcChain>
</file>

<file path=xl/sharedStrings.xml><?xml version="1.0" encoding="utf-8"?>
<sst xmlns="http://schemas.openxmlformats.org/spreadsheetml/2006/main" count="494" uniqueCount="458">
  <si>
    <t>Term</t>
  </si>
  <si>
    <t>Synonym</t>
  </si>
  <si>
    <t>Termine</t>
  </si>
  <si>
    <t>Sinonimo</t>
  </si>
  <si>
    <t>CREAZIONE ISTANZE</t>
  </si>
  <si>
    <t>replace</t>
  </si>
  <si>
    <t>change</t>
  </si>
  <si>
    <t>sostituire</t>
  </si>
  <si>
    <t>cambiare</t>
  </si>
  <si>
    <t>substitute</t>
  </si>
  <si>
    <t>rimpiazzare</t>
  </si>
  <si>
    <t>swap</t>
  </si>
  <si>
    <t>scambiare</t>
  </si>
  <si>
    <t>exchange</t>
  </si>
  <si>
    <t>remove</t>
  </si>
  <si>
    <t>pull out</t>
  </si>
  <si>
    <t>rimuovere</t>
  </si>
  <si>
    <t>togliere</t>
  </si>
  <si>
    <t>take out</t>
  </si>
  <si>
    <t>estrarre</t>
  </si>
  <si>
    <t>unfasten</t>
  </si>
  <si>
    <t>svitare</t>
  </si>
  <si>
    <t>unscrew</t>
  </si>
  <si>
    <t>allentare</t>
  </si>
  <si>
    <t>loosen</t>
  </si>
  <si>
    <t>disassemblare</t>
  </si>
  <si>
    <t>disassemble</t>
  </si>
  <si>
    <t>extract</t>
  </si>
  <si>
    <t>install</t>
  </si>
  <si>
    <t>place</t>
  </si>
  <si>
    <t>installare</t>
  </si>
  <si>
    <t>assemblare</t>
  </si>
  <si>
    <t>assemble</t>
  </si>
  <si>
    <t>riassemblare</t>
  </si>
  <si>
    <t>reassemble</t>
  </si>
  <si>
    <t>inserire</t>
  </si>
  <si>
    <t>put</t>
  </si>
  <si>
    <t>montare</t>
  </si>
  <si>
    <t>put back</t>
  </si>
  <si>
    <t>rimettere</t>
  </si>
  <si>
    <t>insert</t>
  </si>
  <si>
    <t>fit</t>
  </si>
  <si>
    <t>update</t>
  </si>
  <si>
    <t>upgrade</t>
  </si>
  <si>
    <t>aggiornare</t>
  </si>
  <si>
    <t>upload</t>
  </si>
  <si>
    <t>caricare</t>
  </si>
  <si>
    <t>reboot</t>
  </si>
  <si>
    <t>riavviare</t>
  </si>
  <si>
    <t>riaccendere</t>
  </si>
  <si>
    <t>inizializzare</t>
  </si>
  <si>
    <t>download</t>
  </si>
  <si>
    <t>scaricare</t>
  </si>
  <si>
    <t>uninstall</t>
  </si>
  <si>
    <t>disinstallare</t>
  </si>
  <si>
    <t>disinserire</t>
  </si>
  <si>
    <t>smontare</t>
  </si>
  <si>
    <t>downgrade</t>
  </si>
  <si>
    <t>pair</t>
  </si>
  <si>
    <t>connect</t>
  </si>
  <si>
    <t>accoppiare</t>
  </si>
  <si>
    <t>collegare</t>
  </si>
  <si>
    <t xml:space="preserve">link </t>
  </si>
  <si>
    <t>fare l'accoppiamento</t>
  </si>
  <si>
    <t>do the pairing</t>
  </si>
  <si>
    <t>effettuare l'accoppiamento</t>
  </si>
  <si>
    <t>make the pairing</t>
  </si>
  <si>
    <t>perform the pairing</t>
  </si>
  <si>
    <t>coupling</t>
  </si>
  <si>
    <t>align</t>
  </si>
  <si>
    <t>adjust</t>
  </si>
  <si>
    <t>allineare</t>
  </si>
  <si>
    <t>match</t>
  </si>
  <si>
    <t>set-up</t>
  </si>
  <si>
    <t>program</t>
  </si>
  <si>
    <t>programmare</t>
  </si>
  <si>
    <t>configurare</t>
  </si>
  <si>
    <t>configure</t>
  </si>
  <si>
    <t>parametrizzare</t>
  </si>
  <si>
    <t>make the configuration</t>
  </si>
  <si>
    <t>switch on</t>
  </si>
  <si>
    <t>accendere</t>
  </si>
  <si>
    <t>switch off</t>
  </si>
  <si>
    <t>spegnere</t>
  </si>
  <si>
    <t>find</t>
  </si>
  <si>
    <t>retrieve</t>
  </si>
  <si>
    <t>trovare</t>
  </si>
  <si>
    <t>recuperare</t>
  </si>
  <si>
    <t>access</t>
  </si>
  <si>
    <t>accedere</t>
  </si>
  <si>
    <t>get</t>
  </si>
  <si>
    <t>ottenere</t>
  </si>
  <si>
    <t>richiamare</t>
  </si>
  <si>
    <t>check</t>
  </si>
  <si>
    <t>verify</t>
  </si>
  <si>
    <t>verificare</t>
  </si>
  <si>
    <t>controllare</t>
  </si>
  <si>
    <t>plug</t>
  </si>
  <si>
    <t>connettere</t>
  </si>
  <si>
    <t>disconnect</t>
  </si>
  <si>
    <t>unplug</t>
  </si>
  <si>
    <t>scollegare</t>
  </si>
  <si>
    <t>sconnettere</t>
  </si>
  <si>
    <t>disconnettere</t>
  </si>
  <si>
    <t>set</t>
  </si>
  <si>
    <t>settare</t>
  </si>
  <si>
    <t>fasten</t>
  </si>
  <si>
    <t>fissare</t>
  </si>
  <si>
    <t>reset</t>
  </si>
  <si>
    <t>azzerare</t>
  </si>
  <si>
    <t>resettare</t>
  </si>
  <si>
    <t>ripristinare</t>
  </si>
  <si>
    <t>face</t>
  </si>
  <si>
    <t>select</t>
  </si>
  <si>
    <t>selezionare</t>
  </si>
  <si>
    <t>scegliere</t>
  </si>
  <si>
    <t>manage</t>
  </si>
  <si>
    <t>gestire</t>
  </si>
  <si>
    <t>exit</t>
  </si>
  <si>
    <t>abbandon</t>
  </si>
  <si>
    <t>uscire</t>
  </si>
  <si>
    <t>abbandonare</t>
  </si>
  <si>
    <t>repair</t>
  </si>
  <si>
    <t>riparare</t>
  </si>
  <si>
    <t>special wrench code 1348608260</t>
  </si>
  <si>
    <t>chiave inglese speciale codice 1348608260</t>
  </si>
  <si>
    <t>allen key Ch. 1,27</t>
  </si>
  <si>
    <t>chiave Allen Ch. 1,27</t>
  </si>
  <si>
    <t>cross-head screwdriver</t>
  </si>
  <si>
    <t>cacciavite a croce</t>
  </si>
  <si>
    <t>allen Key Ch 2</t>
  </si>
  <si>
    <t>chiave Allen Ch 2</t>
  </si>
  <si>
    <t>torque wrench Ch 2</t>
  </si>
  <si>
    <t>chiave dinamometrica Ch 2</t>
  </si>
  <si>
    <t>allen Key ch.2.5</t>
  </si>
  <si>
    <t>chiave Allen Ch 2,5</t>
  </si>
  <si>
    <t>kit 1342445100</t>
  </si>
  <si>
    <t>kit per aggiornamento FW</t>
  </si>
  <si>
    <t>flat-blade screwdriver</t>
  </si>
  <si>
    <t>cacciavite a lama piatta</t>
  </si>
  <si>
    <t>Torque wrench (13 cN)</t>
  </si>
  <si>
    <t>chiave dinamometrica (13 cN)</t>
  </si>
  <si>
    <t>USB cable</t>
  </si>
  <si>
    <t>cavo USB</t>
  </si>
  <si>
    <t>cut-out</t>
  </si>
  <si>
    <t>Dima</t>
  </si>
  <si>
    <t>Simplicity Studio Production Programmer (standalone)</t>
  </si>
  <si>
    <t>Bluegiga BLE SW Update Tool (S500090143)</t>
  </si>
  <si>
    <t>Windows 7 (at least)</t>
  </si>
  <si>
    <t>Windows 7 (minimo)</t>
  </si>
  <si>
    <t>user manual</t>
  </si>
  <si>
    <t>manuale utente</t>
  </si>
  <si>
    <t>service manual</t>
  </si>
  <si>
    <t>manuale di servizio</t>
  </si>
  <si>
    <t>driver manual</t>
  </si>
  <si>
    <t>manuale del driver</t>
  </si>
  <si>
    <t>parameters</t>
  </si>
  <si>
    <t>parametri</t>
  </si>
  <si>
    <t>electronics</t>
  </si>
  <si>
    <t>elettronica</t>
  </si>
  <si>
    <t>screen brightness</t>
  </si>
  <si>
    <t>luminosità schermo</t>
  </si>
  <si>
    <t>sound level</t>
  </si>
  <si>
    <t>livello audio</t>
  </si>
  <si>
    <t>unit of measure</t>
  </si>
  <si>
    <t>unità di misura</t>
  </si>
  <si>
    <t>resolution</t>
  </si>
  <si>
    <t>risoluzione</t>
  </si>
  <si>
    <t>temperature</t>
  </si>
  <si>
    <t>temperatura</t>
  </si>
  <si>
    <t>operating mode</t>
  </si>
  <si>
    <t>modalità operativa</t>
  </si>
  <si>
    <t>stand alone mode</t>
  </si>
  <si>
    <t>modalità stand-alone</t>
  </si>
  <si>
    <t>discovery mode</t>
  </si>
  <si>
    <t>modalità visibile</t>
  </si>
  <si>
    <t>sleep mode</t>
  </si>
  <si>
    <t>modalità sleep</t>
  </si>
  <si>
    <t>I-Wave2</t>
  </si>
  <si>
    <t>I Wave 2</t>
  </si>
  <si>
    <t>IWave2</t>
  </si>
  <si>
    <t>Iwave2</t>
  </si>
  <si>
    <t>iWave2</t>
  </si>
  <si>
    <t>iwave2</t>
  </si>
  <si>
    <t>Iwave 2</t>
  </si>
  <si>
    <t>iWave 2</t>
  </si>
  <si>
    <t>iwave 2</t>
  </si>
  <si>
    <t>E001</t>
  </si>
  <si>
    <t>E002</t>
  </si>
  <si>
    <t>E003</t>
  </si>
  <si>
    <t>E004</t>
  </si>
  <si>
    <t>E005</t>
  </si>
  <si>
    <t>E006</t>
  </si>
  <si>
    <t>E009</t>
  </si>
  <si>
    <t>E016</t>
  </si>
  <si>
    <t>E033</t>
  </si>
  <si>
    <t>E034</t>
  </si>
  <si>
    <t>E035</t>
  </si>
  <si>
    <t>E036</t>
  </si>
  <si>
    <t>E037</t>
  </si>
  <si>
    <t>E038</t>
  </si>
  <si>
    <t>E040</t>
  </si>
  <si>
    <t>E041</t>
  </si>
  <si>
    <t>E901</t>
  </si>
  <si>
    <t>E902</t>
  </si>
  <si>
    <t>E999</t>
  </si>
  <si>
    <t>The handle does not switch on</t>
  </si>
  <si>
    <t>il manico non si accende</t>
  </si>
  <si>
    <t>The capsule is loose</t>
  </si>
  <si>
    <t xml:space="preserve">la capsula è lenta </t>
  </si>
  <si>
    <t>la capsula non fa contatto</t>
  </si>
  <si>
    <t>No reaction when one (or both) push-buttons is pressed.</t>
  </si>
  <si>
    <t>premere un pulsante o entrambi non ha effetti</t>
  </si>
  <si>
    <t>il manico sembra morto quando si preme un pulsante o entrambi</t>
  </si>
  <si>
    <t>The push-button is obstructed</t>
  </si>
  <si>
    <t>il pulsante è incastrato</t>
  </si>
  <si>
    <t>Service Policy</t>
  </si>
  <si>
    <t>Politica di servizio</t>
  </si>
  <si>
    <t>Warranty terms</t>
  </si>
  <si>
    <t>termini di garanzia</t>
  </si>
  <si>
    <t>list of spares available</t>
  </si>
  <si>
    <t>Spare part list</t>
  </si>
  <si>
    <t>lista ricambi</t>
  </si>
  <si>
    <t>list of accessories available</t>
  </si>
  <si>
    <t>lista accessori</t>
  </si>
  <si>
    <t>Error messages list</t>
  </si>
  <si>
    <t>lista messaggi d'errore</t>
  </si>
  <si>
    <t xml:space="preserve">Troubleshooting list </t>
  </si>
  <si>
    <t>lista diagnostica</t>
  </si>
  <si>
    <t>Warning messages list</t>
  </si>
  <si>
    <t>lista messaggi di avviso</t>
  </si>
  <si>
    <t>unknown</t>
  </si>
  <si>
    <t>securityAlert</t>
  </si>
  <si>
    <t>emergencyServicesCall</t>
  </si>
  <si>
    <t>policeActivity</t>
  </si>
  <si>
    <t>policeOrder</t>
  </si>
  <si>
    <t>fire</t>
  </si>
  <si>
    <t>cableFire</t>
  </si>
  <si>
    <t>smokeDetectedOnVehicle</t>
  </si>
  <si>
    <t>fireAtStation</t>
  </si>
  <si>
    <t>fireRun</t>
  </si>
  <si>
    <t>fireBrigadeOrder</t>
  </si>
  <si>
    <t>explosion</t>
  </si>
  <si>
    <t>explosionHazard</t>
  </si>
  <si>
    <t>bombDisposal</t>
  </si>
  <si>
    <t>emergencyMedicalServices</t>
  </si>
  <si>
    <t>emergencyBrake</t>
  </si>
  <si>
    <t>vandalism</t>
  </si>
  <si>
    <t>cableTheft</t>
  </si>
  <si>
    <t>signalPassedAtDanger</t>
  </si>
  <si>
    <t>stationOverrun</t>
  </si>
  <si>
    <t>passengersBlockingDoors</t>
  </si>
  <si>
    <t>defectiveSecuritySystem</t>
  </si>
  <si>
    <t>overcrowded</t>
  </si>
  <si>
    <t>borderControl</t>
  </si>
  <si>
    <t>unattendedBag</t>
  </si>
  <si>
    <t>telephonedThreat</t>
  </si>
  <si>
    <t>suspectVehicle</t>
  </si>
  <si>
    <t>evacuation</t>
  </si>
  <si>
    <t>terroristIncident</t>
  </si>
  <si>
    <t>publicDisturbance</t>
  </si>
  <si>
    <t>technicalProblem</t>
  </si>
  <si>
    <t>vehicleFailure</t>
  </si>
  <si>
    <t>serviceDisruption</t>
  </si>
  <si>
    <t>doorFailure</t>
  </si>
  <si>
    <t>lightingFailure</t>
  </si>
  <si>
    <t>pointsProblem</t>
  </si>
  <si>
    <t>pointsFailure</t>
  </si>
  <si>
    <t>signalProblem</t>
  </si>
  <si>
    <t>signalFailure</t>
  </si>
  <si>
    <t>overheadWireFailure</t>
  </si>
  <si>
    <t>levelCrossingFailure</t>
  </si>
  <si>
    <t>trafficManagementSystemFailure</t>
  </si>
  <si>
    <t>engineFailure</t>
  </si>
  <si>
    <t>breakDown</t>
  </si>
  <si>
    <t>repairWork</t>
  </si>
  <si>
    <t>constructionWork</t>
  </si>
  <si>
    <t>maintenanceWork</t>
  </si>
  <si>
    <t>powerProblem</t>
  </si>
  <si>
    <t>trackCircuitProblem</t>
  </si>
  <si>
    <t>swingBridgeFailure</t>
  </si>
  <si>
    <t>escalatorFailure</t>
  </si>
  <si>
    <t>liftFailure</t>
  </si>
  <si>
    <t>gangwayProblem</t>
  </si>
  <si>
    <t>defectiveVehicle</t>
  </si>
  <si>
    <t>brokenRail</t>
  </si>
  <si>
    <t>poorRailConditions</t>
  </si>
  <si>
    <t>deicingWork</t>
  </si>
  <si>
    <t>wheelProblem</t>
  </si>
  <si>
    <t>routeBlockage</t>
  </si>
  <si>
    <t>congestion</t>
  </si>
  <si>
    <t>heavyTraffic</t>
  </si>
  <si>
    <t>routeDiversion</t>
  </si>
  <si>
    <t>roadworks</t>
  </si>
  <si>
    <t>unscheduledConstructionWork</t>
  </si>
  <si>
    <t>levelCrossingIncident</t>
  </si>
  <si>
    <t>sewerageMaintenance</t>
  </si>
  <si>
    <t>roadClosed</t>
  </si>
  <si>
    <t>roadwayDamage</t>
  </si>
  <si>
    <t>bridgeDamage</t>
  </si>
  <si>
    <t>personOnTheLine</t>
  </si>
  <si>
    <t>objectOnTheLine</t>
  </si>
  <si>
    <t>vehicleOnTheLine</t>
  </si>
  <si>
    <t>animalOnTheLine</t>
  </si>
  <si>
    <t>fallenTreeOnTheLine</t>
  </si>
  <si>
    <t>vegetation</t>
  </si>
  <si>
    <t>speedRestrictions</t>
  </si>
  <si>
    <t>precedingVehicle</t>
  </si>
  <si>
    <t>accident</t>
  </si>
  <si>
    <t>nearMiss</t>
  </si>
  <si>
    <t>personHitByVehicle</t>
  </si>
  <si>
    <t>vehicleStruckObject</t>
  </si>
  <si>
    <t>vehicleStruckAnimal</t>
  </si>
  <si>
    <t>derailment</t>
  </si>
  <si>
    <t>collision</t>
  </si>
  <si>
    <t>levelCrossingAccident</t>
  </si>
  <si>
    <t>poorWeather</t>
  </si>
  <si>
    <t>fog</t>
  </si>
  <si>
    <t>heavySnowFall</t>
  </si>
  <si>
    <t>heavyRain</t>
  </si>
  <si>
    <t>strongWinds</t>
  </si>
  <si>
    <t>ice</t>
  </si>
  <si>
    <t>hail</t>
  </si>
  <si>
    <t>highTemperatures</t>
  </si>
  <si>
    <t>flooding</t>
  </si>
  <si>
    <t>lowWaterLevel</t>
  </si>
  <si>
    <t>riskOfFlooding</t>
  </si>
  <si>
    <t>highWaterLevel</t>
  </si>
  <si>
    <t>fallenLeaves</t>
  </si>
  <si>
    <t>fallenTree</t>
  </si>
  <si>
    <t>landslide</t>
  </si>
  <si>
    <t>riskOfLandslide</t>
  </si>
  <si>
    <t>driftingSnow</t>
  </si>
  <si>
    <t>blizzardConditions</t>
  </si>
  <si>
    <t>stormDamage</t>
  </si>
  <si>
    <t>lightningStrike</t>
  </si>
  <si>
    <t>roughSea</t>
  </si>
  <si>
    <t>highTide</t>
  </si>
  <si>
    <t>lowTide</t>
  </si>
  <si>
    <t>iceDrift</t>
  </si>
  <si>
    <t>avalanches</t>
  </si>
  <si>
    <t>riskOfAvalanches</t>
  </si>
  <si>
    <t>flashFloods</t>
  </si>
  <si>
    <t>mudslide</t>
  </si>
  <si>
    <t>rockfalls</t>
  </si>
  <si>
    <t>subsidence</t>
  </si>
  <si>
    <t>earthquakeDamage</t>
  </si>
  <si>
    <t>grassFire</t>
  </si>
  <si>
    <t>wildlandFire</t>
  </si>
  <si>
    <t>iceOnRailway</t>
  </si>
  <si>
    <t>iceOnCarriages</t>
  </si>
  <si>
    <t>specialEvent</t>
  </si>
  <si>
    <t>procession</t>
  </si>
  <si>
    <t>demonstration</t>
  </si>
  <si>
    <t>industrialAction</t>
  </si>
  <si>
    <t>staffSickness</t>
  </si>
  <si>
    <t>staffAbsence</t>
  </si>
  <si>
    <t>operatorCeasedTrading</t>
  </si>
  <si>
    <t>previousDisturbances</t>
  </si>
  <si>
    <t>vehicleBlockingTrack</t>
  </si>
  <si>
    <t>foreignDisturbances</t>
  </si>
  <si>
    <t>awaitingShuttle</t>
  </si>
  <si>
    <t>changeInCarriages</t>
  </si>
  <si>
    <t>trainCoupling</t>
  </si>
  <si>
    <t>boardingDelay</t>
  </si>
  <si>
    <t>awaitingApproach</t>
  </si>
  <si>
    <t>overtaking</t>
  </si>
  <si>
    <t>provisionDelay</t>
  </si>
  <si>
    <t>miscellaneous</t>
  </si>
  <si>
    <t>undefinedAlertCause</t>
  </si>
  <si>
    <t>incident</t>
  </si>
  <si>
    <t>safetyViolation</t>
  </si>
  <si>
    <t>trainDoor</t>
  </si>
  <si>
    <t>altercation</t>
  </si>
  <si>
    <t>illVehicleOccupants</t>
  </si>
  <si>
    <t>serviceFailure</t>
  </si>
  <si>
    <t>bombExplosion</t>
  </si>
  <si>
    <t>fireBrigadeSafetyChecks</t>
  </si>
  <si>
    <t>civilEmergency</t>
  </si>
  <si>
    <t>airRaid</t>
  </si>
  <si>
    <t>sabotage</t>
  </si>
  <si>
    <t>bombAlert</t>
  </si>
  <si>
    <t>attack</t>
  </si>
  <si>
    <t>gunfireOnRoadway</t>
  </si>
  <si>
    <t>securityIncident</t>
  </si>
  <si>
    <t>linesideFire</t>
  </si>
  <si>
    <t>passengerAction</t>
  </si>
  <si>
    <t>staffAssault</t>
  </si>
  <si>
    <t>railwayCrime</t>
  </si>
  <si>
    <t>assault</t>
  </si>
  <si>
    <t>theft</t>
  </si>
  <si>
    <t>fatality</t>
  </si>
  <si>
    <t>personUnderTrain</t>
  </si>
  <si>
    <t>personHitByTrain</t>
  </si>
  <si>
    <t>personIllOnVehicle</t>
  </si>
  <si>
    <t>emergencyServices</t>
  </si>
  <si>
    <t>insufficientDemand</t>
  </si>
  <si>
    <t>leaderBoardFailure</t>
  </si>
  <si>
    <t>serviceIndicatorFailure</t>
  </si>
  <si>
    <t>operatorSuspended</t>
  </si>
  <si>
    <t>problemsAtBorderPost</t>
  </si>
  <si>
    <t>problemsAtCustomsPost</t>
  </si>
  <si>
    <t>trainStruckAnimal</t>
  </si>
  <si>
    <t>trainStruckObject</t>
  </si>
  <si>
    <t>roadMaintenance</t>
  </si>
  <si>
    <t>asphalting</t>
  </si>
  <si>
    <t>paving</t>
  </si>
  <si>
    <t>march</t>
  </si>
  <si>
    <t>filterBlockade</t>
  </si>
  <si>
    <t>sightseersObstructingAccess</t>
  </si>
  <si>
    <t>holiday</t>
  </si>
  <si>
    <t>bridgeStrike</t>
  </si>
  <si>
    <t>viaductFailure</t>
  </si>
  <si>
    <t>overheadObstruction</t>
  </si>
  <si>
    <t>undefinedProblem</t>
  </si>
  <si>
    <t>logisticProblems</t>
  </si>
  <si>
    <t>problemsOnLocalRoad</t>
  </si>
  <si>
    <t>staffInjury</t>
  </si>
  <si>
    <t>contractorStaffInjury</t>
  </si>
  <si>
    <t>staffInWrongPlace</t>
  </si>
  <si>
    <t>staffShortage</t>
  </si>
  <si>
    <t>unofficialIndustrialAction</t>
  </si>
  <si>
    <t>workToRule</t>
  </si>
  <si>
    <t>undefinedPersonnelProblem</t>
  </si>
  <si>
    <t>trainWarningSystemProblem</t>
  </si>
  <si>
    <t>signalAndSwitchFailure</t>
  </si>
  <si>
    <t>tractionFailure</t>
  </si>
  <si>
    <t>defectiveTrain</t>
  </si>
  <si>
    <t>wheelImpactLoad</t>
  </si>
  <si>
    <t>lackOfOperationalStock</t>
  </si>
  <si>
    <t>defectiveFireAlarmEquipment</t>
  </si>
  <si>
    <t>defectivePlatformEdgeDoors</t>
  </si>
  <si>
    <t>defectiveCctv</t>
  </si>
  <si>
    <t>defectivePublicAnnouncementSystem</t>
  </si>
  <si>
    <t>ticketingSystemNotAvailable</t>
  </si>
  <si>
    <t>emergencyEngineeringWork</t>
  </si>
  <si>
    <t>lateFinishToEngineeringWork</t>
  </si>
  <si>
    <t>fuelProblem</t>
  </si>
  <si>
    <t>closedForMaintenance</t>
  </si>
  <si>
    <t>fuelShortage</t>
  </si>
  <si>
    <t>slipperyTrack</t>
  </si>
  <si>
    <t>luggageCarouselProblem</t>
  </si>
  <si>
    <t>undefinedEquipmentProblem</t>
  </si>
  <si>
    <t xml:space="preserve"> stormConditions</t>
  </si>
  <si>
    <t>tidalRestrictions</t>
  </si>
  <si>
    <t>slipperiness</t>
  </si>
  <si>
    <t>glazedFrost</t>
  </si>
  <si>
    <t>frozen</t>
  </si>
  <si>
    <t>sleet</t>
  </si>
  <si>
    <t>waterlogged</t>
  </si>
  <si>
    <t>sewerOverflow</t>
  </si>
  <si>
    <t>undefinedEnvironmentalProblem</t>
  </si>
  <si>
    <t>fireAtTheStation</t>
  </si>
  <si>
    <t>breakdown</t>
  </si>
  <si>
    <t>levelCrossingBlocked</t>
  </si>
  <si>
    <t>heavySnowfall</t>
  </si>
  <si>
    <t>waitingForTransferPassengers</t>
  </si>
  <si>
    <t>awaitingOncomingVehicle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</si>
</sst>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/>
    <xf numFmtId="0" fontId="5" fillId="0" borderId="1" xfId="0" applyFont="1" applyBorder="1" applyAlignment="1">
      <alignment wrapText="1"/>
    </xf>
    <xf numFmtId="0" fontId="6" fillId="0" borderId="0" xfId="0" applyFont="1"/>
    <xf numFmtId="0" fontId="1" fillId="0" borderId="0" xfId="0" applyFont="1" applyAlignment="1">
      <alignment wrapText="1"/>
    </xf>
    <xf numFmtId="0" fontId="7" fillId="0" borderId="0" xfId="0" applyFont="1"/>
    <xf numFmtId="0" fontId="8" fillId="0" borderId="0" xfId="0" applyFont="1"/>
    <xf numFmtId="0" fontId="5" fillId="0" borderId="0" xfId="0" applyFont="1"/>
    <xf numFmtId="0" fontId="9" fillId="0" borderId="0" xfId="0" applyFont="1"/>
    <xf numFmtId="0" fontId="6" fillId="0" borderId="0" xfId="0" applyFont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7"/>
  <sheetViews>
    <sheetView zoomScaleNormal="100" workbookViewId="0">
      <selection activeCell="I2" sqref="I2"/>
    </sheetView>
  </sheetViews>
  <sheetFormatPr defaultRowHeight="15" x14ac:dyDescent="0.25"/>
  <cols>
    <col min="2" max="2" width="11.42578125" style="1" customWidth="1"/>
    <col min="3" max="3" width="14.42578125" style="1" customWidth="1"/>
    <col min="4" max="4" width="6.140625" customWidth="1"/>
    <col min="5" max="5" width="11.7109375" customWidth="1"/>
    <col min="6" max="6" width="16.42578125" customWidth="1"/>
    <col min="9" max="9" width="65.7109375" customWidth="1"/>
    <col min="10" max="10" width="32.28515625" customWidth="1"/>
  </cols>
  <sheetData>
    <row r="1" spans="1:11" ht="15.75" x14ac:dyDescent="0.25">
      <c r="B1" s="2" t="s">
        <v>0</v>
      </c>
      <c r="C1" s="2" t="s">
        <v>1</v>
      </c>
      <c r="E1" s="3" t="s">
        <v>2</v>
      </c>
      <c r="F1" s="3" t="s">
        <v>3</v>
      </c>
      <c r="I1" s="10" t="s">
        <v>4</v>
      </c>
    </row>
    <row r="2" spans="1:11" ht="44.25" customHeight="1" x14ac:dyDescent="0.25">
      <c r="A2" t="str">
        <f>LOWER(SUBSTITUTE(SUBSTITUTE(SUBSTITUTE(TRIM(B2)," ","-"), ",", "-"), ".", "-"))</f>
        <v>replace</v>
      </c>
      <c r="B2" t="s">
        <v>5</v>
      </c>
      <c r="C2" s="4" t="s">
        <v>6</v>
      </c>
      <c r="E2" t="s">
        <v>7</v>
      </c>
      <c r="F2" t="s">
        <v>8</v>
      </c>
      <c r="I2" t="str">
        <f>IF(B2="", "", "kh:"&amp;A2&amp;" a kh:Action; rdfs:label """&amp;B2&amp;"""@en; skos:prefLabel """&amp;B2&amp;"""@en; rdfs:label"""&amp;E2&amp;"""@it; skos:prefLabel """&amp;E2&amp;"""@it; ")</f>
        <v xml:space="preserve">kh:replace a kh:Action; rdfs:label "replace"@en; skos:prefLabel "replace"@en; rdfs:label"sostituire"@it; skos:prefLabel "sostituire"@it; </v>
      </c>
      <c r="J2" t="str">
        <f>IF(C2 ="", "", "skos:altLabel """ &amp;C2&amp;"""@en;")</f>
        <v>skos:altLabel "change"@en;</v>
      </c>
      <c r="K2" t="str">
        <f>IF(F2 ="", "", "skos:altLabel """ &amp;F2&amp;"""@it;")</f>
        <v>skos:altLabel "cambiare"@it;</v>
      </c>
    </row>
    <row r="3" spans="1:11" x14ac:dyDescent="0.25">
      <c r="A3" t="str">
        <f t="shared" ref="A3:A66" si="0">LOWER(SUBSTITUTE(SUBSTITUTE(SUBSTITUTE(TRIM(B3)," ","-"), ",", "-"), ".", "-"))</f>
        <v/>
      </c>
      <c r="B3"/>
      <c r="C3" t="s">
        <v>9</v>
      </c>
      <c r="F3" t="s">
        <v>10</v>
      </c>
      <c r="I3" t="str">
        <f t="shared" ref="I3:I66" si="1">IF(B3="", "", "kh:"&amp;A3&amp;" a kh:Action; rdfs:label """&amp;B3&amp;"""@en; skos:prefLabel """&amp;B3&amp;"""@en; rdfs:label"""&amp;E3&amp;"""@it; skos:prefLabel """&amp;E3&amp;"""@it; ")</f>
        <v/>
      </c>
      <c r="J3" t="str">
        <f t="shared" ref="J3:J66" si="2">IF(C3 ="", "", "skos:altLabel """ &amp;C3&amp;"""@en;")</f>
        <v>skos:altLabel "substitute"@en;</v>
      </c>
      <c r="K3" t="str">
        <f t="shared" ref="K3:K66" si="3">IF(F3 ="", "", "skos:altLabel """ &amp;F3&amp;"""@it;")</f>
        <v>skos:altLabel "rimpiazzare"@it;</v>
      </c>
    </row>
    <row r="4" spans="1:11" x14ac:dyDescent="0.25">
      <c r="A4" t="str">
        <f t="shared" si="0"/>
        <v/>
      </c>
      <c r="B4"/>
      <c r="C4" t="s">
        <v>11</v>
      </c>
      <c r="F4" t="s">
        <v>12</v>
      </c>
      <c r="I4" t="str">
        <f t="shared" si="1"/>
        <v/>
      </c>
      <c r="J4" t="str">
        <f t="shared" si="2"/>
        <v>skos:altLabel "swap"@en;</v>
      </c>
      <c r="K4" t="str">
        <f t="shared" si="3"/>
        <v>skos:altLabel "scambiare"@it;</v>
      </c>
    </row>
    <row r="5" spans="1:11" x14ac:dyDescent="0.25">
      <c r="A5" t="str">
        <f t="shared" si="0"/>
        <v/>
      </c>
      <c r="B5"/>
      <c r="C5" t="s">
        <v>13</v>
      </c>
      <c r="I5" t="str">
        <f t="shared" si="1"/>
        <v/>
      </c>
      <c r="J5" t="str">
        <f t="shared" si="2"/>
        <v>skos:altLabel "exchange"@en;</v>
      </c>
      <c r="K5" t="str">
        <f t="shared" si="3"/>
        <v/>
      </c>
    </row>
    <row r="6" spans="1:11" x14ac:dyDescent="0.25">
      <c r="A6" t="str">
        <f t="shared" si="0"/>
        <v/>
      </c>
      <c r="B6"/>
      <c r="C6"/>
      <c r="I6" t="str">
        <f t="shared" si="1"/>
        <v/>
      </c>
      <c r="J6" t="str">
        <f t="shared" si="2"/>
        <v/>
      </c>
      <c r="K6" t="str">
        <f t="shared" si="3"/>
        <v/>
      </c>
    </row>
    <row r="7" spans="1:11" x14ac:dyDescent="0.25">
      <c r="A7" t="str">
        <f t="shared" si="0"/>
        <v>remove</v>
      </c>
      <c r="B7" t="s">
        <v>14</v>
      </c>
      <c r="C7" t="s">
        <v>15</v>
      </c>
      <c r="E7" t="s">
        <v>16</v>
      </c>
      <c r="F7" t="s">
        <v>17</v>
      </c>
      <c r="I7" t="str">
        <f t="shared" si="1"/>
        <v xml:space="preserve">kh:remove a kh:Action; rdfs:label "remove"@en; skos:prefLabel "remove"@en; rdfs:label"rimuovere"@it; skos:prefLabel "rimuovere"@it; </v>
      </c>
      <c r="J7" t="str">
        <f t="shared" si="2"/>
        <v>skos:altLabel "pull out"@en;</v>
      </c>
      <c r="K7" t="str">
        <f t="shared" si="3"/>
        <v>skos:altLabel "togliere"@it;</v>
      </c>
    </row>
    <row r="8" spans="1:11" x14ac:dyDescent="0.25">
      <c r="A8" t="str">
        <f t="shared" si="0"/>
        <v/>
      </c>
      <c r="B8"/>
      <c r="C8" t="s">
        <v>18</v>
      </c>
      <c r="F8" t="s">
        <v>19</v>
      </c>
      <c r="I8" t="str">
        <f t="shared" si="1"/>
        <v/>
      </c>
      <c r="J8" t="str">
        <f t="shared" si="2"/>
        <v>skos:altLabel "take out"@en;</v>
      </c>
      <c r="K8" t="str">
        <f t="shared" si="3"/>
        <v>skos:altLabel "estrarre"@it;</v>
      </c>
    </row>
    <row r="9" spans="1:11" x14ac:dyDescent="0.25">
      <c r="A9" t="str">
        <f t="shared" si="0"/>
        <v/>
      </c>
      <c r="B9"/>
      <c r="C9" t="s">
        <v>20</v>
      </c>
      <c r="F9" t="s">
        <v>21</v>
      </c>
      <c r="I9" t="str">
        <f t="shared" si="1"/>
        <v/>
      </c>
      <c r="J9" t="str">
        <f t="shared" si="2"/>
        <v>skos:altLabel "unfasten"@en;</v>
      </c>
      <c r="K9" t="str">
        <f t="shared" si="3"/>
        <v>skos:altLabel "svitare"@it;</v>
      </c>
    </row>
    <row r="10" spans="1:11" x14ac:dyDescent="0.25">
      <c r="A10" t="str">
        <f t="shared" si="0"/>
        <v/>
      </c>
      <c r="B10"/>
      <c r="C10" t="s">
        <v>22</v>
      </c>
      <c r="F10" t="s">
        <v>23</v>
      </c>
      <c r="I10" t="str">
        <f t="shared" si="1"/>
        <v/>
      </c>
      <c r="J10" t="str">
        <f t="shared" si="2"/>
        <v>skos:altLabel "unscrew"@en;</v>
      </c>
      <c r="K10" t="str">
        <f t="shared" si="3"/>
        <v>skos:altLabel "allentare"@it;</v>
      </c>
    </row>
    <row r="11" spans="1:11" x14ac:dyDescent="0.25">
      <c r="A11" t="str">
        <f t="shared" si="0"/>
        <v/>
      </c>
      <c r="B11"/>
      <c r="C11" t="s">
        <v>24</v>
      </c>
      <c r="F11" t="s">
        <v>25</v>
      </c>
      <c r="I11" t="str">
        <f t="shared" si="1"/>
        <v/>
      </c>
      <c r="J11" t="str">
        <f t="shared" si="2"/>
        <v>skos:altLabel "loosen"@en;</v>
      </c>
      <c r="K11" t="str">
        <f t="shared" si="3"/>
        <v>skos:altLabel "disassemblare"@it;</v>
      </c>
    </row>
    <row r="12" spans="1:11" x14ac:dyDescent="0.25">
      <c r="A12" t="str">
        <f t="shared" si="0"/>
        <v/>
      </c>
      <c r="B12"/>
      <c r="C12" t="s">
        <v>26</v>
      </c>
      <c r="I12" t="str">
        <f t="shared" si="1"/>
        <v/>
      </c>
      <c r="J12" t="str">
        <f t="shared" si="2"/>
        <v>skos:altLabel "disassemble"@en;</v>
      </c>
      <c r="K12" t="str">
        <f t="shared" si="3"/>
        <v/>
      </c>
    </row>
    <row r="13" spans="1:11" x14ac:dyDescent="0.25">
      <c r="A13" t="str">
        <f t="shared" si="0"/>
        <v/>
      </c>
      <c r="B13"/>
      <c r="C13" t="s">
        <v>27</v>
      </c>
      <c r="I13" t="str">
        <f t="shared" si="1"/>
        <v/>
      </c>
      <c r="J13" t="str">
        <f t="shared" si="2"/>
        <v>skos:altLabel "extract"@en;</v>
      </c>
      <c r="K13" t="str">
        <f t="shared" si="3"/>
        <v/>
      </c>
    </row>
    <row r="14" spans="1:11" x14ac:dyDescent="0.25">
      <c r="A14" t="str">
        <f t="shared" si="0"/>
        <v/>
      </c>
      <c r="B14"/>
      <c r="C14"/>
      <c r="I14" t="str">
        <f t="shared" si="1"/>
        <v/>
      </c>
      <c r="J14" t="str">
        <f t="shared" si="2"/>
        <v/>
      </c>
      <c r="K14" t="str">
        <f t="shared" si="3"/>
        <v/>
      </c>
    </row>
    <row r="15" spans="1:11" x14ac:dyDescent="0.25">
      <c r="A15" t="str">
        <f t="shared" si="0"/>
        <v>install</v>
      </c>
      <c r="B15" t="s">
        <v>28</v>
      </c>
      <c r="C15" t="s">
        <v>29</v>
      </c>
      <c r="E15" t="s">
        <v>30</v>
      </c>
      <c r="F15" t="s">
        <v>31</v>
      </c>
      <c r="I15" t="str">
        <f t="shared" si="1"/>
        <v xml:space="preserve">kh:install a kh:Action; rdfs:label "install"@en; skos:prefLabel "install"@en; rdfs:label"installare"@it; skos:prefLabel "installare"@it; </v>
      </c>
      <c r="J15" t="str">
        <f t="shared" si="2"/>
        <v>skos:altLabel "place"@en;</v>
      </c>
      <c r="K15" t="str">
        <f t="shared" si="3"/>
        <v>skos:altLabel "assemblare"@it;</v>
      </c>
    </row>
    <row r="16" spans="1:11" x14ac:dyDescent="0.25">
      <c r="A16" t="str">
        <f t="shared" si="0"/>
        <v/>
      </c>
      <c r="B16"/>
      <c r="C16" t="s">
        <v>32</v>
      </c>
      <c r="F16" t="s">
        <v>33</v>
      </c>
      <c r="I16" t="str">
        <f t="shared" si="1"/>
        <v/>
      </c>
      <c r="J16" t="str">
        <f t="shared" si="2"/>
        <v>skos:altLabel "assemble"@en;</v>
      </c>
      <c r="K16" t="str">
        <f t="shared" si="3"/>
        <v>skos:altLabel "riassemblare"@it;</v>
      </c>
    </row>
    <row r="17" spans="1:11" x14ac:dyDescent="0.25">
      <c r="A17" t="str">
        <f t="shared" si="0"/>
        <v/>
      </c>
      <c r="B17"/>
      <c r="C17" t="s">
        <v>34</v>
      </c>
      <c r="F17" t="s">
        <v>35</v>
      </c>
      <c r="I17" t="str">
        <f t="shared" si="1"/>
        <v/>
      </c>
      <c r="J17" t="str">
        <f t="shared" si="2"/>
        <v>skos:altLabel "reassemble"@en;</v>
      </c>
      <c r="K17" t="str">
        <f t="shared" si="3"/>
        <v>skos:altLabel "inserire"@it;</v>
      </c>
    </row>
    <row r="18" spans="1:11" x14ac:dyDescent="0.25">
      <c r="A18" t="str">
        <f t="shared" si="0"/>
        <v/>
      </c>
      <c r="B18"/>
      <c r="C18" t="s">
        <v>36</v>
      </c>
      <c r="F18" t="s">
        <v>37</v>
      </c>
      <c r="I18" t="str">
        <f t="shared" si="1"/>
        <v/>
      </c>
      <c r="J18" t="str">
        <f t="shared" si="2"/>
        <v>skos:altLabel "put"@en;</v>
      </c>
      <c r="K18" t="str">
        <f t="shared" si="3"/>
        <v>skos:altLabel "montare"@it;</v>
      </c>
    </row>
    <row r="19" spans="1:11" x14ac:dyDescent="0.25">
      <c r="A19" t="str">
        <f t="shared" si="0"/>
        <v/>
      </c>
      <c r="B19"/>
      <c r="C19" t="s">
        <v>38</v>
      </c>
      <c r="F19" t="s">
        <v>39</v>
      </c>
      <c r="I19" t="str">
        <f t="shared" si="1"/>
        <v/>
      </c>
      <c r="J19" t="str">
        <f t="shared" si="2"/>
        <v>skos:altLabel "put back"@en;</v>
      </c>
      <c r="K19" t="str">
        <f t="shared" si="3"/>
        <v>skos:altLabel "rimettere"@it;</v>
      </c>
    </row>
    <row r="20" spans="1:11" x14ac:dyDescent="0.25">
      <c r="A20" t="str">
        <f t="shared" si="0"/>
        <v/>
      </c>
      <c r="B20"/>
      <c r="C20" t="s">
        <v>40</v>
      </c>
      <c r="I20" t="str">
        <f t="shared" si="1"/>
        <v/>
      </c>
      <c r="J20" t="str">
        <f t="shared" si="2"/>
        <v>skos:altLabel "insert"@en;</v>
      </c>
      <c r="K20" t="str">
        <f t="shared" si="3"/>
        <v/>
      </c>
    </row>
    <row r="21" spans="1:11" x14ac:dyDescent="0.25">
      <c r="A21" t="str">
        <f t="shared" si="0"/>
        <v/>
      </c>
      <c r="B21"/>
      <c r="C21" t="s">
        <v>41</v>
      </c>
      <c r="I21" t="str">
        <f t="shared" si="1"/>
        <v/>
      </c>
      <c r="J21" t="str">
        <f t="shared" si="2"/>
        <v>skos:altLabel "fit"@en;</v>
      </c>
      <c r="K21" t="str">
        <f t="shared" si="3"/>
        <v/>
      </c>
    </row>
    <row r="22" spans="1:11" x14ac:dyDescent="0.25">
      <c r="A22" t="str">
        <f t="shared" si="0"/>
        <v/>
      </c>
      <c r="B22"/>
      <c r="C22"/>
      <c r="I22" t="str">
        <f t="shared" si="1"/>
        <v/>
      </c>
      <c r="J22" t="str">
        <f t="shared" si="2"/>
        <v/>
      </c>
      <c r="K22" t="str">
        <f t="shared" si="3"/>
        <v/>
      </c>
    </row>
    <row r="23" spans="1:11" x14ac:dyDescent="0.25">
      <c r="A23" t="str">
        <f t="shared" si="0"/>
        <v>update</v>
      </c>
      <c r="B23" t="s">
        <v>42</v>
      </c>
      <c r="C23" t="s">
        <v>43</v>
      </c>
      <c r="E23" t="s">
        <v>44</v>
      </c>
      <c r="I23" t="str">
        <f t="shared" si="1"/>
        <v xml:space="preserve">kh:update a kh:Action; rdfs:label "update"@en; skos:prefLabel "update"@en; rdfs:label"aggiornare"@it; skos:prefLabel "aggiornare"@it; </v>
      </c>
      <c r="J23" t="str">
        <f t="shared" si="2"/>
        <v>skos:altLabel "upgrade"@en;</v>
      </c>
      <c r="K23" t="str">
        <f t="shared" si="3"/>
        <v/>
      </c>
    </row>
    <row r="24" spans="1:11" x14ac:dyDescent="0.25">
      <c r="A24" t="str">
        <f t="shared" si="0"/>
        <v/>
      </c>
      <c r="B24"/>
      <c r="C24"/>
      <c r="I24" t="str">
        <f t="shared" si="1"/>
        <v/>
      </c>
      <c r="J24" t="str">
        <f t="shared" si="2"/>
        <v/>
      </c>
      <c r="K24" t="str">
        <f t="shared" si="3"/>
        <v/>
      </c>
    </row>
    <row r="25" spans="1:11" x14ac:dyDescent="0.25">
      <c r="A25" t="str">
        <f t="shared" si="0"/>
        <v>upload</v>
      </c>
      <c r="B25" t="s">
        <v>45</v>
      </c>
      <c r="C25"/>
      <c r="E25" t="s">
        <v>46</v>
      </c>
      <c r="I25" t="str">
        <f t="shared" si="1"/>
        <v xml:space="preserve">kh:upload a kh:Action; rdfs:label "upload"@en; skos:prefLabel "upload"@en; rdfs:label"caricare"@it; skos:prefLabel "caricare"@it; </v>
      </c>
      <c r="J25" t="str">
        <f t="shared" si="2"/>
        <v/>
      </c>
      <c r="K25" t="str">
        <f t="shared" si="3"/>
        <v/>
      </c>
    </row>
    <row r="26" spans="1:11" x14ac:dyDescent="0.25">
      <c r="A26" t="str">
        <f t="shared" si="0"/>
        <v/>
      </c>
      <c r="B26"/>
      <c r="C26"/>
      <c r="I26" t="str">
        <f t="shared" si="1"/>
        <v/>
      </c>
      <c r="J26" t="str">
        <f t="shared" si="2"/>
        <v/>
      </c>
      <c r="K26" t="str">
        <f t="shared" si="3"/>
        <v/>
      </c>
    </row>
    <row r="27" spans="1:11" x14ac:dyDescent="0.25">
      <c r="A27" t="str">
        <f t="shared" si="0"/>
        <v>reboot</v>
      </c>
      <c r="B27" t="s">
        <v>47</v>
      </c>
      <c r="C27"/>
      <c r="E27" t="s">
        <v>48</v>
      </c>
      <c r="F27" t="s">
        <v>49</v>
      </c>
      <c r="I27" t="str">
        <f t="shared" si="1"/>
        <v xml:space="preserve">kh:reboot a kh:Action; rdfs:label "reboot"@en; skos:prefLabel "reboot"@en; rdfs:label"riavviare"@it; skos:prefLabel "riavviare"@it; </v>
      </c>
      <c r="J27" t="str">
        <f t="shared" si="2"/>
        <v/>
      </c>
      <c r="K27" t="str">
        <f t="shared" si="3"/>
        <v>skos:altLabel "riaccendere"@it;</v>
      </c>
    </row>
    <row r="28" spans="1:11" x14ac:dyDescent="0.25">
      <c r="A28" t="str">
        <f t="shared" si="0"/>
        <v/>
      </c>
      <c r="B28"/>
      <c r="C28"/>
      <c r="F28" t="s">
        <v>50</v>
      </c>
      <c r="I28" t="str">
        <f t="shared" si="1"/>
        <v/>
      </c>
      <c r="J28" t="str">
        <f t="shared" si="2"/>
        <v/>
      </c>
      <c r="K28" t="str">
        <f t="shared" si="3"/>
        <v>skos:altLabel "inizializzare"@it;</v>
      </c>
    </row>
    <row r="29" spans="1:11" x14ac:dyDescent="0.25">
      <c r="A29" t="str">
        <f t="shared" si="0"/>
        <v/>
      </c>
      <c r="B29"/>
      <c r="C29"/>
      <c r="I29" t="str">
        <f t="shared" si="1"/>
        <v/>
      </c>
      <c r="J29" t="str">
        <f t="shared" si="2"/>
        <v/>
      </c>
      <c r="K29" t="str">
        <f t="shared" si="3"/>
        <v/>
      </c>
    </row>
    <row r="30" spans="1:11" x14ac:dyDescent="0.25">
      <c r="A30" t="str">
        <f t="shared" si="0"/>
        <v>download</v>
      </c>
      <c r="B30" s="1" t="s">
        <v>51</v>
      </c>
      <c r="C30"/>
      <c r="E30" t="s">
        <v>52</v>
      </c>
      <c r="I30" t="str">
        <f t="shared" si="1"/>
        <v xml:space="preserve">kh:download a kh:Action; rdfs:label "download"@en; skos:prefLabel "download"@en; rdfs:label"scaricare"@it; skos:prefLabel "scaricare"@it; </v>
      </c>
      <c r="J30" t="str">
        <f t="shared" si="2"/>
        <v/>
      </c>
      <c r="K30" t="str">
        <f t="shared" si="3"/>
        <v/>
      </c>
    </row>
    <row r="31" spans="1:11" x14ac:dyDescent="0.25">
      <c r="A31" t="str">
        <f t="shared" si="0"/>
        <v/>
      </c>
      <c r="B31"/>
      <c r="C31"/>
      <c r="I31" t="str">
        <f t="shared" si="1"/>
        <v/>
      </c>
      <c r="J31" t="str">
        <f t="shared" si="2"/>
        <v/>
      </c>
      <c r="K31" t="str">
        <f t="shared" si="3"/>
        <v/>
      </c>
    </row>
    <row r="32" spans="1:11" x14ac:dyDescent="0.25">
      <c r="A32" t="str">
        <f t="shared" si="0"/>
        <v>uninstall</v>
      </c>
      <c r="B32" t="s">
        <v>53</v>
      </c>
      <c r="C32"/>
      <c r="E32" t="s">
        <v>54</v>
      </c>
      <c r="F32" t="s">
        <v>25</v>
      </c>
      <c r="I32" t="str">
        <f t="shared" si="1"/>
        <v xml:space="preserve">kh:uninstall a kh:Action; rdfs:label "uninstall"@en; skos:prefLabel "uninstall"@en; rdfs:label"disinstallare"@it; skos:prefLabel "disinstallare"@it; </v>
      </c>
      <c r="J32" t="str">
        <f t="shared" si="2"/>
        <v/>
      </c>
      <c r="K32" t="str">
        <f t="shared" si="3"/>
        <v>skos:altLabel "disassemblare"@it;</v>
      </c>
    </row>
    <row r="33" spans="1:11" x14ac:dyDescent="0.25">
      <c r="A33" t="str">
        <f t="shared" si="0"/>
        <v/>
      </c>
      <c r="B33"/>
      <c r="C33"/>
      <c r="F33" t="s">
        <v>55</v>
      </c>
      <c r="I33" t="str">
        <f t="shared" si="1"/>
        <v/>
      </c>
      <c r="J33" t="str">
        <f t="shared" si="2"/>
        <v/>
      </c>
      <c r="K33" t="str">
        <f t="shared" si="3"/>
        <v>skos:altLabel "disinserire"@it;</v>
      </c>
    </row>
    <row r="34" spans="1:11" x14ac:dyDescent="0.25">
      <c r="A34" t="str">
        <f t="shared" si="0"/>
        <v/>
      </c>
      <c r="B34"/>
      <c r="C34"/>
      <c r="F34" t="s">
        <v>56</v>
      </c>
      <c r="I34" t="str">
        <f t="shared" si="1"/>
        <v/>
      </c>
      <c r="J34" t="str">
        <f t="shared" si="2"/>
        <v/>
      </c>
      <c r="K34" t="str">
        <f t="shared" si="3"/>
        <v>skos:altLabel "smontare"@it;</v>
      </c>
    </row>
    <row r="35" spans="1:11" x14ac:dyDescent="0.25">
      <c r="A35" t="str">
        <f t="shared" si="0"/>
        <v/>
      </c>
      <c r="B35"/>
      <c r="C35"/>
      <c r="I35" t="str">
        <f t="shared" si="1"/>
        <v/>
      </c>
      <c r="J35" t="str">
        <f t="shared" si="2"/>
        <v/>
      </c>
      <c r="K35" t="str">
        <f t="shared" si="3"/>
        <v/>
      </c>
    </row>
    <row r="36" spans="1:11" x14ac:dyDescent="0.25">
      <c r="A36" t="str">
        <f t="shared" si="0"/>
        <v/>
      </c>
      <c r="B36"/>
      <c r="C36"/>
      <c r="I36" t="str">
        <f t="shared" si="1"/>
        <v/>
      </c>
      <c r="J36" t="str">
        <f t="shared" si="2"/>
        <v/>
      </c>
      <c r="K36" t="str">
        <f t="shared" si="3"/>
        <v/>
      </c>
    </row>
    <row r="37" spans="1:11" x14ac:dyDescent="0.25">
      <c r="A37" t="str">
        <f t="shared" si="0"/>
        <v>downgrade</v>
      </c>
      <c r="B37" t="s">
        <v>57</v>
      </c>
      <c r="C37"/>
      <c r="E37" t="s">
        <v>57</v>
      </c>
      <c r="I37" t="str">
        <f t="shared" si="1"/>
        <v xml:space="preserve">kh:downgrade a kh:Action; rdfs:label "downgrade"@en; skos:prefLabel "downgrade"@en; rdfs:label"downgrade"@it; skos:prefLabel "downgrade"@it; </v>
      </c>
      <c r="J37" t="str">
        <f t="shared" si="2"/>
        <v/>
      </c>
      <c r="K37" t="str">
        <f t="shared" si="3"/>
        <v/>
      </c>
    </row>
    <row r="38" spans="1:11" x14ac:dyDescent="0.25">
      <c r="A38" t="str">
        <f t="shared" si="0"/>
        <v/>
      </c>
      <c r="B38"/>
      <c r="C38"/>
      <c r="I38" t="str">
        <f t="shared" si="1"/>
        <v/>
      </c>
      <c r="J38" t="str">
        <f t="shared" si="2"/>
        <v/>
      </c>
      <c r="K38" t="str">
        <f t="shared" si="3"/>
        <v/>
      </c>
    </row>
    <row r="39" spans="1:11" x14ac:dyDescent="0.25">
      <c r="A39" t="str">
        <f t="shared" si="0"/>
        <v>pair</v>
      </c>
      <c r="B39" t="s">
        <v>58</v>
      </c>
      <c r="C39" t="s">
        <v>59</v>
      </c>
      <c r="E39" t="s">
        <v>60</v>
      </c>
      <c r="F39" t="s">
        <v>61</v>
      </c>
      <c r="I39" t="str">
        <f t="shared" si="1"/>
        <v xml:space="preserve">kh:pair a kh:Action; rdfs:label "pair"@en; skos:prefLabel "pair"@en; rdfs:label"accoppiare"@it; skos:prefLabel "accoppiare"@it; </v>
      </c>
      <c r="J39" t="str">
        <f t="shared" si="2"/>
        <v>skos:altLabel "connect"@en;</v>
      </c>
      <c r="K39" t="str">
        <f t="shared" si="3"/>
        <v>skos:altLabel "collegare"@it;</v>
      </c>
    </row>
    <row r="40" spans="1:11" x14ac:dyDescent="0.25">
      <c r="A40" t="str">
        <f t="shared" si="0"/>
        <v/>
      </c>
      <c r="B40"/>
      <c r="C40" t="s">
        <v>62</v>
      </c>
      <c r="F40" t="s">
        <v>63</v>
      </c>
      <c r="I40" t="str">
        <f t="shared" si="1"/>
        <v/>
      </c>
      <c r="J40" t="str">
        <f t="shared" si="2"/>
        <v>skos:altLabel "link "@en;</v>
      </c>
      <c r="K40" t="str">
        <f t="shared" si="3"/>
        <v>skos:altLabel "fare l'accoppiamento"@it;</v>
      </c>
    </row>
    <row r="41" spans="1:11" x14ac:dyDescent="0.25">
      <c r="A41" t="str">
        <f t="shared" si="0"/>
        <v/>
      </c>
      <c r="B41"/>
      <c r="C41" t="s">
        <v>64</v>
      </c>
      <c r="F41" t="s">
        <v>65</v>
      </c>
      <c r="I41" t="str">
        <f t="shared" si="1"/>
        <v/>
      </c>
      <c r="J41" t="str">
        <f t="shared" si="2"/>
        <v>skos:altLabel "do the pairing"@en;</v>
      </c>
      <c r="K41" t="str">
        <f t="shared" si="3"/>
        <v>skos:altLabel "effettuare l'accoppiamento"@it;</v>
      </c>
    </row>
    <row r="42" spans="1:11" x14ac:dyDescent="0.25">
      <c r="A42" t="str">
        <f t="shared" si="0"/>
        <v/>
      </c>
      <c r="B42"/>
      <c r="C42" t="s">
        <v>66</v>
      </c>
      <c r="I42" t="str">
        <f t="shared" si="1"/>
        <v/>
      </c>
      <c r="J42" t="str">
        <f t="shared" si="2"/>
        <v>skos:altLabel "make the pairing"@en;</v>
      </c>
      <c r="K42" t="str">
        <f t="shared" si="3"/>
        <v/>
      </c>
    </row>
    <row r="43" spans="1:11" x14ac:dyDescent="0.25">
      <c r="A43" t="str">
        <f t="shared" si="0"/>
        <v/>
      </c>
      <c r="B43"/>
      <c r="C43" t="s">
        <v>67</v>
      </c>
      <c r="I43" t="str">
        <f t="shared" si="1"/>
        <v/>
      </c>
      <c r="J43" t="str">
        <f t="shared" si="2"/>
        <v>skos:altLabel "perform the pairing"@en;</v>
      </c>
      <c r="K43" t="str">
        <f t="shared" si="3"/>
        <v/>
      </c>
    </row>
    <row r="44" spans="1:11" x14ac:dyDescent="0.25">
      <c r="A44" t="str">
        <f t="shared" si="0"/>
        <v/>
      </c>
      <c r="B44"/>
      <c r="C44" t="s">
        <v>68</v>
      </c>
      <c r="I44" t="str">
        <f t="shared" si="1"/>
        <v/>
      </c>
      <c r="J44" t="str">
        <f t="shared" si="2"/>
        <v>skos:altLabel "coupling"@en;</v>
      </c>
      <c r="K44" t="str">
        <f t="shared" si="3"/>
        <v/>
      </c>
    </row>
    <row r="45" spans="1:11" x14ac:dyDescent="0.25">
      <c r="A45" t="str">
        <f t="shared" si="0"/>
        <v/>
      </c>
      <c r="B45"/>
      <c r="C45"/>
      <c r="I45" t="str">
        <f t="shared" si="1"/>
        <v/>
      </c>
      <c r="J45" t="str">
        <f t="shared" si="2"/>
        <v/>
      </c>
      <c r="K45" t="str">
        <f t="shared" si="3"/>
        <v/>
      </c>
    </row>
    <row r="46" spans="1:11" x14ac:dyDescent="0.25">
      <c r="A46" t="str">
        <f t="shared" si="0"/>
        <v>align</v>
      </c>
      <c r="B46" t="s">
        <v>69</v>
      </c>
      <c r="C46" t="s">
        <v>70</v>
      </c>
      <c r="E46" t="s">
        <v>71</v>
      </c>
      <c r="I46" t="str">
        <f t="shared" si="1"/>
        <v xml:space="preserve">kh:align a kh:Action; rdfs:label "align"@en; skos:prefLabel "align"@en; rdfs:label"allineare"@it; skos:prefLabel "allineare"@it; </v>
      </c>
      <c r="J46" t="str">
        <f t="shared" si="2"/>
        <v>skos:altLabel "adjust"@en;</v>
      </c>
      <c r="K46" t="str">
        <f t="shared" si="3"/>
        <v/>
      </c>
    </row>
    <row r="47" spans="1:11" x14ac:dyDescent="0.25">
      <c r="A47" t="str">
        <f t="shared" si="0"/>
        <v/>
      </c>
      <c r="B47"/>
      <c r="C47" t="s">
        <v>72</v>
      </c>
      <c r="I47" t="str">
        <f t="shared" si="1"/>
        <v/>
      </c>
      <c r="J47" t="str">
        <f t="shared" si="2"/>
        <v>skos:altLabel "match"@en;</v>
      </c>
      <c r="K47" t="str">
        <f t="shared" si="3"/>
        <v/>
      </c>
    </row>
    <row r="48" spans="1:11" x14ac:dyDescent="0.25">
      <c r="A48" t="str">
        <f t="shared" si="0"/>
        <v/>
      </c>
      <c r="B48"/>
      <c r="C48"/>
      <c r="I48" t="str">
        <f t="shared" si="1"/>
        <v/>
      </c>
      <c r="J48" t="str">
        <f t="shared" si="2"/>
        <v/>
      </c>
      <c r="K48" t="str">
        <f t="shared" si="3"/>
        <v/>
      </c>
    </row>
    <row r="49" spans="1:11" x14ac:dyDescent="0.25">
      <c r="A49" t="str">
        <f t="shared" si="0"/>
        <v>set-up</v>
      </c>
      <c r="B49" t="s">
        <v>73</v>
      </c>
      <c r="C49" t="s">
        <v>74</v>
      </c>
      <c r="E49" t="s">
        <v>75</v>
      </c>
      <c r="F49" t="s">
        <v>76</v>
      </c>
      <c r="I49" t="str">
        <f t="shared" si="1"/>
        <v xml:space="preserve">kh:set-up a kh:Action; rdfs:label "set-up"@en; skos:prefLabel "set-up"@en; rdfs:label"programmare"@it; skos:prefLabel "programmare"@it; </v>
      </c>
      <c r="J49" t="str">
        <f t="shared" si="2"/>
        <v>skos:altLabel "program"@en;</v>
      </c>
      <c r="K49" t="str">
        <f t="shared" si="3"/>
        <v>skos:altLabel "configurare"@it;</v>
      </c>
    </row>
    <row r="50" spans="1:11" x14ac:dyDescent="0.25">
      <c r="A50" t="str">
        <f t="shared" si="0"/>
        <v/>
      </c>
      <c r="B50"/>
      <c r="C50" t="s">
        <v>77</v>
      </c>
      <c r="F50" t="s">
        <v>78</v>
      </c>
      <c r="I50" t="str">
        <f t="shared" si="1"/>
        <v/>
      </c>
      <c r="J50" t="str">
        <f t="shared" si="2"/>
        <v>skos:altLabel "configure"@en;</v>
      </c>
      <c r="K50" t="str">
        <f t="shared" si="3"/>
        <v>skos:altLabel "parametrizzare"@it;</v>
      </c>
    </row>
    <row r="51" spans="1:11" x14ac:dyDescent="0.25">
      <c r="A51" t="str">
        <f t="shared" si="0"/>
        <v/>
      </c>
      <c r="B51"/>
      <c r="C51" t="s">
        <v>79</v>
      </c>
      <c r="I51" t="str">
        <f t="shared" si="1"/>
        <v/>
      </c>
      <c r="J51" t="str">
        <f t="shared" si="2"/>
        <v>skos:altLabel "make the configuration"@en;</v>
      </c>
      <c r="K51" t="str">
        <f t="shared" si="3"/>
        <v/>
      </c>
    </row>
    <row r="52" spans="1:11" x14ac:dyDescent="0.25">
      <c r="A52" t="str">
        <f t="shared" si="0"/>
        <v/>
      </c>
      <c r="B52"/>
      <c r="C52"/>
      <c r="I52" t="str">
        <f t="shared" si="1"/>
        <v/>
      </c>
      <c r="J52" t="str">
        <f t="shared" si="2"/>
        <v/>
      </c>
      <c r="K52" t="str">
        <f t="shared" si="3"/>
        <v/>
      </c>
    </row>
    <row r="53" spans="1:11" x14ac:dyDescent="0.25">
      <c r="A53" t="str">
        <f t="shared" si="0"/>
        <v/>
      </c>
      <c r="B53"/>
      <c r="C53"/>
      <c r="I53" t="str">
        <f t="shared" si="1"/>
        <v/>
      </c>
      <c r="J53" t="str">
        <f t="shared" si="2"/>
        <v/>
      </c>
      <c r="K53" t="str">
        <f t="shared" si="3"/>
        <v/>
      </c>
    </row>
    <row r="54" spans="1:11" x14ac:dyDescent="0.25">
      <c r="A54" t="str">
        <f t="shared" si="0"/>
        <v>switch-on</v>
      </c>
      <c r="B54" t="s">
        <v>80</v>
      </c>
      <c r="C54"/>
      <c r="E54" t="s">
        <v>81</v>
      </c>
      <c r="I54" t="str">
        <f t="shared" si="1"/>
        <v xml:space="preserve">kh:switch-on a kh:Action; rdfs:label "switch on"@en; skos:prefLabel "switch on"@en; rdfs:label"accendere"@it; skos:prefLabel "accendere"@it; </v>
      </c>
      <c r="J54" t="str">
        <f t="shared" si="2"/>
        <v/>
      </c>
      <c r="K54" t="str">
        <f t="shared" si="3"/>
        <v/>
      </c>
    </row>
    <row r="55" spans="1:11" x14ac:dyDescent="0.25">
      <c r="A55" t="str">
        <f t="shared" si="0"/>
        <v/>
      </c>
      <c r="B55"/>
      <c r="C55"/>
      <c r="I55" t="str">
        <f t="shared" si="1"/>
        <v/>
      </c>
      <c r="J55" t="str">
        <f t="shared" si="2"/>
        <v/>
      </c>
      <c r="K55" t="str">
        <f t="shared" si="3"/>
        <v/>
      </c>
    </row>
    <row r="56" spans="1:11" x14ac:dyDescent="0.25">
      <c r="A56" t="str">
        <f t="shared" si="0"/>
        <v>switch-off</v>
      </c>
      <c r="B56" t="s">
        <v>82</v>
      </c>
      <c r="C56"/>
      <c r="E56" t="s">
        <v>83</v>
      </c>
      <c r="I56" t="str">
        <f t="shared" si="1"/>
        <v xml:space="preserve">kh:switch-off a kh:Action; rdfs:label "switch off"@en; skos:prefLabel "switch off"@en; rdfs:label"spegnere"@it; skos:prefLabel "spegnere"@it; </v>
      </c>
      <c r="J56" t="str">
        <f t="shared" si="2"/>
        <v/>
      </c>
      <c r="K56" t="str">
        <f t="shared" si="3"/>
        <v/>
      </c>
    </row>
    <row r="57" spans="1:11" x14ac:dyDescent="0.25">
      <c r="A57" t="str">
        <f t="shared" si="0"/>
        <v/>
      </c>
      <c r="B57"/>
      <c r="C57"/>
      <c r="I57" t="str">
        <f t="shared" si="1"/>
        <v/>
      </c>
      <c r="J57" t="str">
        <f t="shared" si="2"/>
        <v/>
      </c>
      <c r="K57" t="str">
        <f t="shared" si="3"/>
        <v/>
      </c>
    </row>
    <row r="58" spans="1:11" x14ac:dyDescent="0.25">
      <c r="A58" t="str">
        <f t="shared" si="0"/>
        <v>find</v>
      </c>
      <c r="B58" t="s">
        <v>84</v>
      </c>
      <c r="C58" t="s">
        <v>85</v>
      </c>
      <c r="E58" t="s">
        <v>86</v>
      </c>
      <c r="F58" t="s">
        <v>87</v>
      </c>
      <c r="I58" t="str">
        <f t="shared" si="1"/>
        <v xml:space="preserve">kh:find a kh:Action; rdfs:label "find"@en; skos:prefLabel "find"@en; rdfs:label"trovare"@it; skos:prefLabel "trovare"@it; </v>
      </c>
      <c r="J58" t="str">
        <f t="shared" si="2"/>
        <v>skos:altLabel "retrieve"@en;</v>
      </c>
      <c r="K58" t="str">
        <f t="shared" si="3"/>
        <v>skos:altLabel "recuperare"@it;</v>
      </c>
    </row>
    <row r="59" spans="1:11" x14ac:dyDescent="0.25">
      <c r="A59" t="str">
        <f t="shared" si="0"/>
        <v/>
      </c>
      <c r="B59"/>
      <c r="C59" t="s">
        <v>88</v>
      </c>
      <c r="F59" t="s">
        <v>89</v>
      </c>
      <c r="I59" t="str">
        <f t="shared" si="1"/>
        <v/>
      </c>
      <c r="J59" t="str">
        <f t="shared" si="2"/>
        <v>skos:altLabel "access"@en;</v>
      </c>
      <c r="K59" t="str">
        <f t="shared" si="3"/>
        <v>skos:altLabel "accedere"@it;</v>
      </c>
    </row>
    <row r="60" spans="1:11" x14ac:dyDescent="0.25">
      <c r="A60" t="str">
        <f t="shared" si="0"/>
        <v/>
      </c>
      <c r="B60"/>
      <c r="C60" t="s">
        <v>90</v>
      </c>
      <c r="F60" t="s">
        <v>91</v>
      </c>
      <c r="I60" t="str">
        <f t="shared" si="1"/>
        <v/>
      </c>
      <c r="J60" t="str">
        <f t="shared" si="2"/>
        <v>skos:altLabel "get"@en;</v>
      </c>
      <c r="K60" t="str">
        <f t="shared" si="3"/>
        <v>skos:altLabel "ottenere"@it;</v>
      </c>
    </row>
    <row r="61" spans="1:11" x14ac:dyDescent="0.25">
      <c r="A61" t="str">
        <f t="shared" si="0"/>
        <v/>
      </c>
      <c r="B61"/>
      <c r="C61"/>
      <c r="F61" t="s">
        <v>92</v>
      </c>
      <c r="I61" t="str">
        <f t="shared" si="1"/>
        <v/>
      </c>
      <c r="J61" t="str">
        <f t="shared" si="2"/>
        <v/>
      </c>
      <c r="K61" t="str">
        <f t="shared" si="3"/>
        <v>skos:altLabel "richiamare"@it;</v>
      </c>
    </row>
    <row r="62" spans="1:11" x14ac:dyDescent="0.25">
      <c r="A62" t="str">
        <f t="shared" si="0"/>
        <v/>
      </c>
      <c r="B62"/>
      <c r="C62"/>
      <c r="I62" t="str">
        <f t="shared" si="1"/>
        <v/>
      </c>
      <c r="J62" t="str">
        <f t="shared" si="2"/>
        <v/>
      </c>
      <c r="K62" t="str">
        <f t="shared" si="3"/>
        <v/>
      </c>
    </row>
    <row r="63" spans="1:11" x14ac:dyDescent="0.25">
      <c r="A63" t="str">
        <f t="shared" si="0"/>
        <v>check</v>
      </c>
      <c r="B63" t="s">
        <v>93</v>
      </c>
      <c r="C63" t="s">
        <v>94</v>
      </c>
      <c r="E63" t="s">
        <v>95</v>
      </c>
      <c r="F63" t="s">
        <v>96</v>
      </c>
      <c r="I63" t="str">
        <f t="shared" si="1"/>
        <v xml:space="preserve">kh:check a kh:Action; rdfs:label "check"@en; skos:prefLabel "check"@en; rdfs:label"verificare"@it; skos:prefLabel "verificare"@it; </v>
      </c>
      <c r="J63" t="str">
        <f t="shared" si="2"/>
        <v>skos:altLabel "verify"@en;</v>
      </c>
      <c r="K63" t="str">
        <f t="shared" si="3"/>
        <v>skos:altLabel "controllare"@it;</v>
      </c>
    </row>
    <row r="64" spans="1:11" x14ac:dyDescent="0.25">
      <c r="A64" t="str">
        <f t="shared" si="0"/>
        <v/>
      </c>
      <c r="B64"/>
      <c r="C64"/>
      <c r="I64" t="str">
        <f t="shared" si="1"/>
        <v/>
      </c>
      <c r="J64" t="str">
        <f t="shared" si="2"/>
        <v/>
      </c>
      <c r="K64" t="str">
        <f t="shared" si="3"/>
        <v/>
      </c>
    </row>
    <row r="65" spans="1:11" x14ac:dyDescent="0.25">
      <c r="A65" t="str">
        <f t="shared" si="0"/>
        <v>connect</v>
      </c>
      <c r="B65" t="s">
        <v>59</v>
      </c>
      <c r="C65" t="s">
        <v>97</v>
      </c>
      <c r="E65" t="s">
        <v>61</v>
      </c>
      <c r="F65" t="s">
        <v>98</v>
      </c>
      <c r="I65" t="str">
        <f t="shared" si="1"/>
        <v xml:space="preserve">kh:connect a kh:Action; rdfs:label "connect"@en; skos:prefLabel "connect"@en; rdfs:label"collegare"@it; skos:prefLabel "collegare"@it; </v>
      </c>
      <c r="J65" t="str">
        <f t="shared" si="2"/>
        <v>skos:altLabel "plug"@en;</v>
      </c>
      <c r="K65" t="str">
        <f t="shared" si="3"/>
        <v>skos:altLabel "connettere"@it;</v>
      </c>
    </row>
    <row r="66" spans="1:11" x14ac:dyDescent="0.25">
      <c r="A66" t="str">
        <f t="shared" si="0"/>
        <v/>
      </c>
      <c r="B66"/>
      <c r="C66"/>
      <c r="I66" t="str">
        <f t="shared" si="1"/>
        <v/>
      </c>
      <c r="J66" t="str">
        <f t="shared" si="2"/>
        <v/>
      </c>
      <c r="K66" t="str">
        <f t="shared" si="3"/>
        <v/>
      </c>
    </row>
    <row r="67" spans="1:11" x14ac:dyDescent="0.25">
      <c r="A67" t="str">
        <f t="shared" ref="A67:A87" si="4">LOWER(SUBSTITUTE(SUBSTITUTE(SUBSTITUTE(TRIM(B67)," ","-"), ",", "-"), ".", "-"))</f>
        <v>disconnect</v>
      </c>
      <c r="B67" t="s">
        <v>99</v>
      </c>
      <c r="C67" t="s">
        <v>100</v>
      </c>
      <c r="E67" t="s">
        <v>101</v>
      </c>
      <c r="F67" t="s">
        <v>102</v>
      </c>
      <c r="I67" t="str">
        <f t="shared" ref="I67:I87" si="5">IF(B67="", "", "kh:"&amp;A67&amp;" a kh:Action; rdfs:label """&amp;B67&amp;"""@en; skos:prefLabel """&amp;B67&amp;"""@en; rdfs:label"""&amp;E67&amp;"""@it; skos:prefLabel """&amp;E67&amp;"""@it; ")</f>
        <v xml:space="preserve">kh:disconnect a kh:Action; rdfs:label "disconnect"@en; skos:prefLabel "disconnect"@en; rdfs:label"scollegare"@it; skos:prefLabel "scollegare"@it; </v>
      </c>
      <c r="J67" t="str">
        <f t="shared" ref="J67:J87" si="6">IF(C67 ="", "", "skos:altLabel """ &amp;C67&amp;"""@en;")</f>
        <v>skos:altLabel "unplug"@en;</v>
      </c>
      <c r="K67" t="str">
        <f t="shared" ref="K67:K87" si="7">IF(F67 ="", "", "skos:altLabel """ &amp;F67&amp;"""@it;")</f>
        <v>skos:altLabel "sconnettere"@it;</v>
      </c>
    </row>
    <row r="68" spans="1:11" x14ac:dyDescent="0.25">
      <c r="A68" t="str">
        <f t="shared" si="4"/>
        <v/>
      </c>
      <c r="B68"/>
      <c r="C68"/>
      <c r="F68" t="s">
        <v>103</v>
      </c>
      <c r="I68" t="str">
        <f t="shared" si="5"/>
        <v/>
      </c>
      <c r="J68" t="str">
        <f t="shared" si="6"/>
        <v/>
      </c>
      <c r="K68" t="str">
        <f t="shared" si="7"/>
        <v>skos:altLabel "disconnettere"@it;</v>
      </c>
    </row>
    <row r="69" spans="1:11" x14ac:dyDescent="0.25">
      <c r="A69" t="str">
        <f t="shared" si="4"/>
        <v/>
      </c>
      <c r="B69"/>
      <c r="C69"/>
      <c r="I69" t="str">
        <f t="shared" si="5"/>
        <v/>
      </c>
      <c r="J69" t="str">
        <f t="shared" si="6"/>
        <v/>
      </c>
      <c r="K69" t="str">
        <f t="shared" si="7"/>
        <v/>
      </c>
    </row>
    <row r="70" spans="1:11" x14ac:dyDescent="0.25">
      <c r="A70" t="str">
        <f t="shared" si="4"/>
        <v>put</v>
      </c>
      <c r="B70" s="5" t="s">
        <v>36</v>
      </c>
      <c r="C70" s="5" t="s">
        <v>104</v>
      </c>
      <c r="E70" t="s">
        <v>35</v>
      </c>
      <c r="F70" t="s">
        <v>105</v>
      </c>
      <c r="I70" t="str">
        <f t="shared" si="5"/>
        <v xml:space="preserve">kh:put a kh:Action; rdfs:label "put"@en; skos:prefLabel "put"@en; rdfs:label"inserire"@it; skos:prefLabel "inserire"@it; </v>
      </c>
      <c r="J70" t="str">
        <f t="shared" si="6"/>
        <v>skos:altLabel "set"@en;</v>
      </c>
      <c r="K70" t="str">
        <f t="shared" si="7"/>
        <v>skos:altLabel "settare"@it;</v>
      </c>
    </row>
    <row r="71" spans="1:11" x14ac:dyDescent="0.25">
      <c r="A71" t="str">
        <f t="shared" si="4"/>
        <v/>
      </c>
      <c r="B71"/>
      <c r="C71"/>
      <c r="I71" t="str">
        <f t="shared" si="5"/>
        <v/>
      </c>
      <c r="J71" t="str">
        <f t="shared" si="6"/>
        <v/>
      </c>
      <c r="K71" t="str">
        <f t="shared" si="7"/>
        <v/>
      </c>
    </row>
    <row r="72" spans="1:11" x14ac:dyDescent="0.25">
      <c r="A72" t="str">
        <f t="shared" si="4"/>
        <v>fasten</v>
      </c>
      <c r="B72" t="s">
        <v>106</v>
      </c>
      <c r="C72"/>
      <c r="E72" t="s">
        <v>107</v>
      </c>
      <c r="I72" t="str">
        <f t="shared" si="5"/>
        <v xml:space="preserve">kh:fasten a kh:Action; rdfs:label "fasten"@en; skos:prefLabel "fasten"@en; rdfs:label"fissare"@it; skos:prefLabel "fissare"@it; </v>
      </c>
      <c r="J72" t="str">
        <f t="shared" si="6"/>
        <v/>
      </c>
      <c r="K72" t="str">
        <f t="shared" si="7"/>
        <v/>
      </c>
    </row>
    <row r="73" spans="1:11" x14ac:dyDescent="0.25">
      <c r="A73" t="str">
        <f t="shared" si="4"/>
        <v/>
      </c>
      <c r="B73"/>
      <c r="C73"/>
      <c r="I73" t="str">
        <f t="shared" si="5"/>
        <v/>
      </c>
      <c r="J73" t="str">
        <f t="shared" si="6"/>
        <v/>
      </c>
      <c r="K73" t="str">
        <f t="shared" si="7"/>
        <v/>
      </c>
    </row>
    <row r="74" spans="1:11" x14ac:dyDescent="0.25">
      <c r="A74" t="str">
        <f t="shared" si="4"/>
        <v>reset</v>
      </c>
      <c r="B74" t="s">
        <v>108</v>
      </c>
      <c r="C74"/>
      <c r="E74" t="s">
        <v>109</v>
      </c>
      <c r="F74" t="s">
        <v>110</v>
      </c>
      <c r="I74" t="str">
        <f t="shared" si="5"/>
        <v xml:space="preserve">kh:reset a kh:Action; rdfs:label "reset"@en; skos:prefLabel "reset"@en; rdfs:label"azzerare"@it; skos:prefLabel "azzerare"@it; </v>
      </c>
      <c r="J74" t="str">
        <f t="shared" si="6"/>
        <v/>
      </c>
      <c r="K74" t="str">
        <f t="shared" si="7"/>
        <v>skos:altLabel "resettare"@it;</v>
      </c>
    </row>
    <row r="75" spans="1:11" x14ac:dyDescent="0.25">
      <c r="A75" t="str">
        <f t="shared" si="4"/>
        <v/>
      </c>
      <c r="B75"/>
      <c r="C75"/>
      <c r="F75" t="s">
        <v>111</v>
      </c>
      <c r="I75" t="str">
        <f t="shared" si="5"/>
        <v/>
      </c>
      <c r="J75" t="str">
        <f t="shared" si="6"/>
        <v/>
      </c>
      <c r="K75" t="str">
        <f t="shared" si="7"/>
        <v>skos:altLabel "ripristinare"@it;</v>
      </c>
    </row>
    <row r="76" spans="1:11" x14ac:dyDescent="0.25">
      <c r="A76" t="str">
        <f t="shared" si="4"/>
        <v/>
      </c>
      <c r="B76"/>
      <c r="C76"/>
      <c r="I76" t="str">
        <f t="shared" si="5"/>
        <v/>
      </c>
      <c r="J76" t="str">
        <f t="shared" si="6"/>
        <v/>
      </c>
      <c r="K76" t="str">
        <f t="shared" si="7"/>
        <v/>
      </c>
    </row>
    <row r="77" spans="1:11" x14ac:dyDescent="0.25">
      <c r="A77" t="str">
        <f t="shared" si="4"/>
        <v/>
      </c>
      <c r="B77"/>
      <c r="C77"/>
      <c r="I77" t="str">
        <f t="shared" si="5"/>
        <v/>
      </c>
      <c r="J77" t="str">
        <f t="shared" si="6"/>
        <v/>
      </c>
      <c r="K77" t="str">
        <f t="shared" si="7"/>
        <v/>
      </c>
    </row>
    <row r="78" spans="1:11" x14ac:dyDescent="0.25">
      <c r="A78" t="str">
        <f t="shared" si="4"/>
        <v>face</v>
      </c>
      <c r="B78" t="s">
        <v>112</v>
      </c>
      <c r="C78"/>
      <c r="I78" t="str">
        <f t="shared" si="5"/>
        <v xml:space="preserve">kh:face a kh:Action; rdfs:label "face"@en; skos:prefLabel "face"@en; rdfs:label""@it; skos:prefLabel ""@it; </v>
      </c>
      <c r="J78" t="str">
        <f t="shared" si="6"/>
        <v/>
      </c>
      <c r="K78" t="str">
        <f t="shared" si="7"/>
        <v/>
      </c>
    </row>
    <row r="79" spans="1:11" x14ac:dyDescent="0.25">
      <c r="A79" t="str">
        <f t="shared" si="4"/>
        <v/>
      </c>
      <c r="B79"/>
      <c r="C79"/>
      <c r="I79" t="str">
        <f t="shared" si="5"/>
        <v/>
      </c>
      <c r="J79" t="str">
        <f t="shared" si="6"/>
        <v/>
      </c>
      <c r="K79" t="str">
        <f t="shared" si="7"/>
        <v/>
      </c>
    </row>
    <row r="80" spans="1:11" x14ac:dyDescent="0.25">
      <c r="A80" t="str">
        <f t="shared" si="4"/>
        <v>select</v>
      </c>
      <c r="B80" t="s">
        <v>113</v>
      </c>
      <c r="C80"/>
      <c r="E80" t="s">
        <v>114</v>
      </c>
      <c r="F80" t="s">
        <v>115</v>
      </c>
      <c r="I80" t="str">
        <f t="shared" si="5"/>
        <v xml:space="preserve">kh:select a kh:Action; rdfs:label "select"@en; skos:prefLabel "select"@en; rdfs:label"selezionare"@it; skos:prefLabel "selezionare"@it; </v>
      </c>
      <c r="J80" t="str">
        <f t="shared" si="6"/>
        <v/>
      </c>
      <c r="K80" t="str">
        <f t="shared" si="7"/>
        <v>skos:altLabel "scegliere"@it;</v>
      </c>
    </row>
    <row r="81" spans="1:11" x14ac:dyDescent="0.25">
      <c r="A81" t="str">
        <f t="shared" si="4"/>
        <v/>
      </c>
      <c r="B81"/>
      <c r="C81"/>
      <c r="I81" t="str">
        <f t="shared" si="5"/>
        <v/>
      </c>
      <c r="J81" t="str">
        <f t="shared" si="6"/>
        <v/>
      </c>
      <c r="K81" t="str">
        <f t="shared" si="7"/>
        <v/>
      </c>
    </row>
    <row r="82" spans="1:11" x14ac:dyDescent="0.25">
      <c r="A82" t="str">
        <f t="shared" si="4"/>
        <v>manage</v>
      </c>
      <c r="B82" t="s">
        <v>116</v>
      </c>
      <c r="C82"/>
      <c r="E82" t="s">
        <v>117</v>
      </c>
      <c r="I82" t="str">
        <f t="shared" si="5"/>
        <v xml:space="preserve">kh:manage a kh:Action; rdfs:label "manage"@en; skos:prefLabel "manage"@en; rdfs:label"gestire"@it; skos:prefLabel "gestire"@it; </v>
      </c>
      <c r="J82" t="str">
        <f t="shared" si="6"/>
        <v/>
      </c>
      <c r="K82" t="str">
        <f t="shared" si="7"/>
        <v/>
      </c>
    </row>
    <row r="83" spans="1:11" x14ac:dyDescent="0.25">
      <c r="A83" t="str">
        <f t="shared" si="4"/>
        <v/>
      </c>
      <c r="B83"/>
      <c r="C83"/>
      <c r="I83" t="str">
        <f t="shared" si="5"/>
        <v/>
      </c>
      <c r="J83" t="str">
        <f t="shared" si="6"/>
        <v/>
      </c>
      <c r="K83" t="str">
        <f t="shared" si="7"/>
        <v/>
      </c>
    </row>
    <row r="84" spans="1:11" x14ac:dyDescent="0.25">
      <c r="A84" t="str">
        <f t="shared" si="4"/>
        <v>exit</v>
      </c>
      <c r="B84" t="s">
        <v>118</v>
      </c>
      <c r="C84" t="s">
        <v>119</v>
      </c>
      <c r="E84" t="s">
        <v>120</v>
      </c>
      <c r="F84" t="s">
        <v>121</v>
      </c>
      <c r="I84" t="str">
        <f t="shared" si="5"/>
        <v xml:space="preserve">kh:exit a kh:Action; rdfs:label "exit"@en; skos:prefLabel "exit"@en; rdfs:label"uscire"@it; skos:prefLabel "uscire"@it; </v>
      </c>
      <c r="J84" t="str">
        <f t="shared" si="6"/>
        <v>skos:altLabel "abbandon"@en;</v>
      </c>
      <c r="K84" t="str">
        <f t="shared" si="7"/>
        <v>skos:altLabel "abbandonare"@it;</v>
      </c>
    </row>
    <row r="85" spans="1:11" x14ac:dyDescent="0.25">
      <c r="A85" t="str">
        <f t="shared" si="4"/>
        <v/>
      </c>
      <c r="I85" t="str">
        <f t="shared" si="5"/>
        <v/>
      </c>
      <c r="J85" t="str">
        <f t="shared" si="6"/>
        <v/>
      </c>
      <c r="K85" t="str">
        <f t="shared" si="7"/>
        <v/>
      </c>
    </row>
    <row r="86" spans="1:11" x14ac:dyDescent="0.25">
      <c r="A86" t="str">
        <f t="shared" si="4"/>
        <v/>
      </c>
      <c r="I86" t="str">
        <f t="shared" si="5"/>
        <v/>
      </c>
      <c r="J86" t="str">
        <f t="shared" si="6"/>
        <v/>
      </c>
      <c r="K86" t="str">
        <f t="shared" si="7"/>
        <v/>
      </c>
    </row>
    <row r="87" spans="1:11" x14ac:dyDescent="0.25">
      <c r="A87" t="str">
        <f t="shared" si="4"/>
        <v>repair</v>
      </c>
      <c r="B87" s="6" t="s">
        <v>122</v>
      </c>
      <c r="E87" t="s">
        <v>123</v>
      </c>
      <c r="I87" t="str">
        <f t="shared" si="5"/>
        <v xml:space="preserve">kh:repair a kh:Action; rdfs:label "repair"@en; skos:prefLabel "repair"@en; rdfs:label"riparare"@it; skos:prefLabel "riparare"@it; </v>
      </c>
      <c r="J87" t="str">
        <f t="shared" si="6"/>
        <v/>
      </c>
      <c r="K87" t="str">
        <f t="shared" si="7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230"/>
  <sheetViews>
    <sheetView tabSelected="1" topLeftCell="A189" workbookViewId="0">
      <selection activeCell="D2" sqref="D2:D230"/>
    </sheetView>
  </sheetViews>
  <sheetFormatPr defaultRowHeight="15" x14ac:dyDescent="0.25"/>
  <cols>
    <col min="1" max="1" width="14" customWidth="1"/>
    <col min="4" max="4" width="161" customWidth="1"/>
  </cols>
  <sheetData>
    <row r="2" spans="1:4" x14ac:dyDescent="0.25">
      <c r="A2" t="s">
        <v>231</v>
      </c>
      <c r="D2" t="str">
        <f>"###  https://knowledge.c-innovationhub.com/siri#"&amp;A2&amp;CHAR(10)&amp;"siri:"&amp;A2&amp;" rdf:type owl:NamedIndividual, siri:AlertCause ."&amp;CHAR(10)&amp;CHAR(10)</f>
        <v xml:space="preserve">###  https://knowledge.c-innovationhub.com/siri#unknown
siri:unknown rdf:type owl:NamedIndividual, siri:AlertCause .
</v>
      </c>
    </row>
    <row r="3" spans="1:4" x14ac:dyDescent="0.25">
      <c r="A3" t="s">
        <v>232</v>
      </c>
      <c r="D3" t="str">
        <f t="shared" ref="D3:D66" si="0">"###  https://knowledge.c-innovationhub.com/siri#"&amp;A3&amp;CHAR(10)&amp;"siri:"&amp;A3&amp;" rdf:type owl:NamedIndividual, siri:AlertCause ."&amp;CHAR(10)&amp;CHAR(10)</f>
        <v xml:space="preserve">###  https://knowledge.c-innovationhub.com/siri#securityAlert
siri:securityAlert rdf:type owl:NamedIndividual, siri:AlertCause .
</v>
      </c>
    </row>
    <row r="4" spans="1:4" x14ac:dyDescent="0.25">
      <c r="A4" t="s">
        <v>233</v>
      </c>
      <c r="D4" t="str">
        <f t="shared" si="0"/>
        <v xml:space="preserve">###  https://knowledge.c-innovationhub.com/siri#emergencyServicesCall
siri:emergencyServicesCall rdf:type owl:NamedIndividual, siri:AlertCause .
</v>
      </c>
    </row>
    <row r="5" spans="1:4" x14ac:dyDescent="0.25">
      <c r="A5" t="s">
        <v>234</v>
      </c>
      <c r="D5" t="str">
        <f t="shared" si="0"/>
        <v xml:space="preserve">###  https://knowledge.c-innovationhub.com/siri#policeActivity
siri:policeActivity rdf:type owl:NamedIndividual, siri:AlertCause .
</v>
      </c>
    </row>
    <row r="6" spans="1:4" x14ac:dyDescent="0.25">
      <c r="A6" t="s">
        <v>235</v>
      </c>
      <c r="D6" t="str">
        <f t="shared" si="0"/>
        <v xml:space="preserve">###  https://knowledge.c-innovationhub.com/siri#policeOrder
siri:policeOrder rdf:type owl:NamedIndividual, siri:AlertCause .
</v>
      </c>
    </row>
    <row r="7" spans="1:4" x14ac:dyDescent="0.25">
      <c r="A7" t="s">
        <v>236</v>
      </c>
      <c r="D7" t="str">
        <f t="shared" si="0"/>
        <v xml:space="preserve">###  https://knowledge.c-innovationhub.com/siri#fire
siri:fire rdf:type owl:NamedIndividual, siri:AlertCause .
</v>
      </c>
    </row>
    <row r="8" spans="1:4" x14ac:dyDescent="0.25">
      <c r="A8" t="s">
        <v>237</v>
      </c>
      <c r="D8" t="str">
        <f t="shared" si="0"/>
        <v xml:space="preserve">###  https://knowledge.c-innovationhub.com/siri#cableFire
siri:cableFire rdf:type owl:NamedIndividual, siri:AlertCause .
</v>
      </c>
    </row>
    <row r="9" spans="1:4" x14ac:dyDescent="0.25">
      <c r="A9" t="s">
        <v>238</v>
      </c>
      <c r="D9" t="str">
        <f t="shared" si="0"/>
        <v xml:space="preserve">###  https://knowledge.c-innovationhub.com/siri#smokeDetectedOnVehicle
siri:smokeDetectedOnVehicle rdf:type owl:NamedIndividual, siri:AlertCause .
</v>
      </c>
    </row>
    <row r="10" spans="1:4" x14ac:dyDescent="0.25">
      <c r="A10" t="s">
        <v>239</v>
      </c>
      <c r="D10" t="str">
        <f t="shared" si="0"/>
        <v xml:space="preserve">###  https://knowledge.c-innovationhub.com/siri#fireAtStation
siri:fireAtStation rdf:type owl:NamedIndividual, siri:AlertCause .
</v>
      </c>
    </row>
    <row r="11" spans="1:4" x14ac:dyDescent="0.25">
      <c r="A11" t="s">
        <v>240</v>
      </c>
      <c r="D11" t="str">
        <f t="shared" si="0"/>
        <v xml:space="preserve">###  https://knowledge.c-innovationhub.com/siri#fireRun
siri:fireRun rdf:type owl:NamedIndividual, siri:AlertCause .
</v>
      </c>
    </row>
    <row r="12" spans="1:4" x14ac:dyDescent="0.25">
      <c r="A12" t="s">
        <v>241</v>
      </c>
      <c r="D12" t="str">
        <f t="shared" si="0"/>
        <v xml:space="preserve">###  https://knowledge.c-innovationhub.com/siri#fireBrigadeOrder
siri:fireBrigadeOrder rdf:type owl:NamedIndividual, siri:AlertCause .
</v>
      </c>
    </row>
    <row r="13" spans="1:4" x14ac:dyDescent="0.25">
      <c r="A13" t="s">
        <v>242</v>
      </c>
      <c r="D13" t="str">
        <f t="shared" si="0"/>
        <v xml:space="preserve">###  https://knowledge.c-innovationhub.com/siri#explosion
siri:explosion rdf:type owl:NamedIndividual, siri:AlertCause .
</v>
      </c>
    </row>
    <row r="14" spans="1:4" x14ac:dyDescent="0.25">
      <c r="A14" t="s">
        <v>243</v>
      </c>
      <c r="D14" t="str">
        <f t="shared" si="0"/>
        <v xml:space="preserve">###  https://knowledge.c-innovationhub.com/siri#explosionHazard
siri:explosionHazard rdf:type owl:NamedIndividual, siri:AlertCause .
</v>
      </c>
    </row>
    <row r="15" spans="1:4" x14ac:dyDescent="0.25">
      <c r="A15" t="s">
        <v>244</v>
      </c>
      <c r="D15" t="str">
        <f t="shared" si="0"/>
        <v xml:space="preserve">###  https://knowledge.c-innovationhub.com/siri#bombDisposal
siri:bombDisposal rdf:type owl:NamedIndividual, siri:AlertCause .
</v>
      </c>
    </row>
    <row r="16" spans="1:4" x14ac:dyDescent="0.25">
      <c r="A16" t="s">
        <v>245</v>
      </c>
      <c r="D16" t="str">
        <f t="shared" si="0"/>
        <v xml:space="preserve">###  https://knowledge.c-innovationhub.com/siri#emergencyMedicalServices
siri:emergencyMedicalServices rdf:type owl:NamedIndividual, siri:AlertCause .
</v>
      </c>
    </row>
    <row r="17" spans="1:4" x14ac:dyDescent="0.25">
      <c r="A17" t="s">
        <v>246</v>
      </c>
      <c r="D17" t="str">
        <f t="shared" si="0"/>
        <v xml:space="preserve">###  https://knowledge.c-innovationhub.com/siri#emergencyBrake
siri:emergencyBrake rdf:type owl:NamedIndividual, siri:AlertCause .
</v>
      </c>
    </row>
    <row r="18" spans="1:4" x14ac:dyDescent="0.25">
      <c r="A18" t="s">
        <v>247</v>
      </c>
      <c r="D18" t="str">
        <f t="shared" si="0"/>
        <v xml:space="preserve">###  https://knowledge.c-innovationhub.com/siri#vandalism
siri:vandalism rdf:type owl:NamedIndividual, siri:AlertCause .
</v>
      </c>
    </row>
    <row r="19" spans="1:4" x14ac:dyDescent="0.25">
      <c r="A19" t="s">
        <v>248</v>
      </c>
      <c r="D19" t="str">
        <f t="shared" si="0"/>
        <v xml:space="preserve">###  https://knowledge.c-innovationhub.com/siri#cableTheft
siri:cableTheft rdf:type owl:NamedIndividual, siri:AlertCause .
</v>
      </c>
    </row>
    <row r="20" spans="1:4" x14ac:dyDescent="0.25">
      <c r="A20" t="s">
        <v>249</v>
      </c>
      <c r="D20" t="str">
        <f t="shared" si="0"/>
        <v xml:space="preserve">###  https://knowledge.c-innovationhub.com/siri#signalPassedAtDanger
siri:signalPassedAtDanger rdf:type owl:NamedIndividual, siri:AlertCause .
</v>
      </c>
    </row>
    <row r="21" spans="1:4" x14ac:dyDescent="0.25">
      <c r="A21" t="s">
        <v>250</v>
      </c>
      <c r="D21" t="str">
        <f t="shared" si="0"/>
        <v xml:space="preserve">###  https://knowledge.c-innovationhub.com/siri#stationOverrun
siri:stationOverrun rdf:type owl:NamedIndividual, siri:AlertCause .
</v>
      </c>
    </row>
    <row r="22" spans="1:4" x14ac:dyDescent="0.25">
      <c r="A22" t="s">
        <v>251</v>
      </c>
      <c r="D22" t="str">
        <f t="shared" si="0"/>
        <v xml:space="preserve">###  https://knowledge.c-innovationhub.com/siri#passengersBlockingDoors
siri:passengersBlockingDoors rdf:type owl:NamedIndividual, siri:AlertCause .
</v>
      </c>
    </row>
    <row r="23" spans="1:4" x14ac:dyDescent="0.25">
      <c r="A23" t="s">
        <v>252</v>
      </c>
      <c r="D23" t="str">
        <f t="shared" si="0"/>
        <v xml:space="preserve">###  https://knowledge.c-innovationhub.com/siri#defectiveSecuritySystem
siri:defectiveSecuritySystem rdf:type owl:NamedIndividual, siri:AlertCause .
</v>
      </c>
    </row>
    <row r="24" spans="1:4" x14ac:dyDescent="0.25">
      <c r="A24" t="s">
        <v>253</v>
      </c>
      <c r="D24" t="str">
        <f t="shared" si="0"/>
        <v xml:space="preserve">###  https://knowledge.c-innovationhub.com/siri#overcrowded
siri:overcrowded rdf:type owl:NamedIndividual, siri:AlertCause .
</v>
      </c>
    </row>
    <row r="25" spans="1:4" x14ac:dyDescent="0.25">
      <c r="A25" t="s">
        <v>254</v>
      </c>
      <c r="D25" t="str">
        <f t="shared" si="0"/>
        <v xml:space="preserve">###  https://knowledge.c-innovationhub.com/siri#borderControl
siri:borderControl rdf:type owl:NamedIndividual, siri:AlertCause .
</v>
      </c>
    </row>
    <row r="26" spans="1:4" x14ac:dyDescent="0.25">
      <c r="A26" t="s">
        <v>255</v>
      </c>
      <c r="D26" t="str">
        <f t="shared" si="0"/>
        <v xml:space="preserve">###  https://knowledge.c-innovationhub.com/siri#unattendedBag
siri:unattendedBag rdf:type owl:NamedIndividual, siri:AlertCause .
</v>
      </c>
    </row>
    <row r="27" spans="1:4" x14ac:dyDescent="0.25">
      <c r="A27" t="s">
        <v>256</v>
      </c>
      <c r="D27" t="str">
        <f t="shared" si="0"/>
        <v xml:space="preserve">###  https://knowledge.c-innovationhub.com/siri#telephonedThreat
siri:telephonedThreat rdf:type owl:NamedIndividual, siri:AlertCause .
</v>
      </c>
    </row>
    <row r="28" spans="1:4" x14ac:dyDescent="0.25">
      <c r="A28" t="s">
        <v>257</v>
      </c>
      <c r="D28" t="str">
        <f t="shared" si="0"/>
        <v xml:space="preserve">###  https://knowledge.c-innovationhub.com/siri#suspectVehicle
siri:suspectVehicle rdf:type owl:NamedIndividual, siri:AlertCause .
</v>
      </c>
    </row>
    <row r="29" spans="1:4" x14ac:dyDescent="0.25">
      <c r="A29" t="s">
        <v>258</v>
      </c>
      <c r="D29" t="str">
        <f t="shared" si="0"/>
        <v xml:space="preserve">###  https://knowledge.c-innovationhub.com/siri#evacuation
siri:evacuation rdf:type owl:NamedIndividual, siri:AlertCause .
</v>
      </c>
    </row>
    <row r="30" spans="1:4" x14ac:dyDescent="0.25">
      <c r="A30" t="s">
        <v>259</v>
      </c>
      <c r="D30" t="str">
        <f t="shared" si="0"/>
        <v xml:space="preserve">###  https://knowledge.c-innovationhub.com/siri#terroristIncident
siri:terroristIncident rdf:type owl:NamedIndividual, siri:AlertCause .
</v>
      </c>
    </row>
    <row r="31" spans="1:4" x14ac:dyDescent="0.25">
      <c r="A31" t="s">
        <v>260</v>
      </c>
      <c r="D31" t="str">
        <f t="shared" si="0"/>
        <v xml:space="preserve">###  https://knowledge.c-innovationhub.com/siri#publicDisturbance
siri:publicDisturbance rdf:type owl:NamedIndividual, siri:AlertCause .
</v>
      </c>
    </row>
    <row r="32" spans="1:4" x14ac:dyDescent="0.25">
      <c r="A32" t="s">
        <v>261</v>
      </c>
      <c r="D32" t="str">
        <f t="shared" si="0"/>
        <v xml:space="preserve">###  https://knowledge.c-innovationhub.com/siri#technicalProblem
siri:technicalProblem rdf:type owl:NamedIndividual, siri:AlertCause .
</v>
      </c>
    </row>
    <row r="33" spans="1:4" x14ac:dyDescent="0.25">
      <c r="A33" t="s">
        <v>262</v>
      </c>
      <c r="D33" t="str">
        <f t="shared" si="0"/>
        <v xml:space="preserve">###  https://knowledge.c-innovationhub.com/siri#vehicleFailure
siri:vehicleFailure rdf:type owl:NamedIndividual, siri:AlertCause .
</v>
      </c>
    </row>
    <row r="34" spans="1:4" x14ac:dyDescent="0.25">
      <c r="A34" t="s">
        <v>263</v>
      </c>
      <c r="D34" t="str">
        <f t="shared" si="0"/>
        <v xml:space="preserve">###  https://knowledge.c-innovationhub.com/siri#serviceDisruption
siri:serviceDisruption rdf:type owl:NamedIndividual, siri:AlertCause .
</v>
      </c>
    </row>
    <row r="35" spans="1:4" x14ac:dyDescent="0.25">
      <c r="A35" t="s">
        <v>264</v>
      </c>
      <c r="D35" t="str">
        <f t="shared" si="0"/>
        <v xml:space="preserve">###  https://knowledge.c-innovationhub.com/siri#doorFailure
siri:doorFailure rdf:type owl:NamedIndividual, siri:AlertCause .
</v>
      </c>
    </row>
    <row r="36" spans="1:4" x14ac:dyDescent="0.25">
      <c r="A36" t="s">
        <v>265</v>
      </c>
      <c r="D36" t="str">
        <f t="shared" si="0"/>
        <v xml:space="preserve">###  https://knowledge.c-innovationhub.com/siri#lightingFailure
siri:lightingFailure rdf:type owl:NamedIndividual, siri:AlertCause .
</v>
      </c>
    </row>
    <row r="37" spans="1:4" x14ac:dyDescent="0.25">
      <c r="A37" t="s">
        <v>266</v>
      </c>
      <c r="D37" t="str">
        <f t="shared" si="0"/>
        <v xml:space="preserve">###  https://knowledge.c-innovationhub.com/siri#pointsProblem
siri:pointsProblem rdf:type owl:NamedIndividual, siri:AlertCause .
</v>
      </c>
    </row>
    <row r="38" spans="1:4" x14ac:dyDescent="0.25">
      <c r="A38" t="s">
        <v>267</v>
      </c>
      <c r="D38" t="str">
        <f t="shared" si="0"/>
        <v xml:space="preserve">###  https://knowledge.c-innovationhub.com/siri#pointsFailure
siri:pointsFailure rdf:type owl:NamedIndividual, siri:AlertCause .
</v>
      </c>
    </row>
    <row r="39" spans="1:4" x14ac:dyDescent="0.25">
      <c r="A39" t="s">
        <v>268</v>
      </c>
      <c r="D39" t="str">
        <f t="shared" si="0"/>
        <v xml:space="preserve">###  https://knowledge.c-innovationhub.com/siri#signalProblem
siri:signalProblem rdf:type owl:NamedIndividual, siri:AlertCause .
</v>
      </c>
    </row>
    <row r="40" spans="1:4" x14ac:dyDescent="0.25">
      <c r="A40" t="s">
        <v>269</v>
      </c>
      <c r="D40" t="str">
        <f t="shared" si="0"/>
        <v xml:space="preserve">###  https://knowledge.c-innovationhub.com/siri#signalFailure
siri:signalFailure rdf:type owl:NamedIndividual, siri:AlertCause .
</v>
      </c>
    </row>
    <row r="41" spans="1:4" x14ac:dyDescent="0.25">
      <c r="A41" t="s">
        <v>270</v>
      </c>
      <c r="D41" t="str">
        <f t="shared" si="0"/>
        <v xml:space="preserve">###  https://knowledge.c-innovationhub.com/siri#overheadWireFailure
siri:overheadWireFailure rdf:type owl:NamedIndividual, siri:AlertCause .
</v>
      </c>
    </row>
    <row r="42" spans="1:4" x14ac:dyDescent="0.25">
      <c r="A42" t="s">
        <v>271</v>
      </c>
      <c r="D42" t="str">
        <f t="shared" si="0"/>
        <v xml:space="preserve">###  https://knowledge.c-innovationhub.com/siri#levelCrossingFailure
siri:levelCrossingFailure rdf:type owl:NamedIndividual, siri:AlertCause .
</v>
      </c>
    </row>
    <row r="43" spans="1:4" x14ac:dyDescent="0.25">
      <c r="A43" t="s">
        <v>272</v>
      </c>
      <c r="D43" t="str">
        <f t="shared" si="0"/>
        <v xml:space="preserve">###  https://knowledge.c-innovationhub.com/siri#trafficManagementSystemFailure
siri:trafficManagementSystemFailure rdf:type owl:NamedIndividual, siri:AlertCause .
</v>
      </c>
    </row>
    <row r="44" spans="1:4" x14ac:dyDescent="0.25">
      <c r="A44" t="s">
        <v>273</v>
      </c>
      <c r="D44" t="str">
        <f t="shared" si="0"/>
        <v xml:space="preserve">###  https://knowledge.c-innovationhub.com/siri#engineFailure
siri:engineFailure rdf:type owl:NamedIndividual, siri:AlertCause .
</v>
      </c>
    </row>
    <row r="45" spans="1:4" x14ac:dyDescent="0.25">
      <c r="A45" t="s">
        <v>274</v>
      </c>
      <c r="D45" t="str">
        <f t="shared" si="0"/>
        <v xml:space="preserve">###  https://knowledge.c-innovationhub.com/siri#breakDown
siri:breakDown rdf:type owl:NamedIndividual, siri:AlertCause .
</v>
      </c>
    </row>
    <row r="46" spans="1:4" x14ac:dyDescent="0.25">
      <c r="A46" t="s">
        <v>275</v>
      </c>
      <c r="D46" t="str">
        <f t="shared" si="0"/>
        <v xml:space="preserve">###  https://knowledge.c-innovationhub.com/siri#repairWork
siri:repairWork rdf:type owl:NamedIndividual, siri:AlertCause .
</v>
      </c>
    </row>
    <row r="47" spans="1:4" x14ac:dyDescent="0.25">
      <c r="A47" t="s">
        <v>276</v>
      </c>
      <c r="D47" t="str">
        <f t="shared" si="0"/>
        <v xml:space="preserve">###  https://knowledge.c-innovationhub.com/siri#constructionWork
siri:constructionWork rdf:type owl:NamedIndividual, siri:AlertCause .
</v>
      </c>
    </row>
    <row r="48" spans="1:4" x14ac:dyDescent="0.25">
      <c r="A48" t="s">
        <v>277</v>
      </c>
      <c r="D48" t="str">
        <f t="shared" si="0"/>
        <v xml:space="preserve">###  https://knowledge.c-innovationhub.com/siri#maintenanceWork
siri:maintenanceWork rdf:type owl:NamedIndividual, siri:AlertCause .
</v>
      </c>
    </row>
    <row r="49" spans="1:4" x14ac:dyDescent="0.25">
      <c r="A49" t="s">
        <v>278</v>
      </c>
      <c r="D49" t="str">
        <f t="shared" si="0"/>
        <v xml:space="preserve">###  https://knowledge.c-innovationhub.com/siri#powerProblem
siri:powerProblem rdf:type owl:NamedIndividual, siri:AlertCause .
</v>
      </c>
    </row>
    <row r="50" spans="1:4" x14ac:dyDescent="0.25">
      <c r="A50" t="s">
        <v>279</v>
      </c>
      <c r="D50" t="str">
        <f t="shared" si="0"/>
        <v xml:space="preserve">###  https://knowledge.c-innovationhub.com/siri#trackCircuitProblem
siri:trackCircuitProblem rdf:type owl:NamedIndividual, siri:AlertCause .
</v>
      </c>
    </row>
    <row r="51" spans="1:4" x14ac:dyDescent="0.25">
      <c r="A51" t="s">
        <v>280</v>
      </c>
      <c r="D51" t="str">
        <f t="shared" si="0"/>
        <v xml:space="preserve">###  https://knowledge.c-innovationhub.com/siri#swingBridgeFailure
siri:swingBridgeFailure rdf:type owl:NamedIndividual, siri:AlertCause .
</v>
      </c>
    </row>
    <row r="52" spans="1:4" x14ac:dyDescent="0.25">
      <c r="A52" t="s">
        <v>281</v>
      </c>
      <c r="D52" t="str">
        <f t="shared" si="0"/>
        <v xml:space="preserve">###  https://knowledge.c-innovationhub.com/siri#escalatorFailure
siri:escalatorFailure rdf:type owl:NamedIndividual, siri:AlertCause .
</v>
      </c>
    </row>
    <row r="53" spans="1:4" x14ac:dyDescent="0.25">
      <c r="A53" t="s">
        <v>282</v>
      </c>
      <c r="D53" t="str">
        <f t="shared" si="0"/>
        <v xml:space="preserve">###  https://knowledge.c-innovationhub.com/siri#liftFailure
siri:liftFailure rdf:type owl:NamedIndividual, siri:AlertCause .
</v>
      </c>
    </row>
    <row r="54" spans="1:4" x14ac:dyDescent="0.25">
      <c r="A54" t="s">
        <v>283</v>
      </c>
      <c r="D54" t="str">
        <f t="shared" si="0"/>
        <v xml:space="preserve">###  https://knowledge.c-innovationhub.com/siri#gangwayProblem
siri:gangwayProblem rdf:type owl:NamedIndividual, siri:AlertCause .
</v>
      </c>
    </row>
    <row r="55" spans="1:4" x14ac:dyDescent="0.25">
      <c r="A55" t="s">
        <v>284</v>
      </c>
      <c r="D55" t="str">
        <f t="shared" si="0"/>
        <v xml:space="preserve">###  https://knowledge.c-innovationhub.com/siri#defectiveVehicle
siri:defectiveVehicle rdf:type owl:NamedIndividual, siri:AlertCause .
</v>
      </c>
    </row>
    <row r="56" spans="1:4" x14ac:dyDescent="0.25">
      <c r="A56" t="s">
        <v>285</v>
      </c>
      <c r="D56" t="str">
        <f t="shared" si="0"/>
        <v xml:space="preserve">###  https://knowledge.c-innovationhub.com/siri#brokenRail
siri:brokenRail rdf:type owl:NamedIndividual, siri:AlertCause .
</v>
      </c>
    </row>
    <row r="57" spans="1:4" x14ac:dyDescent="0.25">
      <c r="A57" t="s">
        <v>286</v>
      </c>
      <c r="D57" t="str">
        <f t="shared" si="0"/>
        <v xml:space="preserve">###  https://knowledge.c-innovationhub.com/siri#poorRailConditions
siri:poorRailConditions rdf:type owl:NamedIndividual, siri:AlertCause .
</v>
      </c>
    </row>
    <row r="58" spans="1:4" x14ac:dyDescent="0.25">
      <c r="A58" t="s">
        <v>287</v>
      </c>
      <c r="D58" t="str">
        <f t="shared" si="0"/>
        <v xml:space="preserve">###  https://knowledge.c-innovationhub.com/siri#deicingWork
siri:deicingWork rdf:type owl:NamedIndividual, siri:AlertCause .
</v>
      </c>
    </row>
    <row r="59" spans="1:4" x14ac:dyDescent="0.25">
      <c r="A59" t="s">
        <v>288</v>
      </c>
      <c r="D59" t="str">
        <f t="shared" si="0"/>
        <v xml:space="preserve">###  https://knowledge.c-innovationhub.com/siri#wheelProblem
siri:wheelProblem rdf:type owl:NamedIndividual, siri:AlertCause .
</v>
      </c>
    </row>
    <row r="60" spans="1:4" x14ac:dyDescent="0.25">
      <c r="A60" t="s">
        <v>289</v>
      </c>
      <c r="D60" t="str">
        <f t="shared" si="0"/>
        <v xml:space="preserve">###  https://knowledge.c-innovationhub.com/siri#routeBlockage
siri:routeBlockage rdf:type owl:NamedIndividual, siri:AlertCause .
</v>
      </c>
    </row>
    <row r="61" spans="1:4" x14ac:dyDescent="0.25">
      <c r="A61" t="s">
        <v>290</v>
      </c>
      <c r="D61" t="str">
        <f t="shared" si="0"/>
        <v xml:space="preserve">###  https://knowledge.c-innovationhub.com/siri#congestion
siri:congestion rdf:type owl:NamedIndividual, siri:AlertCause .
</v>
      </c>
    </row>
    <row r="62" spans="1:4" x14ac:dyDescent="0.25">
      <c r="A62" t="s">
        <v>291</v>
      </c>
      <c r="D62" t="str">
        <f t="shared" si="0"/>
        <v xml:space="preserve">###  https://knowledge.c-innovationhub.com/siri#heavyTraffic
siri:heavyTraffic rdf:type owl:NamedIndividual, siri:AlertCause .
</v>
      </c>
    </row>
    <row r="63" spans="1:4" x14ac:dyDescent="0.25">
      <c r="A63" t="s">
        <v>292</v>
      </c>
      <c r="D63" t="str">
        <f t="shared" si="0"/>
        <v xml:space="preserve">###  https://knowledge.c-innovationhub.com/siri#routeDiversion
siri:routeDiversion rdf:type owl:NamedIndividual, siri:AlertCause .
</v>
      </c>
    </row>
    <row r="64" spans="1:4" x14ac:dyDescent="0.25">
      <c r="A64" t="s">
        <v>293</v>
      </c>
      <c r="D64" t="str">
        <f t="shared" si="0"/>
        <v xml:space="preserve">###  https://knowledge.c-innovationhub.com/siri#roadworks
siri:roadworks rdf:type owl:NamedIndividual, siri:AlertCause .
</v>
      </c>
    </row>
    <row r="65" spans="1:4" x14ac:dyDescent="0.25">
      <c r="A65" t="s">
        <v>294</v>
      </c>
      <c r="D65" t="str">
        <f t="shared" si="0"/>
        <v xml:space="preserve">###  https://knowledge.c-innovationhub.com/siri#unscheduledConstructionWork
siri:unscheduledConstructionWork rdf:type owl:NamedIndividual, siri:AlertCause .
</v>
      </c>
    </row>
    <row r="66" spans="1:4" x14ac:dyDescent="0.25">
      <c r="A66" t="s">
        <v>295</v>
      </c>
      <c r="D66" t="str">
        <f t="shared" si="0"/>
        <v xml:space="preserve">###  https://knowledge.c-innovationhub.com/siri#levelCrossingIncident
siri:levelCrossingIncident rdf:type owl:NamedIndividual, siri:AlertCause .
</v>
      </c>
    </row>
    <row r="67" spans="1:4" x14ac:dyDescent="0.25">
      <c r="A67" t="s">
        <v>296</v>
      </c>
      <c r="D67" t="str">
        <f t="shared" ref="D67:D130" si="1">"###  https://knowledge.c-innovationhub.com/siri#"&amp;A67&amp;CHAR(10)&amp;"siri:"&amp;A67&amp;" rdf:type owl:NamedIndividual, siri:AlertCause ."&amp;CHAR(10)&amp;CHAR(10)</f>
        <v xml:space="preserve">###  https://knowledge.c-innovationhub.com/siri#sewerageMaintenance
siri:sewerageMaintenance rdf:type owl:NamedIndividual, siri:AlertCause .
</v>
      </c>
    </row>
    <row r="68" spans="1:4" x14ac:dyDescent="0.25">
      <c r="A68" t="s">
        <v>297</v>
      </c>
      <c r="D68" t="str">
        <f t="shared" si="1"/>
        <v xml:space="preserve">###  https://knowledge.c-innovationhub.com/siri#roadClosed
siri:roadClosed rdf:type owl:NamedIndividual, siri:AlertCause .
</v>
      </c>
    </row>
    <row r="69" spans="1:4" x14ac:dyDescent="0.25">
      <c r="A69" t="s">
        <v>298</v>
      </c>
      <c r="D69" t="str">
        <f t="shared" si="1"/>
        <v xml:space="preserve">###  https://knowledge.c-innovationhub.com/siri#roadwayDamage
siri:roadwayDamage rdf:type owl:NamedIndividual, siri:AlertCause .
</v>
      </c>
    </row>
    <row r="70" spans="1:4" x14ac:dyDescent="0.25">
      <c r="A70" t="s">
        <v>299</v>
      </c>
      <c r="D70" t="str">
        <f t="shared" si="1"/>
        <v xml:space="preserve">###  https://knowledge.c-innovationhub.com/siri#bridgeDamage
siri:bridgeDamage rdf:type owl:NamedIndividual, siri:AlertCause .
</v>
      </c>
    </row>
    <row r="71" spans="1:4" x14ac:dyDescent="0.25">
      <c r="A71" t="s">
        <v>300</v>
      </c>
      <c r="D71" t="str">
        <f t="shared" si="1"/>
        <v xml:space="preserve">###  https://knowledge.c-innovationhub.com/siri#personOnTheLine
siri:personOnTheLine rdf:type owl:NamedIndividual, siri:AlertCause .
</v>
      </c>
    </row>
    <row r="72" spans="1:4" x14ac:dyDescent="0.25">
      <c r="A72" t="s">
        <v>301</v>
      </c>
      <c r="D72" t="str">
        <f t="shared" si="1"/>
        <v xml:space="preserve">###  https://knowledge.c-innovationhub.com/siri#objectOnTheLine
siri:objectOnTheLine rdf:type owl:NamedIndividual, siri:AlertCause .
</v>
      </c>
    </row>
    <row r="73" spans="1:4" x14ac:dyDescent="0.25">
      <c r="A73" t="s">
        <v>302</v>
      </c>
      <c r="D73" t="str">
        <f t="shared" si="1"/>
        <v xml:space="preserve">###  https://knowledge.c-innovationhub.com/siri#vehicleOnTheLine
siri:vehicleOnTheLine rdf:type owl:NamedIndividual, siri:AlertCause .
</v>
      </c>
    </row>
    <row r="74" spans="1:4" x14ac:dyDescent="0.25">
      <c r="A74" t="s">
        <v>303</v>
      </c>
      <c r="D74" t="str">
        <f t="shared" si="1"/>
        <v xml:space="preserve">###  https://knowledge.c-innovationhub.com/siri#animalOnTheLine
siri:animalOnTheLine rdf:type owl:NamedIndividual, siri:AlertCause .
</v>
      </c>
    </row>
    <row r="75" spans="1:4" x14ac:dyDescent="0.25">
      <c r="A75" t="s">
        <v>304</v>
      </c>
      <c r="D75" t="str">
        <f t="shared" si="1"/>
        <v xml:space="preserve">###  https://knowledge.c-innovationhub.com/siri#fallenTreeOnTheLine
siri:fallenTreeOnTheLine rdf:type owl:NamedIndividual, siri:AlertCause .
</v>
      </c>
    </row>
    <row r="76" spans="1:4" x14ac:dyDescent="0.25">
      <c r="A76" t="s">
        <v>305</v>
      </c>
      <c r="D76" t="str">
        <f t="shared" si="1"/>
        <v xml:space="preserve">###  https://knowledge.c-innovationhub.com/siri#vegetation
siri:vegetation rdf:type owl:NamedIndividual, siri:AlertCause .
</v>
      </c>
    </row>
    <row r="77" spans="1:4" x14ac:dyDescent="0.25">
      <c r="A77" t="s">
        <v>306</v>
      </c>
      <c r="D77" t="str">
        <f t="shared" si="1"/>
        <v xml:space="preserve">###  https://knowledge.c-innovationhub.com/siri#speedRestrictions
siri:speedRestrictions rdf:type owl:NamedIndividual, siri:AlertCause .
</v>
      </c>
    </row>
    <row r="78" spans="1:4" x14ac:dyDescent="0.25">
      <c r="A78" t="s">
        <v>307</v>
      </c>
      <c r="D78" t="str">
        <f t="shared" si="1"/>
        <v xml:space="preserve">###  https://knowledge.c-innovationhub.com/siri#precedingVehicle
siri:precedingVehicle rdf:type owl:NamedIndividual, siri:AlertCause .
</v>
      </c>
    </row>
    <row r="79" spans="1:4" x14ac:dyDescent="0.25">
      <c r="A79" t="s">
        <v>308</v>
      </c>
      <c r="D79" t="str">
        <f t="shared" si="1"/>
        <v xml:space="preserve">###  https://knowledge.c-innovationhub.com/siri#accident
siri:accident rdf:type owl:NamedIndividual, siri:AlertCause .
</v>
      </c>
    </row>
    <row r="80" spans="1:4" x14ac:dyDescent="0.25">
      <c r="A80" t="s">
        <v>309</v>
      </c>
      <c r="D80" t="str">
        <f t="shared" si="1"/>
        <v xml:space="preserve">###  https://knowledge.c-innovationhub.com/siri#nearMiss
siri:nearMiss rdf:type owl:NamedIndividual, siri:AlertCause .
</v>
      </c>
    </row>
    <row r="81" spans="1:4" x14ac:dyDescent="0.25">
      <c r="A81" t="s">
        <v>310</v>
      </c>
      <c r="D81" t="str">
        <f t="shared" si="1"/>
        <v xml:space="preserve">###  https://knowledge.c-innovationhub.com/siri#personHitByVehicle
siri:personHitByVehicle rdf:type owl:NamedIndividual, siri:AlertCause .
</v>
      </c>
    </row>
    <row r="82" spans="1:4" x14ac:dyDescent="0.25">
      <c r="A82" t="s">
        <v>311</v>
      </c>
      <c r="D82" t="str">
        <f t="shared" si="1"/>
        <v xml:space="preserve">###  https://knowledge.c-innovationhub.com/siri#vehicleStruckObject
siri:vehicleStruckObject rdf:type owl:NamedIndividual, siri:AlertCause .
</v>
      </c>
    </row>
    <row r="83" spans="1:4" x14ac:dyDescent="0.25">
      <c r="A83" t="s">
        <v>312</v>
      </c>
      <c r="D83" t="str">
        <f t="shared" si="1"/>
        <v xml:space="preserve">###  https://knowledge.c-innovationhub.com/siri#vehicleStruckAnimal
siri:vehicleStruckAnimal rdf:type owl:NamedIndividual, siri:AlertCause .
</v>
      </c>
    </row>
    <row r="84" spans="1:4" x14ac:dyDescent="0.25">
      <c r="A84" t="s">
        <v>313</v>
      </c>
      <c r="D84" t="str">
        <f t="shared" si="1"/>
        <v xml:space="preserve">###  https://knowledge.c-innovationhub.com/siri#derailment
siri:derailment rdf:type owl:NamedIndividual, siri:AlertCause .
</v>
      </c>
    </row>
    <row r="85" spans="1:4" x14ac:dyDescent="0.25">
      <c r="A85" t="s">
        <v>314</v>
      </c>
      <c r="D85" t="str">
        <f t="shared" si="1"/>
        <v xml:space="preserve">###  https://knowledge.c-innovationhub.com/siri#collision
siri:collision rdf:type owl:NamedIndividual, siri:AlertCause .
</v>
      </c>
    </row>
    <row r="86" spans="1:4" x14ac:dyDescent="0.25">
      <c r="A86" t="s">
        <v>315</v>
      </c>
      <c r="D86" t="str">
        <f t="shared" si="1"/>
        <v xml:space="preserve">###  https://knowledge.c-innovationhub.com/siri#levelCrossingAccident
siri:levelCrossingAccident rdf:type owl:NamedIndividual, siri:AlertCause .
</v>
      </c>
    </row>
    <row r="87" spans="1:4" x14ac:dyDescent="0.25">
      <c r="A87" t="s">
        <v>316</v>
      </c>
      <c r="D87" t="str">
        <f t="shared" si="1"/>
        <v xml:space="preserve">###  https://knowledge.c-innovationhub.com/siri#poorWeather
siri:poorWeather rdf:type owl:NamedIndividual, siri:AlertCause .
</v>
      </c>
    </row>
    <row r="88" spans="1:4" x14ac:dyDescent="0.25">
      <c r="A88" t="s">
        <v>317</v>
      </c>
      <c r="D88" t="str">
        <f t="shared" si="1"/>
        <v xml:space="preserve">###  https://knowledge.c-innovationhub.com/siri#fog
siri:fog rdf:type owl:NamedIndividual, siri:AlertCause .
</v>
      </c>
    </row>
    <row r="89" spans="1:4" x14ac:dyDescent="0.25">
      <c r="A89" t="s">
        <v>318</v>
      </c>
      <c r="D89" t="str">
        <f t="shared" si="1"/>
        <v xml:space="preserve">###  https://knowledge.c-innovationhub.com/siri#heavySnowFall
siri:heavySnowFall rdf:type owl:NamedIndividual, siri:AlertCause .
</v>
      </c>
    </row>
    <row r="90" spans="1:4" x14ac:dyDescent="0.25">
      <c r="A90" t="s">
        <v>319</v>
      </c>
      <c r="D90" t="str">
        <f t="shared" si="1"/>
        <v xml:space="preserve">###  https://knowledge.c-innovationhub.com/siri#heavyRain
siri:heavyRain rdf:type owl:NamedIndividual, siri:AlertCause .
</v>
      </c>
    </row>
    <row r="91" spans="1:4" x14ac:dyDescent="0.25">
      <c r="A91" t="s">
        <v>320</v>
      </c>
      <c r="D91" t="str">
        <f t="shared" si="1"/>
        <v xml:space="preserve">###  https://knowledge.c-innovationhub.com/siri#strongWinds
siri:strongWinds rdf:type owl:NamedIndividual, siri:AlertCause .
</v>
      </c>
    </row>
    <row r="92" spans="1:4" x14ac:dyDescent="0.25">
      <c r="A92" t="s">
        <v>321</v>
      </c>
      <c r="D92" t="str">
        <f t="shared" si="1"/>
        <v xml:space="preserve">###  https://knowledge.c-innovationhub.com/siri#ice
siri:ice rdf:type owl:NamedIndividual, siri:AlertCause .
</v>
      </c>
    </row>
    <row r="93" spans="1:4" x14ac:dyDescent="0.25">
      <c r="A93" t="s">
        <v>322</v>
      </c>
      <c r="D93" t="str">
        <f t="shared" si="1"/>
        <v xml:space="preserve">###  https://knowledge.c-innovationhub.com/siri#hail
siri:hail rdf:type owl:NamedIndividual, siri:AlertCause .
</v>
      </c>
    </row>
    <row r="94" spans="1:4" x14ac:dyDescent="0.25">
      <c r="A94" t="s">
        <v>323</v>
      </c>
      <c r="D94" t="str">
        <f t="shared" si="1"/>
        <v xml:space="preserve">###  https://knowledge.c-innovationhub.com/siri#highTemperatures
siri:highTemperatures rdf:type owl:NamedIndividual, siri:AlertCause .
</v>
      </c>
    </row>
    <row r="95" spans="1:4" x14ac:dyDescent="0.25">
      <c r="A95" t="s">
        <v>324</v>
      </c>
      <c r="D95" t="str">
        <f t="shared" si="1"/>
        <v xml:space="preserve">###  https://knowledge.c-innovationhub.com/siri#flooding
siri:flooding rdf:type owl:NamedIndividual, siri:AlertCause .
</v>
      </c>
    </row>
    <row r="96" spans="1:4" x14ac:dyDescent="0.25">
      <c r="A96" t="s">
        <v>325</v>
      </c>
      <c r="D96" t="str">
        <f t="shared" si="1"/>
        <v xml:space="preserve">###  https://knowledge.c-innovationhub.com/siri#lowWaterLevel
siri:lowWaterLevel rdf:type owl:NamedIndividual, siri:AlertCause .
</v>
      </c>
    </row>
    <row r="97" spans="1:4" x14ac:dyDescent="0.25">
      <c r="A97" t="s">
        <v>326</v>
      </c>
      <c r="D97" t="str">
        <f t="shared" si="1"/>
        <v xml:space="preserve">###  https://knowledge.c-innovationhub.com/siri#riskOfFlooding
siri:riskOfFlooding rdf:type owl:NamedIndividual, siri:AlertCause .
</v>
      </c>
    </row>
    <row r="98" spans="1:4" x14ac:dyDescent="0.25">
      <c r="A98" t="s">
        <v>327</v>
      </c>
      <c r="D98" t="str">
        <f t="shared" si="1"/>
        <v xml:space="preserve">###  https://knowledge.c-innovationhub.com/siri#highWaterLevel
siri:highWaterLevel rdf:type owl:NamedIndividual, siri:AlertCause .
</v>
      </c>
    </row>
    <row r="99" spans="1:4" x14ac:dyDescent="0.25">
      <c r="A99" t="s">
        <v>328</v>
      </c>
      <c r="D99" t="str">
        <f t="shared" si="1"/>
        <v xml:space="preserve">###  https://knowledge.c-innovationhub.com/siri#fallenLeaves
siri:fallenLeaves rdf:type owl:NamedIndividual, siri:AlertCause .
</v>
      </c>
    </row>
    <row r="100" spans="1:4" x14ac:dyDescent="0.25">
      <c r="A100" t="s">
        <v>329</v>
      </c>
      <c r="D100" t="str">
        <f t="shared" si="1"/>
        <v xml:space="preserve">###  https://knowledge.c-innovationhub.com/siri#fallenTree
siri:fallenTree rdf:type owl:NamedIndividual, siri:AlertCause .
</v>
      </c>
    </row>
    <row r="101" spans="1:4" x14ac:dyDescent="0.25">
      <c r="A101" t="s">
        <v>330</v>
      </c>
      <c r="D101" t="str">
        <f t="shared" si="1"/>
        <v xml:space="preserve">###  https://knowledge.c-innovationhub.com/siri#landslide
siri:landslide rdf:type owl:NamedIndividual, siri:AlertCause .
</v>
      </c>
    </row>
    <row r="102" spans="1:4" x14ac:dyDescent="0.25">
      <c r="A102" t="s">
        <v>331</v>
      </c>
      <c r="D102" t="str">
        <f t="shared" si="1"/>
        <v xml:space="preserve">###  https://knowledge.c-innovationhub.com/siri#riskOfLandslide
siri:riskOfLandslide rdf:type owl:NamedIndividual, siri:AlertCause .
</v>
      </c>
    </row>
    <row r="103" spans="1:4" x14ac:dyDescent="0.25">
      <c r="A103" t="s">
        <v>332</v>
      </c>
      <c r="D103" t="str">
        <f t="shared" si="1"/>
        <v xml:space="preserve">###  https://knowledge.c-innovationhub.com/siri#driftingSnow
siri:driftingSnow rdf:type owl:NamedIndividual, siri:AlertCause .
</v>
      </c>
    </row>
    <row r="104" spans="1:4" x14ac:dyDescent="0.25">
      <c r="A104" t="s">
        <v>333</v>
      </c>
      <c r="D104" t="str">
        <f t="shared" si="1"/>
        <v xml:space="preserve">###  https://knowledge.c-innovationhub.com/siri#blizzardConditions
siri:blizzardConditions rdf:type owl:NamedIndividual, siri:AlertCause .
</v>
      </c>
    </row>
    <row r="105" spans="1:4" x14ac:dyDescent="0.25">
      <c r="A105" t="s">
        <v>334</v>
      </c>
      <c r="D105" t="str">
        <f t="shared" si="1"/>
        <v xml:space="preserve">###  https://knowledge.c-innovationhub.com/siri#stormDamage
siri:stormDamage rdf:type owl:NamedIndividual, siri:AlertCause .
</v>
      </c>
    </row>
    <row r="106" spans="1:4" x14ac:dyDescent="0.25">
      <c r="A106" t="s">
        <v>335</v>
      </c>
      <c r="D106" t="str">
        <f t="shared" si="1"/>
        <v xml:space="preserve">###  https://knowledge.c-innovationhub.com/siri#lightningStrike
siri:lightningStrike rdf:type owl:NamedIndividual, siri:AlertCause .
</v>
      </c>
    </row>
    <row r="107" spans="1:4" x14ac:dyDescent="0.25">
      <c r="A107" t="s">
        <v>336</v>
      </c>
      <c r="D107" t="str">
        <f t="shared" si="1"/>
        <v xml:space="preserve">###  https://knowledge.c-innovationhub.com/siri#roughSea
siri:roughSea rdf:type owl:NamedIndividual, siri:AlertCause .
</v>
      </c>
    </row>
    <row r="108" spans="1:4" x14ac:dyDescent="0.25">
      <c r="A108" t="s">
        <v>337</v>
      </c>
      <c r="D108" t="str">
        <f t="shared" si="1"/>
        <v xml:space="preserve">###  https://knowledge.c-innovationhub.com/siri#highTide
siri:highTide rdf:type owl:NamedIndividual, siri:AlertCause .
</v>
      </c>
    </row>
    <row r="109" spans="1:4" x14ac:dyDescent="0.25">
      <c r="A109" t="s">
        <v>338</v>
      </c>
      <c r="D109" t="str">
        <f t="shared" si="1"/>
        <v xml:space="preserve">###  https://knowledge.c-innovationhub.com/siri#lowTide
siri:lowTide rdf:type owl:NamedIndividual, siri:AlertCause .
</v>
      </c>
    </row>
    <row r="110" spans="1:4" x14ac:dyDescent="0.25">
      <c r="A110" t="s">
        <v>339</v>
      </c>
      <c r="D110" t="str">
        <f t="shared" si="1"/>
        <v xml:space="preserve">###  https://knowledge.c-innovationhub.com/siri#iceDrift
siri:iceDrift rdf:type owl:NamedIndividual, siri:AlertCause .
</v>
      </c>
    </row>
    <row r="111" spans="1:4" x14ac:dyDescent="0.25">
      <c r="A111" t="s">
        <v>340</v>
      </c>
      <c r="D111" t="str">
        <f t="shared" si="1"/>
        <v xml:space="preserve">###  https://knowledge.c-innovationhub.com/siri#avalanches
siri:avalanches rdf:type owl:NamedIndividual, siri:AlertCause .
</v>
      </c>
    </row>
    <row r="112" spans="1:4" x14ac:dyDescent="0.25">
      <c r="A112" t="s">
        <v>341</v>
      </c>
      <c r="D112" t="str">
        <f t="shared" si="1"/>
        <v xml:space="preserve">###  https://knowledge.c-innovationhub.com/siri#riskOfAvalanches
siri:riskOfAvalanches rdf:type owl:NamedIndividual, siri:AlertCause .
</v>
      </c>
    </row>
    <row r="113" spans="1:4" x14ac:dyDescent="0.25">
      <c r="A113" t="s">
        <v>342</v>
      </c>
      <c r="D113" t="str">
        <f t="shared" si="1"/>
        <v xml:space="preserve">###  https://knowledge.c-innovationhub.com/siri#flashFloods
siri:flashFloods rdf:type owl:NamedIndividual, siri:AlertCause .
</v>
      </c>
    </row>
    <row r="114" spans="1:4" x14ac:dyDescent="0.25">
      <c r="A114" t="s">
        <v>343</v>
      </c>
      <c r="D114" t="str">
        <f t="shared" si="1"/>
        <v xml:space="preserve">###  https://knowledge.c-innovationhub.com/siri#mudslide
siri:mudslide rdf:type owl:NamedIndividual, siri:AlertCause .
</v>
      </c>
    </row>
    <row r="115" spans="1:4" x14ac:dyDescent="0.25">
      <c r="A115" t="s">
        <v>344</v>
      </c>
      <c r="D115" t="str">
        <f t="shared" si="1"/>
        <v xml:space="preserve">###  https://knowledge.c-innovationhub.com/siri#rockfalls
siri:rockfalls rdf:type owl:NamedIndividual, siri:AlertCause .
</v>
      </c>
    </row>
    <row r="116" spans="1:4" x14ac:dyDescent="0.25">
      <c r="A116" t="s">
        <v>345</v>
      </c>
      <c r="D116" t="str">
        <f t="shared" si="1"/>
        <v xml:space="preserve">###  https://knowledge.c-innovationhub.com/siri#subsidence
siri:subsidence rdf:type owl:NamedIndividual, siri:AlertCause .
</v>
      </c>
    </row>
    <row r="117" spans="1:4" x14ac:dyDescent="0.25">
      <c r="A117" t="s">
        <v>346</v>
      </c>
      <c r="D117" t="str">
        <f t="shared" si="1"/>
        <v xml:space="preserve">###  https://knowledge.c-innovationhub.com/siri#earthquakeDamage
siri:earthquakeDamage rdf:type owl:NamedIndividual, siri:AlertCause .
</v>
      </c>
    </row>
    <row r="118" spans="1:4" x14ac:dyDescent="0.25">
      <c r="A118" t="s">
        <v>347</v>
      </c>
      <c r="D118" t="str">
        <f t="shared" si="1"/>
        <v xml:space="preserve">###  https://knowledge.c-innovationhub.com/siri#grassFire
siri:grassFire rdf:type owl:NamedIndividual, siri:AlertCause .
</v>
      </c>
    </row>
    <row r="119" spans="1:4" x14ac:dyDescent="0.25">
      <c r="A119" t="s">
        <v>348</v>
      </c>
      <c r="D119" t="str">
        <f t="shared" si="1"/>
        <v xml:space="preserve">###  https://knowledge.c-innovationhub.com/siri#wildlandFire
siri:wildlandFire rdf:type owl:NamedIndividual, siri:AlertCause .
</v>
      </c>
    </row>
    <row r="120" spans="1:4" x14ac:dyDescent="0.25">
      <c r="A120" t="s">
        <v>349</v>
      </c>
      <c r="D120" t="str">
        <f t="shared" si="1"/>
        <v xml:space="preserve">###  https://knowledge.c-innovationhub.com/siri#iceOnRailway
siri:iceOnRailway rdf:type owl:NamedIndividual, siri:AlertCause .
</v>
      </c>
    </row>
    <row r="121" spans="1:4" x14ac:dyDescent="0.25">
      <c r="A121" t="s">
        <v>350</v>
      </c>
      <c r="D121" t="str">
        <f t="shared" si="1"/>
        <v xml:space="preserve">###  https://knowledge.c-innovationhub.com/siri#iceOnCarriages
siri:iceOnCarriages rdf:type owl:NamedIndividual, siri:AlertCause .
</v>
      </c>
    </row>
    <row r="122" spans="1:4" x14ac:dyDescent="0.25">
      <c r="A122" t="s">
        <v>351</v>
      </c>
      <c r="D122" t="str">
        <f t="shared" si="1"/>
        <v xml:space="preserve">###  https://knowledge.c-innovationhub.com/siri#specialEvent
siri:specialEvent rdf:type owl:NamedIndividual, siri:AlertCause .
</v>
      </c>
    </row>
    <row r="123" spans="1:4" x14ac:dyDescent="0.25">
      <c r="A123" t="s">
        <v>352</v>
      </c>
      <c r="D123" t="str">
        <f t="shared" si="1"/>
        <v xml:space="preserve">###  https://knowledge.c-innovationhub.com/siri#procession
siri:procession rdf:type owl:NamedIndividual, siri:AlertCause .
</v>
      </c>
    </row>
    <row r="124" spans="1:4" x14ac:dyDescent="0.25">
      <c r="A124" t="s">
        <v>353</v>
      </c>
      <c r="D124" t="str">
        <f t="shared" si="1"/>
        <v xml:space="preserve">###  https://knowledge.c-innovationhub.com/siri#demonstration
siri:demonstration rdf:type owl:NamedIndividual, siri:AlertCause .
</v>
      </c>
    </row>
    <row r="125" spans="1:4" x14ac:dyDescent="0.25">
      <c r="A125" t="s">
        <v>354</v>
      </c>
      <c r="D125" t="str">
        <f t="shared" si="1"/>
        <v xml:space="preserve">###  https://knowledge.c-innovationhub.com/siri#industrialAction
siri:industrialAction rdf:type owl:NamedIndividual, siri:AlertCause .
</v>
      </c>
    </row>
    <row r="126" spans="1:4" x14ac:dyDescent="0.25">
      <c r="A126" t="s">
        <v>355</v>
      </c>
      <c r="D126" t="str">
        <f t="shared" si="1"/>
        <v xml:space="preserve">###  https://knowledge.c-innovationhub.com/siri#staffSickness
siri:staffSickness rdf:type owl:NamedIndividual, siri:AlertCause .
</v>
      </c>
    </row>
    <row r="127" spans="1:4" x14ac:dyDescent="0.25">
      <c r="A127" t="s">
        <v>356</v>
      </c>
      <c r="D127" t="str">
        <f t="shared" si="1"/>
        <v xml:space="preserve">###  https://knowledge.c-innovationhub.com/siri#staffAbsence
siri:staffAbsence rdf:type owl:NamedIndividual, siri:AlertCause .
</v>
      </c>
    </row>
    <row r="128" spans="1:4" x14ac:dyDescent="0.25">
      <c r="A128" t="s">
        <v>357</v>
      </c>
      <c r="D128" t="str">
        <f t="shared" si="1"/>
        <v xml:space="preserve">###  https://knowledge.c-innovationhub.com/siri#operatorCeasedTrading
siri:operatorCeasedTrading rdf:type owl:NamedIndividual, siri:AlertCause .
</v>
      </c>
    </row>
    <row r="129" spans="1:4" x14ac:dyDescent="0.25">
      <c r="A129" t="s">
        <v>358</v>
      </c>
      <c r="D129" t="str">
        <f t="shared" si="1"/>
        <v xml:space="preserve">###  https://knowledge.c-innovationhub.com/siri#previousDisturbances
siri:previousDisturbances rdf:type owl:NamedIndividual, siri:AlertCause .
</v>
      </c>
    </row>
    <row r="130" spans="1:4" x14ac:dyDescent="0.25">
      <c r="A130" t="s">
        <v>359</v>
      </c>
      <c r="D130" t="str">
        <f t="shared" si="1"/>
        <v xml:space="preserve">###  https://knowledge.c-innovationhub.com/siri#vehicleBlockingTrack
siri:vehicleBlockingTrack rdf:type owl:NamedIndividual, siri:AlertCause .
</v>
      </c>
    </row>
    <row r="131" spans="1:4" x14ac:dyDescent="0.25">
      <c r="A131" t="s">
        <v>360</v>
      </c>
      <c r="D131" t="str">
        <f t="shared" ref="D131:D194" si="2">"###  https://knowledge.c-innovationhub.com/siri#"&amp;A131&amp;CHAR(10)&amp;"siri:"&amp;A131&amp;" rdf:type owl:NamedIndividual, siri:AlertCause ."&amp;CHAR(10)&amp;CHAR(10)</f>
        <v xml:space="preserve">###  https://knowledge.c-innovationhub.com/siri#foreignDisturbances
siri:foreignDisturbances rdf:type owl:NamedIndividual, siri:AlertCause .
</v>
      </c>
    </row>
    <row r="132" spans="1:4" x14ac:dyDescent="0.25">
      <c r="A132" t="s">
        <v>361</v>
      </c>
      <c r="D132" t="str">
        <f t="shared" si="2"/>
        <v xml:space="preserve">###  https://knowledge.c-innovationhub.com/siri#awaitingShuttle
siri:awaitingShuttle rdf:type owl:NamedIndividual, siri:AlertCause .
</v>
      </c>
    </row>
    <row r="133" spans="1:4" x14ac:dyDescent="0.25">
      <c r="A133" t="s">
        <v>362</v>
      </c>
      <c r="D133" t="str">
        <f t="shared" si="2"/>
        <v xml:space="preserve">###  https://knowledge.c-innovationhub.com/siri#changeInCarriages
siri:changeInCarriages rdf:type owl:NamedIndividual, siri:AlertCause .
</v>
      </c>
    </row>
    <row r="134" spans="1:4" x14ac:dyDescent="0.25">
      <c r="A134" t="s">
        <v>363</v>
      </c>
      <c r="D134" t="str">
        <f t="shared" si="2"/>
        <v xml:space="preserve">###  https://knowledge.c-innovationhub.com/siri#trainCoupling
siri:trainCoupling rdf:type owl:NamedIndividual, siri:AlertCause .
</v>
      </c>
    </row>
    <row r="135" spans="1:4" x14ac:dyDescent="0.25">
      <c r="A135" t="s">
        <v>364</v>
      </c>
      <c r="D135" t="str">
        <f t="shared" si="2"/>
        <v xml:space="preserve">###  https://knowledge.c-innovationhub.com/siri#boardingDelay
siri:boardingDelay rdf:type owl:NamedIndividual, siri:AlertCause .
</v>
      </c>
    </row>
    <row r="136" spans="1:4" x14ac:dyDescent="0.25">
      <c r="A136" t="s">
        <v>365</v>
      </c>
      <c r="D136" t="str">
        <f t="shared" si="2"/>
        <v xml:space="preserve">###  https://knowledge.c-innovationhub.com/siri#awaitingApproach
siri:awaitingApproach rdf:type owl:NamedIndividual, siri:AlertCause .
</v>
      </c>
    </row>
    <row r="137" spans="1:4" x14ac:dyDescent="0.25">
      <c r="A137" t="s">
        <v>366</v>
      </c>
      <c r="D137" t="str">
        <f t="shared" si="2"/>
        <v xml:space="preserve">###  https://knowledge.c-innovationhub.com/siri#overtaking
siri:overtaking rdf:type owl:NamedIndividual, siri:AlertCause .
</v>
      </c>
    </row>
    <row r="138" spans="1:4" x14ac:dyDescent="0.25">
      <c r="A138" t="s">
        <v>367</v>
      </c>
      <c r="D138" t="str">
        <f t="shared" si="2"/>
        <v xml:space="preserve">###  https://knowledge.c-innovationhub.com/siri#provisionDelay
siri:provisionDelay rdf:type owl:NamedIndividual, siri:AlertCause .
</v>
      </c>
    </row>
    <row r="139" spans="1:4" x14ac:dyDescent="0.25">
      <c r="A139" t="s">
        <v>368</v>
      </c>
      <c r="D139" t="str">
        <f t="shared" si="2"/>
        <v xml:space="preserve">###  https://knowledge.c-innovationhub.com/siri#miscellaneous
siri:miscellaneous rdf:type owl:NamedIndividual, siri:AlertCause .
</v>
      </c>
    </row>
    <row r="140" spans="1:4" x14ac:dyDescent="0.25">
      <c r="A140" t="s">
        <v>369</v>
      </c>
      <c r="D140" t="str">
        <f t="shared" si="2"/>
        <v xml:space="preserve">###  https://knowledge.c-innovationhub.com/siri#undefinedAlertCause
siri:undefinedAlertCause rdf:type owl:NamedIndividual, siri:AlertCause .
</v>
      </c>
    </row>
    <row r="141" spans="1:4" x14ac:dyDescent="0.25">
      <c r="A141" t="s">
        <v>370</v>
      </c>
      <c r="D141" t="str">
        <f t="shared" si="2"/>
        <v xml:space="preserve">###  https://knowledge.c-innovationhub.com/siri#incident
siri:incident rdf:type owl:NamedIndividual, siri:AlertCause .
</v>
      </c>
    </row>
    <row r="142" spans="1:4" x14ac:dyDescent="0.25">
      <c r="A142" t="s">
        <v>371</v>
      </c>
      <c r="D142" t="str">
        <f t="shared" si="2"/>
        <v xml:space="preserve">###  https://knowledge.c-innovationhub.com/siri#safetyViolation
siri:safetyViolation rdf:type owl:NamedIndividual, siri:AlertCause .
</v>
      </c>
    </row>
    <row r="143" spans="1:4" x14ac:dyDescent="0.25">
      <c r="A143" t="s">
        <v>372</v>
      </c>
      <c r="D143" t="str">
        <f t="shared" si="2"/>
        <v xml:space="preserve">###  https://knowledge.c-innovationhub.com/siri#trainDoor
siri:trainDoor rdf:type owl:NamedIndividual, siri:AlertCause .
</v>
      </c>
    </row>
    <row r="144" spans="1:4" x14ac:dyDescent="0.25">
      <c r="A144" t="s">
        <v>373</v>
      </c>
      <c r="D144" t="str">
        <f t="shared" si="2"/>
        <v xml:space="preserve">###  https://knowledge.c-innovationhub.com/siri#altercation
siri:altercation rdf:type owl:NamedIndividual, siri:AlertCause .
</v>
      </c>
    </row>
    <row r="145" spans="1:4" x14ac:dyDescent="0.25">
      <c r="A145" t="s">
        <v>374</v>
      </c>
      <c r="D145" t="str">
        <f t="shared" si="2"/>
        <v xml:space="preserve">###  https://knowledge.c-innovationhub.com/siri#illVehicleOccupants
siri:illVehicleOccupants rdf:type owl:NamedIndividual, siri:AlertCause .
</v>
      </c>
    </row>
    <row r="146" spans="1:4" x14ac:dyDescent="0.25">
      <c r="A146" t="s">
        <v>375</v>
      </c>
      <c r="D146" t="str">
        <f t="shared" si="2"/>
        <v xml:space="preserve">###  https://knowledge.c-innovationhub.com/siri#serviceFailure
siri:serviceFailure rdf:type owl:NamedIndividual, siri:AlertCause .
</v>
      </c>
    </row>
    <row r="147" spans="1:4" x14ac:dyDescent="0.25">
      <c r="A147" t="s">
        <v>376</v>
      </c>
      <c r="D147" t="str">
        <f t="shared" si="2"/>
        <v xml:space="preserve">###  https://knowledge.c-innovationhub.com/siri#bombExplosion
siri:bombExplosion rdf:type owl:NamedIndividual, siri:AlertCause .
</v>
      </c>
    </row>
    <row r="148" spans="1:4" x14ac:dyDescent="0.25">
      <c r="A148" t="s">
        <v>377</v>
      </c>
      <c r="D148" t="str">
        <f t="shared" si="2"/>
        <v xml:space="preserve">###  https://knowledge.c-innovationhub.com/siri#fireBrigadeSafetyChecks
siri:fireBrigadeSafetyChecks rdf:type owl:NamedIndividual, siri:AlertCause .
</v>
      </c>
    </row>
    <row r="149" spans="1:4" x14ac:dyDescent="0.25">
      <c r="A149" t="s">
        <v>378</v>
      </c>
      <c r="D149" t="str">
        <f t="shared" si="2"/>
        <v xml:space="preserve">###  https://knowledge.c-innovationhub.com/siri#civilEmergency
siri:civilEmergency rdf:type owl:NamedIndividual, siri:AlertCause .
</v>
      </c>
    </row>
    <row r="150" spans="1:4" x14ac:dyDescent="0.25">
      <c r="A150" t="s">
        <v>379</v>
      </c>
      <c r="D150" t="str">
        <f t="shared" si="2"/>
        <v xml:space="preserve">###  https://knowledge.c-innovationhub.com/siri#airRaid
siri:airRaid rdf:type owl:NamedIndividual, siri:AlertCause .
</v>
      </c>
    </row>
    <row r="151" spans="1:4" x14ac:dyDescent="0.25">
      <c r="A151" t="s">
        <v>380</v>
      </c>
      <c r="D151" t="str">
        <f t="shared" si="2"/>
        <v xml:space="preserve">###  https://knowledge.c-innovationhub.com/siri#sabotage
siri:sabotage rdf:type owl:NamedIndividual, siri:AlertCause .
</v>
      </c>
    </row>
    <row r="152" spans="1:4" x14ac:dyDescent="0.25">
      <c r="A152" t="s">
        <v>381</v>
      </c>
      <c r="D152" t="str">
        <f t="shared" si="2"/>
        <v xml:space="preserve">###  https://knowledge.c-innovationhub.com/siri#bombAlert
siri:bombAlert rdf:type owl:NamedIndividual, siri:AlertCause .
</v>
      </c>
    </row>
    <row r="153" spans="1:4" x14ac:dyDescent="0.25">
      <c r="A153" t="s">
        <v>382</v>
      </c>
      <c r="D153" t="str">
        <f t="shared" si="2"/>
        <v xml:space="preserve">###  https://knowledge.c-innovationhub.com/siri#attack
siri:attack rdf:type owl:NamedIndividual, siri:AlertCause .
</v>
      </c>
    </row>
    <row r="154" spans="1:4" x14ac:dyDescent="0.25">
      <c r="A154" t="s">
        <v>383</v>
      </c>
      <c r="D154" t="str">
        <f t="shared" si="2"/>
        <v xml:space="preserve">###  https://knowledge.c-innovationhub.com/siri#gunfireOnRoadway
siri:gunfireOnRoadway rdf:type owl:NamedIndividual, siri:AlertCause .
</v>
      </c>
    </row>
    <row r="155" spans="1:4" x14ac:dyDescent="0.25">
      <c r="A155" t="s">
        <v>384</v>
      </c>
      <c r="D155" t="str">
        <f t="shared" si="2"/>
        <v xml:space="preserve">###  https://knowledge.c-innovationhub.com/siri#securityIncident
siri:securityIncident rdf:type owl:NamedIndividual, siri:AlertCause .
</v>
      </c>
    </row>
    <row r="156" spans="1:4" x14ac:dyDescent="0.25">
      <c r="A156" t="s">
        <v>385</v>
      </c>
      <c r="D156" t="str">
        <f t="shared" si="2"/>
        <v xml:space="preserve">###  https://knowledge.c-innovationhub.com/siri#linesideFire
siri:linesideFire rdf:type owl:NamedIndividual, siri:AlertCause .
</v>
      </c>
    </row>
    <row r="157" spans="1:4" x14ac:dyDescent="0.25">
      <c r="A157" t="s">
        <v>386</v>
      </c>
      <c r="D157" t="str">
        <f t="shared" si="2"/>
        <v xml:space="preserve">###  https://knowledge.c-innovationhub.com/siri#passengerAction
siri:passengerAction rdf:type owl:NamedIndividual, siri:AlertCause .
</v>
      </c>
    </row>
    <row r="158" spans="1:4" x14ac:dyDescent="0.25">
      <c r="A158" t="s">
        <v>387</v>
      </c>
      <c r="D158" t="str">
        <f t="shared" si="2"/>
        <v xml:space="preserve">###  https://knowledge.c-innovationhub.com/siri#staffAssault
siri:staffAssault rdf:type owl:NamedIndividual, siri:AlertCause .
</v>
      </c>
    </row>
    <row r="159" spans="1:4" x14ac:dyDescent="0.25">
      <c r="A159" t="s">
        <v>388</v>
      </c>
      <c r="D159" t="str">
        <f t="shared" si="2"/>
        <v xml:space="preserve">###  https://knowledge.c-innovationhub.com/siri#railwayCrime
siri:railwayCrime rdf:type owl:NamedIndividual, siri:AlertCause .
</v>
      </c>
    </row>
    <row r="160" spans="1:4" x14ac:dyDescent="0.25">
      <c r="A160" t="s">
        <v>389</v>
      </c>
      <c r="D160" t="str">
        <f t="shared" si="2"/>
        <v xml:space="preserve">###  https://knowledge.c-innovationhub.com/siri#assault
siri:assault rdf:type owl:NamedIndividual, siri:AlertCause .
</v>
      </c>
    </row>
    <row r="161" spans="1:4" x14ac:dyDescent="0.25">
      <c r="A161" t="s">
        <v>390</v>
      </c>
      <c r="D161" t="str">
        <f t="shared" si="2"/>
        <v xml:space="preserve">###  https://knowledge.c-innovationhub.com/siri#theft
siri:theft rdf:type owl:NamedIndividual, siri:AlertCause .
</v>
      </c>
    </row>
    <row r="162" spans="1:4" x14ac:dyDescent="0.25">
      <c r="A162" t="s">
        <v>391</v>
      </c>
      <c r="D162" t="str">
        <f t="shared" si="2"/>
        <v xml:space="preserve">###  https://knowledge.c-innovationhub.com/siri#fatality
siri:fatality rdf:type owl:NamedIndividual, siri:AlertCause .
</v>
      </c>
    </row>
    <row r="163" spans="1:4" x14ac:dyDescent="0.25">
      <c r="A163" t="s">
        <v>392</v>
      </c>
      <c r="D163" t="str">
        <f t="shared" si="2"/>
        <v xml:space="preserve">###  https://knowledge.c-innovationhub.com/siri#personUnderTrain
siri:personUnderTrain rdf:type owl:NamedIndividual, siri:AlertCause .
</v>
      </c>
    </row>
    <row r="164" spans="1:4" x14ac:dyDescent="0.25">
      <c r="A164" t="s">
        <v>393</v>
      </c>
      <c r="D164" t="str">
        <f t="shared" si="2"/>
        <v xml:space="preserve">###  https://knowledge.c-innovationhub.com/siri#personHitByTrain
siri:personHitByTrain rdf:type owl:NamedIndividual, siri:AlertCause .
</v>
      </c>
    </row>
    <row r="165" spans="1:4" x14ac:dyDescent="0.25">
      <c r="A165" t="s">
        <v>394</v>
      </c>
      <c r="D165" t="str">
        <f t="shared" si="2"/>
        <v xml:space="preserve">###  https://knowledge.c-innovationhub.com/siri#personIllOnVehicle
siri:personIllOnVehicle rdf:type owl:NamedIndividual, siri:AlertCause .
</v>
      </c>
    </row>
    <row r="166" spans="1:4" x14ac:dyDescent="0.25">
      <c r="A166" t="s">
        <v>395</v>
      </c>
      <c r="D166" t="str">
        <f t="shared" si="2"/>
        <v xml:space="preserve">###  https://knowledge.c-innovationhub.com/siri#emergencyServices
siri:emergencyServices rdf:type owl:NamedIndividual, siri:AlertCause .
</v>
      </c>
    </row>
    <row r="167" spans="1:4" x14ac:dyDescent="0.25">
      <c r="A167" t="s">
        <v>396</v>
      </c>
      <c r="D167" t="str">
        <f t="shared" si="2"/>
        <v xml:space="preserve">###  https://knowledge.c-innovationhub.com/siri#insufficientDemand
siri:insufficientDemand rdf:type owl:NamedIndividual, siri:AlertCause .
</v>
      </c>
    </row>
    <row r="168" spans="1:4" x14ac:dyDescent="0.25">
      <c r="A168" t="s">
        <v>397</v>
      </c>
      <c r="D168" t="str">
        <f t="shared" si="2"/>
        <v xml:space="preserve">###  https://knowledge.c-innovationhub.com/siri#leaderBoardFailure
siri:leaderBoardFailure rdf:type owl:NamedIndividual, siri:AlertCause .
</v>
      </c>
    </row>
    <row r="169" spans="1:4" x14ac:dyDescent="0.25">
      <c r="A169" t="s">
        <v>398</v>
      </c>
      <c r="D169" t="str">
        <f t="shared" si="2"/>
        <v xml:space="preserve">###  https://knowledge.c-innovationhub.com/siri#serviceIndicatorFailure
siri:serviceIndicatorFailure rdf:type owl:NamedIndividual, siri:AlertCause .
</v>
      </c>
    </row>
    <row r="170" spans="1:4" x14ac:dyDescent="0.25">
      <c r="A170" t="s">
        <v>399</v>
      </c>
      <c r="D170" t="str">
        <f t="shared" si="2"/>
        <v xml:space="preserve">###  https://knowledge.c-innovationhub.com/siri#operatorSuspended
siri:operatorSuspended rdf:type owl:NamedIndividual, siri:AlertCause .
</v>
      </c>
    </row>
    <row r="171" spans="1:4" x14ac:dyDescent="0.25">
      <c r="A171" t="s">
        <v>400</v>
      </c>
      <c r="D171" t="str">
        <f t="shared" si="2"/>
        <v xml:space="preserve">###  https://knowledge.c-innovationhub.com/siri#problemsAtBorderPost
siri:problemsAtBorderPost rdf:type owl:NamedIndividual, siri:AlertCause .
</v>
      </c>
    </row>
    <row r="172" spans="1:4" x14ac:dyDescent="0.25">
      <c r="A172" t="s">
        <v>401</v>
      </c>
      <c r="D172" t="str">
        <f t="shared" si="2"/>
        <v xml:space="preserve">###  https://knowledge.c-innovationhub.com/siri#problemsAtCustomsPost
siri:problemsAtCustomsPost rdf:type owl:NamedIndividual, siri:AlertCause .
</v>
      </c>
    </row>
    <row r="173" spans="1:4" x14ac:dyDescent="0.25">
      <c r="A173" t="s">
        <v>295</v>
      </c>
      <c r="D173" t="str">
        <f t="shared" si="2"/>
        <v xml:space="preserve">###  https://knowledge.c-innovationhub.com/siri#levelCrossingIncident
siri:levelCrossingIncident rdf:type owl:NamedIndividual, siri:AlertCause .
</v>
      </c>
    </row>
    <row r="174" spans="1:4" x14ac:dyDescent="0.25">
      <c r="A174" t="s">
        <v>402</v>
      </c>
      <c r="D174" t="str">
        <f t="shared" si="2"/>
        <v xml:space="preserve">###  https://knowledge.c-innovationhub.com/siri#trainStruckAnimal
siri:trainStruckAnimal rdf:type owl:NamedIndividual, siri:AlertCause .
</v>
      </c>
    </row>
    <row r="175" spans="1:4" x14ac:dyDescent="0.25">
      <c r="A175" t="s">
        <v>403</v>
      </c>
      <c r="D175" t="str">
        <f t="shared" si="2"/>
        <v xml:space="preserve">###  https://knowledge.c-innovationhub.com/siri#trainStruckObject
siri:trainStruckObject rdf:type owl:NamedIndividual, siri:AlertCause .
</v>
      </c>
    </row>
    <row r="176" spans="1:4" x14ac:dyDescent="0.25">
      <c r="A176" t="s">
        <v>404</v>
      </c>
      <c r="D176" t="str">
        <f t="shared" si="2"/>
        <v xml:space="preserve">###  https://knowledge.c-innovationhub.com/siri#roadMaintenance
siri:roadMaintenance rdf:type owl:NamedIndividual, siri:AlertCause .
</v>
      </c>
    </row>
    <row r="177" spans="1:4" x14ac:dyDescent="0.25">
      <c r="A177" t="s">
        <v>405</v>
      </c>
      <c r="D177" t="str">
        <f t="shared" si="2"/>
        <v xml:space="preserve">###  https://knowledge.c-innovationhub.com/siri#asphalting
siri:asphalting rdf:type owl:NamedIndividual, siri:AlertCause .
</v>
      </c>
    </row>
    <row r="178" spans="1:4" x14ac:dyDescent="0.25">
      <c r="A178" t="s">
        <v>406</v>
      </c>
      <c r="D178" t="str">
        <f t="shared" si="2"/>
        <v xml:space="preserve">###  https://knowledge.c-innovationhub.com/siri#paving
siri:paving rdf:type owl:NamedIndividual, siri:AlertCause .
</v>
      </c>
    </row>
    <row r="179" spans="1:4" x14ac:dyDescent="0.25">
      <c r="A179" t="s">
        <v>407</v>
      </c>
      <c r="D179" t="str">
        <f t="shared" si="2"/>
        <v xml:space="preserve">###  https://knowledge.c-innovationhub.com/siri#march
siri:march rdf:type owl:NamedIndividual, siri:AlertCause .
</v>
      </c>
    </row>
    <row r="180" spans="1:4" x14ac:dyDescent="0.25">
      <c r="A180" t="s">
        <v>408</v>
      </c>
      <c r="D180" t="str">
        <f t="shared" si="2"/>
        <v xml:space="preserve">###  https://knowledge.c-innovationhub.com/siri#filterBlockade
siri:filterBlockade rdf:type owl:NamedIndividual, siri:AlertCause .
</v>
      </c>
    </row>
    <row r="181" spans="1:4" x14ac:dyDescent="0.25">
      <c r="A181" t="s">
        <v>409</v>
      </c>
      <c r="D181" t="str">
        <f t="shared" si="2"/>
        <v xml:space="preserve">###  https://knowledge.c-innovationhub.com/siri#sightseersObstructingAccess
siri:sightseersObstructingAccess rdf:type owl:NamedIndividual, siri:AlertCause .
</v>
      </c>
    </row>
    <row r="182" spans="1:4" x14ac:dyDescent="0.25">
      <c r="A182" t="s">
        <v>410</v>
      </c>
      <c r="D182" t="str">
        <f t="shared" si="2"/>
        <v xml:space="preserve">###  https://knowledge.c-innovationhub.com/siri#holiday
siri:holiday rdf:type owl:NamedIndividual, siri:AlertCause .
</v>
      </c>
    </row>
    <row r="183" spans="1:4" x14ac:dyDescent="0.25">
      <c r="A183" t="s">
        <v>411</v>
      </c>
      <c r="D183" t="str">
        <f t="shared" si="2"/>
        <v xml:space="preserve">###  https://knowledge.c-innovationhub.com/siri#bridgeStrike
siri:bridgeStrike rdf:type owl:NamedIndividual, siri:AlertCause .
</v>
      </c>
    </row>
    <row r="184" spans="1:4" x14ac:dyDescent="0.25">
      <c r="A184" t="s">
        <v>412</v>
      </c>
      <c r="D184" t="str">
        <f t="shared" si="2"/>
        <v xml:space="preserve">###  https://knowledge.c-innovationhub.com/siri#viaductFailure
siri:viaductFailure rdf:type owl:NamedIndividual, siri:AlertCause .
</v>
      </c>
    </row>
    <row r="185" spans="1:4" x14ac:dyDescent="0.25">
      <c r="A185" t="s">
        <v>413</v>
      </c>
      <c r="D185" t="str">
        <f t="shared" si="2"/>
        <v xml:space="preserve">###  https://knowledge.c-innovationhub.com/siri#overheadObstruction
siri:overheadObstruction rdf:type owl:NamedIndividual, siri:AlertCause .
</v>
      </c>
    </row>
    <row r="186" spans="1:4" x14ac:dyDescent="0.25">
      <c r="A186" t="s">
        <v>414</v>
      </c>
      <c r="D186" t="str">
        <f t="shared" si="2"/>
        <v xml:space="preserve">###  https://knowledge.c-innovationhub.com/siri#undefinedProblem
siri:undefinedProblem rdf:type owl:NamedIndividual, siri:AlertCause .
</v>
      </c>
    </row>
    <row r="187" spans="1:4" x14ac:dyDescent="0.25">
      <c r="A187" t="s">
        <v>415</v>
      </c>
      <c r="D187" t="str">
        <f t="shared" si="2"/>
        <v xml:space="preserve">###  https://knowledge.c-innovationhub.com/siri#logisticProblems
siri:logisticProblems rdf:type owl:NamedIndividual, siri:AlertCause .
</v>
      </c>
    </row>
    <row r="188" spans="1:4" x14ac:dyDescent="0.25">
      <c r="A188" t="s">
        <v>416</v>
      </c>
      <c r="D188" t="str">
        <f t="shared" si="2"/>
        <v xml:space="preserve">###  https://knowledge.c-innovationhub.com/siri#problemsOnLocalRoad
siri:problemsOnLocalRoad rdf:type owl:NamedIndividual, siri:AlertCause .
</v>
      </c>
    </row>
    <row r="189" spans="1:4" x14ac:dyDescent="0.25">
      <c r="A189" t="s">
        <v>414</v>
      </c>
      <c r="D189" t="str">
        <f t="shared" si="2"/>
        <v xml:space="preserve">###  https://knowledge.c-innovationhub.com/siri#undefinedProblem
siri:undefinedProblem rdf:type owl:NamedIndividual, siri:AlertCause .
</v>
      </c>
    </row>
    <row r="190" spans="1:4" x14ac:dyDescent="0.25">
      <c r="A190" t="s">
        <v>417</v>
      </c>
      <c r="D190" t="str">
        <f t="shared" si="2"/>
        <v xml:space="preserve">###  https://knowledge.c-innovationhub.com/siri#staffInjury
siri:staffInjury rdf:type owl:NamedIndividual, siri:AlertCause .
</v>
      </c>
    </row>
    <row r="191" spans="1:4" x14ac:dyDescent="0.25">
      <c r="A191" t="s">
        <v>418</v>
      </c>
      <c r="D191" t="str">
        <f t="shared" si="2"/>
        <v xml:space="preserve">###  https://knowledge.c-innovationhub.com/siri#contractorStaffInjury
siri:contractorStaffInjury rdf:type owl:NamedIndividual, siri:AlertCause .
</v>
      </c>
    </row>
    <row r="192" spans="1:4" x14ac:dyDescent="0.25">
      <c r="A192" t="s">
        <v>419</v>
      </c>
      <c r="D192" t="str">
        <f t="shared" si="2"/>
        <v xml:space="preserve">###  https://knowledge.c-innovationhub.com/siri#staffInWrongPlace
siri:staffInWrongPlace rdf:type owl:NamedIndividual, siri:AlertCause .
</v>
      </c>
    </row>
    <row r="193" spans="1:4" x14ac:dyDescent="0.25">
      <c r="A193" t="s">
        <v>420</v>
      </c>
      <c r="D193" t="str">
        <f t="shared" si="2"/>
        <v xml:space="preserve">###  https://knowledge.c-innovationhub.com/siri#staffShortage
siri:staffShortage rdf:type owl:NamedIndividual, siri:AlertCause .
</v>
      </c>
    </row>
    <row r="194" spans="1:4" x14ac:dyDescent="0.25">
      <c r="A194" t="s">
        <v>421</v>
      </c>
      <c r="D194" t="str">
        <f t="shared" si="2"/>
        <v xml:space="preserve">###  https://knowledge.c-innovationhub.com/siri#unofficialIndustrialAction
siri:unofficialIndustrialAction rdf:type owl:NamedIndividual, siri:AlertCause .
</v>
      </c>
    </row>
    <row r="195" spans="1:4" x14ac:dyDescent="0.25">
      <c r="A195" t="s">
        <v>422</v>
      </c>
      <c r="D195" t="str">
        <f t="shared" ref="D195:D230" si="3">"###  https://knowledge.c-innovationhub.com/siri#"&amp;A195&amp;CHAR(10)&amp;"siri:"&amp;A195&amp;" rdf:type owl:NamedIndividual, siri:AlertCause ."&amp;CHAR(10)&amp;CHAR(10)</f>
        <v xml:space="preserve">###  https://knowledge.c-innovationhub.com/siri#workToRule
siri:workToRule rdf:type owl:NamedIndividual, siri:AlertCause .
</v>
      </c>
    </row>
    <row r="196" spans="1:4" x14ac:dyDescent="0.25">
      <c r="A196" t="s">
        <v>423</v>
      </c>
      <c r="D196" t="str">
        <f t="shared" si="3"/>
        <v xml:space="preserve">###  https://knowledge.c-innovationhub.com/siri#undefinedPersonnelProblem
siri:undefinedPersonnelProblem rdf:type owl:NamedIndividual, siri:AlertCause .
</v>
      </c>
    </row>
    <row r="197" spans="1:4" x14ac:dyDescent="0.25">
      <c r="A197" t="s">
        <v>424</v>
      </c>
      <c r="D197" t="str">
        <f t="shared" si="3"/>
        <v xml:space="preserve">###  https://knowledge.c-innovationhub.com/siri#trainWarningSystemProblem
siri:trainWarningSystemProblem rdf:type owl:NamedIndividual, siri:AlertCause .
</v>
      </c>
    </row>
    <row r="198" spans="1:4" x14ac:dyDescent="0.25">
      <c r="A198" t="s">
        <v>425</v>
      </c>
      <c r="D198" t="str">
        <f t="shared" si="3"/>
        <v xml:space="preserve">###  https://knowledge.c-innovationhub.com/siri#signalAndSwitchFailure
siri:signalAndSwitchFailure rdf:type owl:NamedIndividual, siri:AlertCause .
</v>
      </c>
    </row>
    <row r="199" spans="1:4" x14ac:dyDescent="0.25">
      <c r="A199" t="s">
        <v>426</v>
      </c>
      <c r="D199" t="str">
        <f t="shared" si="3"/>
        <v xml:space="preserve">###  https://knowledge.c-innovationhub.com/siri#tractionFailure
siri:tractionFailure rdf:type owl:NamedIndividual, siri:AlertCause .
</v>
      </c>
    </row>
    <row r="200" spans="1:4" x14ac:dyDescent="0.25">
      <c r="A200" t="s">
        <v>427</v>
      </c>
      <c r="D200" t="str">
        <f t="shared" si="3"/>
        <v xml:space="preserve">###  https://knowledge.c-innovationhub.com/siri#defectiveTrain
siri:defectiveTrain rdf:type owl:NamedIndividual, siri:AlertCause .
</v>
      </c>
    </row>
    <row r="201" spans="1:4" x14ac:dyDescent="0.25">
      <c r="A201" t="s">
        <v>428</v>
      </c>
      <c r="D201" t="str">
        <f t="shared" si="3"/>
        <v xml:space="preserve">###  https://knowledge.c-innovationhub.com/siri#wheelImpactLoad
siri:wheelImpactLoad rdf:type owl:NamedIndividual, siri:AlertCause .
</v>
      </c>
    </row>
    <row r="202" spans="1:4" x14ac:dyDescent="0.25">
      <c r="A202" t="s">
        <v>429</v>
      </c>
      <c r="D202" t="str">
        <f t="shared" si="3"/>
        <v xml:space="preserve">###  https://knowledge.c-innovationhub.com/siri#lackOfOperationalStock
siri:lackOfOperationalStock rdf:type owl:NamedIndividual, siri:AlertCause .
</v>
      </c>
    </row>
    <row r="203" spans="1:4" x14ac:dyDescent="0.25">
      <c r="A203" t="s">
        <v>430</v>
      </c>
      <c r="D203" t="str">
        <f t="shared" si="3"/>
        <v xml:space="preserve">###  https://knowledge.c-innovationhub.com/siri#defectiveFireAlarmEquipment
siri:defectiveFireAlarmEquipment rdf:type owl:NamedIndividual, siri:AlertCause .
</v>
      </c>
    </row>
    <row r="204" spans="1:4" x14ac:dyDescent="0.25">
      <c r="A204" t="s">
        <v>431</v>
      </c>
      <c r="D204" t="str">
        <f t="shared" si="3"/>
        <v xml:space="preserve">###  https://knowledge.c-innovationhub.com/siri#defectivePlatformEdgeDoors
siri:defectivePlatformEdgeDoors rdf:type owl:NamedIndividual, siri:AlertCause .
</v>
      </c>
    </row>
    <row r="205" spans="1:4" x14ac:dyDescent="0.25">
      <c r="A205" t="s">
        <v>432</v>
      </c>
      <c r="D205" t="str">
        <f t="shared" si="3"/>
        <v xml:space="preserve">###  https://knowledge.c-innovationhub.com/siri#defectiveCctv
siri:defectiveCctv rdf:type owl:NamedIndividual, siri:AlertCause .
</v>
      </c>
    </row>
    <row r="206" spans="1:4" x14ac:dyDescent="0.25">
      <c r="A206" t="s">
        <v>433</v>
      </c>
      <c r="D206" t="str">
        <f t="shared" si="3"/>
        <v xml:space="preserve">###  https://knowledge.c-innovationhub.com/siri#defectivePublicAnnouncementSystem
siri:defectivePublicAnnouncementSystem rdf:type owl:NamedIndividual, siri:AlertCause .
</v>
      </c>
    </row>
    <row r="207" spans="1:4" x14ac:dyDescent="0.25">
      <c r="A207" t="s">
        <v>434</v>
      </c>
      <c r="D207" t="str">
        <f t="shared" si="3"/>
        <v xml:space="preserve">###  https://knowledge.c-innovationhub.com/siri#ticketingSystemNotAvailable
siri:ticketingSystemNotAvailable rdf:type owl:NamedIndividual, siri:AlertCause .
</v>
      </c>
    </row>
    <row r="208" spans="1:4" x14ac:dyDescent="0.25">
      <c r="A208" t="s">
        <v>435</v>
      </c>
      <c r="D208" t="str">
        <f t="shared" si="3"/>
        <v xml:space="preserve">###  https://knowledge.c-innovationhub.com/siri#emergencyEngineeringWork
siri:emergencyEngineeringWork rdf:type owl:NamedIndividual, siri:AlertCause .
</v>
      </c>
    </row>
    <row r="209" spans="1:4" x14ac:dyDescent="0.25">
      <c r="A209" t="s">
        <v>436</v>
      </c>
      <c r="D209" t="str">
        <f t="shared" si="3"/>
        <v xml:space="preserve">###  https://knowledge.c-innovationhub.com/siri#lateFinishToEngineeringWork
siri:lateFinishToEngineeringWork rdf:type owl:NamedIndividual, siri:AlertCause .
</v>
      </c>
    </row>
    <row r="210" spans="1:4" x14ac:dyDescent="0.25">
      <c r="A210" t="s">
        <v>437</v>
      </c>
      <c r="D210" t="str">
        <f t="shared" si="3"/>
        <v xml:space="preserve">###  https://knowledge.c-innovationhub.com/siri#fuelProblem
siri:fuelProblem rdf:type owl:NamedIndividual, siri:AlertCause .
</v>
      </c>
    </row>
    <row r="211" spans="1:4" x14ac:dyDescent="0.25">
      <c r="A211" t="s">
        <v>438</v>
      </c>
      <c r="D211" t="str">
        <f t="shared" si="3"/>
        <v xml:space="preserve">###  https://knowledge.c-innovationhub.com/siri#closedForMaintenance
siri:closedForMaintenance rdf:type owl:NamedIndividual, siri:AlertCause .
</v>
      </c>
    </row>
    <row r="212" spans="1:4" x14ac:dyDescent="0.25">
      <c r="A212" t="s">
        <v>439</v>
      </c>
      <c r="D212" t="str">
        <f t="shared" si="3"/>
        <v xml:space="preserve">###  https://knowledge.c-innovationhub.com/siri#fuelShortage
siri:fuelShortage rdf:type owl:NamedIndividual, siri:AlertCause .
</v>
      </c>
    </row>
    <row r="213" spans="1:4" x14ac:dyDescent="0.25">
      <c r="A213" t="s">
        <v>440</v>
      </c>
      <c r="D213" t="str">
        <f t="shared" si="3"/>
        <v xml:space="preserve">###  https://knowledge.c-innovationhub.com/siri#slipperyTrack
siri:slipperyTrack rdf:type owl:NamedIndividual, siri:AlertCause .
</v>
      </c>
    </row>
    <row r="214" spans="1:4" x14ac:dyDescent="0.25">
      <c r="A214" t="s">
        <v>441</v>
      </c>
      <c r="D214" t="str">
        <f t="shared" si="3"/>
        <v xml:space="preserve">###  https://knowledge.c-innovationhub.com/siri#luggageCarouselProblem
siri:luggageCarouselProblem rdf:type owl:NamedIndividual, siri:AlertCause .
</v>
      </c>
    </row>
    <row r="215" spans="1:4" x14ac:dyDescent="0.25">
      <c r="A215" t="s">
        <v>442</v>
      </c>
      <c r="D215" t="str">
        <f t="shared" si="3"/>
        <v xml:space="preserve">###  https://knowledge.c-innovationhub.com/siri#undefinedEquipmentProblem
siri:undefinedEquipmentProblem rdf:type owl:NamedIndividual, siri:AlertCause .
</v>
      </c>
    </row>
    <row r="216" spans="1:4" x14ac:dyDescent="0.25">
      <c r="A216" t="s">
        <v>443</v>
      </c>
      <c r="D216" t="str">
        <f t="shared" si="3"/>
        <v xml:space="preserve">###  https://knowledge.c-innovationhub.com/siri# stormConditions
siri: stormConditions rdf:type owl:NamedIndividual, siri:AlertCause .
</v>
      </c>
    </row>
    <row r="217" spans="1:4" x14ac:dyDescent="0.25">
      <c r="A217" t="s">
        <v>444</v>
      </c>
      <c r="D217" t="str">
        <f t="shared" si="3"/>
        <v xml:space="preserve">###  https://knowledge.c-innovationhub.com/siri#tidalRestrictions
siri:tidalRestrictions rdf:type owl:NamedIndividual, siri:AlertCause .
</v>
      </c>
    </row>
    <row r="218" spans="1:4" x14ac:dyDescent="0.25">
      <c r="A218" t="s">
        <v>445</v>
      </c>
      <c r="D218" t="str">
        <f t="shared" si="3"/>
        <v xml:space="preserve">###  https://knowledge.c-innovationhub.com/siri#slipperiness
siri:slipperiness rdf:type owl:NamedIndividual, siri:AlertCause .
</v>
      </c>
    </row>
    <row r="219" spans="1:4" x14ac:dyDescent="0.25">
      <c r="A219" t="s">
        <v>446</v>
      </c>
      <c r="D219" t="str">
        <f t="shared" si="3"/>
        <v xml:space="preserve">###  https://knowledge.c-innovationhub.com/siri#glazedFrost
siri:glazedFrost rdf:type owl:NamedIndividual, siri:AlertCause .
</v>
      </c>
    </row>
    <row r="220" spans="1:4" x14ac:dyDescent="0.25">
      <c r="A220" t="s">
        <v>447</v>
      </c>
      <c r="D220" t="str">
        <f t="shared" si="3"/>
        <v xml:space="preserve">###  https://knowledge.c-innovationhub.com/siri#frozen
siri:frozen rdf:type owl:NamedIndividual, siri:AlertCause .
</v>
      </c>
    </row>
    <row r="221" spans="1:4" x14ac:dyDescent="0.25">
      <c r="A221" t="s">
        <v>448</v>
      </c>
      <c r="D221" t="str">
        <f t="shared" si="3"/>
        <v xml:space="preserve">###  https://knowledge.c-innovationhub.com/siri#sleet
siri:sleet rdf:type owl:NamedIndividual, siri:AlertCause .
</v>
      </c>
    </row>
    <row r="222" spans="1:4" x14ac:dyDescent="0.25">
      <c r="A222" t="s">
        <v>449</v>
      </c>
      <c r="D222" t="str">
        <f t="shared" si="3"/>
        <v xml:space="preserve">###  https://knowledge.c-innovationhub.com/siri#waterlogged
siri:waterlogged rdf:type owl:NamedIndividual, siri:AlertCause .
</v>
      </c>
    </row>
    <row r="223" spans="1:4" x14ac:dyDescent="0.25">
      <c r="A223" t="s">
        <v>450</v>
      </c>
      <c r="D223" t="str">
        <f t="shared" si="3"/>
        <v xml:space="preserve">###  https://knowledge.c-innovationhub.com/siri#sewerOverflow
siri:sewerOverflow rdf:type owl:NamedIndividual, siri:AlertCause .
</v>
      </c>
    </row>
    <row r="224" spans="1:4" x14ac:dyDescent="0.25">
      <c r="A224" t="s">
        <v>451</v>
      </c>
      <c r="D224" t="str">
        <f t="shared" si="3"/>
        <v xml:space="preserve">###  https://knowledge.c-innovationhub.com/siri#undefinedEnvironmentalProblem
siri:undefinedEnvironmentalProblem rdf:type owl:NamedIndividual, siri:AlertCause .
</v>
      </c>
    </row>
    <row r="225" spans="1:4" x14ac:dyDescent="0.25">
      <c r="A225" t="s">
        <v>452</v>
      </c>
      <c r="D225" t="str">
        <f t="shared" si="3"/>
        <v xml:space="preserve">###  https://knowledge.c-innovationhub.com/siri#fireAtTheStation
siri:fireAtTheStation rdf:type owl:NamedIndividual, siri:AlertCause .
</v>
      </c>
    </row>
    <row r="226" spans="1:4" x14ac:dyDescent="0.25">
      <c r="A226" t="s">
        <v>453</v>
      </c>
      <c r="D226" t="str">
        <f t="shared" si="3"/>
        <v xml:space="preserve">###  https://knowledge.c-innovationhub.com/siri#breakdown
siri:breakdown rdf:type owl:NamedIndividual, siri:AlertCause .
</v>
      </c>
    </row>
    <row r="227" spans="1:4" x14ac:dyDescent="0.25">
      <c r="A227" t="s">
        <v>454</v>
      </c>
      <c r="D227" t="str">
        <f t="shared" si="3"/>
        <v xml:space="preserve">###  https://knowledge.c-innovationhub.com/siri#levelCrossingBlocked
siri:levelCrossingBlocked rdf:type owl:NamedIndividual, siri:AlertCause .
</v>
      </c>
    </row>
    <row r="228" spans="1:4" x14ac:dyDescent="0.25">
      <c r="A228" t="s">
        <v>455</v>
      </c>
      <c r="D228" t="str">
        <f t="shared" si="3"/>
        <v xml:space="preserve">###  https://knowledge.c-innovationhub.com/siri#heavySnowfall
siri:heavySnowfall rdf:type owl:NamedIndividual, siri:AlertCause .
</v>
      </c>
    </row>
    <row r="229" spans="1:4" x14ac:dyDescent="0.25">
      <c r="A229" t="s">
        <v>456</v>
      </c>
      <c r="D229" t="str">
        <f t="shared" si="3"/>
        <v xml:space="preserve">###  https://knowledge.c-innovationhub.com/siri#waitingForTransferPassengers
siri:waitingForTransferPassengers rdf:type owl:NamedIndividual, siri:AlertCause .
</v>
      </c>
    </row>
    <row r="230" spans="1:4" x14ac:dyDescent="0.25">
      <c r="A230" t="s">
        <v>457</v>
      </c>
      <c r="D230" t="str">
        <f t="shared" si="3"/>
        <v xml:space="preserve">###  https://knowledge.c-innovationhub.com/siri#awaitingOncomingVehicle
siri:awaitingOncomingVehicle rdf:type owl:NamedIndividual, siri:AlertCause .
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6"/>
  <sheetViews>
    <sheetView workbookViewId="0">
      <selection activeCell="D2" sqref="D2"/>
    </sheetView>
  </sheetViews>
  <sheetFormatPr defaultRowHeight="15" x14ac:dyDescent="0.25"/>
  <cols>
    <col min="1" max="1" width="48.85546875" customWidth="1"/>
    <col min="2" max="2" width="37.28515625" style="1" customWidth="1"/>
    <col min="3" max="5" width="16.5703125" customWidth="1"/>
    <col min="7" max="7" width="56.28515625" customWidth="1"/>
    <col min="8" max="8" width="36.85546875" customWidth="1"/>
  </cols>
  <sheetData>
    <row r="1" spans="1:9" ht="15.75" x14ac:dyDescent="0.25">
      <c r="B1" s="2" t="s">
        <v>0</v>
      </c>
      <c r="C1" s="2" t="s">
        <v>1</v>
      </c>
      <c r="D1" s="3" t="s">
        <v>2</v>
      </c>
      <c r="E1" s="2" t="s">
        <v>3</v>
      </c>
    </row>
    <row r="2" spans="1:9" x14ac:dyDescent="0.25">
      <c r="A2" t="str">
        <f>LOWER(SUBSTITUTE(SUBSTITUTE(SUBSTITUTE(SUBSTITUTE(SUBSTITUTE(TRIM(B2)," ","-"), ",", "-"), ".", "-"), "(","-"), ")","-"))</f>
        <v>special-wrench-code-1348608260</v>
      </c>
      <c r="B2" t="s">
        <v>124</v>
      </c>
      <c r="D2" t="s">
        <v>125</v>
      </c>
      <c r="G2" t="str">
        <f>IF(B2="", "", "kh:"&amp;A2&amp;" a kh:Tool; rdfs:label """&amp;B2&amp;"""@en; skos:prefLabel """&amp;B2&amp;"""@en; rdfs:label"""&amp;D2&amp;"""@it; skos:prefLabel """&amp;D2&amp;"""@it; ")</f>
        <v xml:space="preserve">kh:special-wrench-code-1348608260 a kh:Tool; rdfs:label "special wrench code 1348608260"@en; skos:prefLabel "special wrench code 1348608260"@en; rdfs:label"chiave inglese speciale codice 1348608260"@it; skos:prefLabel "chiave inglese speciale codice 1348608260"@it; </v>
      </c>
      <c r="H2" t="str">
        <f>IF(C2="", "", "skos:altLabel """ &amp;C2&amp;"""@en;")</f>
        <v/>
      </c>
      <c r="I2" t="str">
        <f>IF(E2 ="", "", "skos:altLabel """ &amp;E2&amp;"""@it;")</f>
        <v/>
      </c>
    </row>
    <row r="3" spans="1:9" x14ac:dyDescent="0.25">
      <c r="A3" t="str">
        <f t="shared" ref="A3:A16" si="0">LOWER(SUBSTITUTE(SUBSTITUTE(SUBSTITUTE(SUBSTITUTE(SUBSTITUTE(TRIM(B3)," ","-"), ",", "-"), ".", "-"), "(","-"), ")","-"))</f>
        <v>allen-key-ch--1-27</v>
      </c>
      <c r="B3" t="s">
        <v>126</v>
      </c>
      <c r="D3" t="s">
        <v>127</v>
      </c>
      <c r="G3" t="str">
        <f t="shared" ref="G3:G16" si="1">IF(B3="", "", "kh:"&amp;A3&amp;" a kh:Tool; rdfs:label """&amp;B3&amp;"""@en; skos:prefLabel """&amp;B3&amp;"""@en; rdfs:label"""&amp;D3&amp;"""@it; skos:prefLabel """&amp;D3&amp;"""@it; ")</f>
        <v xml:space="preserve">kh:allen-key-ch--1-27 a kh:Tool; rdfs:label "allen key Ch. 1,27"@en; skos:prefLabel "allen key Ch. 1,27"@en; rdfs:label"chiave Allen Ch. 1,27"@it; skos:prefLabel "chiave Allen Ch. 1,27"@it; </v>
      </c>
      <c r="H3" t="str">
        <f t="shared" ref="H3:H16" si="2">IF(C3="", "", "skos:altLabel """ &amp;C3&amp;"""@en;")</f>
        <v/>
      </c>
      <c r="I3" t="str">
        <f t="shared" ref="I3:I16" si="3">IF(E3 ="", "", "skos:altLabel """ &amp;E3&amp;"""@it;")</f>
        <v/>
      </c>
    </row>
    <row r="4" spans="1:9" x14ac:dyDescent="0.25">
      <c r="A4" t="str">
        <f t="shared" si="0"/>
        <v>cross-head-screwdriver</v>
      </c>
      <c r="B4" t="s">
        <v>128</v>
      </c>
      <c r="D4" t="s">
        <v>129</v>
      </c>
      <c r="G4" t="str">
        <f t="shared" si="1"/>
        <v xml:space="preserve">kh:cross-head-screwdriver a kh:Tool; rdfs:label "cross-head screwdriver"@en; skos:prefLabel "cross-head screwdriver"@en; rdfs:label"cacciavite a croce"@it; skos:prefLabel "cacciavite a croce"@it; </v>
      </c>
      <c r="H4" t="str">
        <f t="shared" si="2"/>
        <v/>
      </c>
      <c r="I4" t="str">
        <f t="shared" si="3"/>
        <v/>
      </c>
    </row>
    <row r="5" spans="1:9" x14ac:dyDescent="0.25">
      <c r="A5" t="str">
        <f t="shared" si="0"/>
        <v>allen-key-ch-2</v>
      </c>
      <c r="B5" t="s">
        <v>130</v>
      </c>
      <c r="D5" t="s">
        <v>131</v>
      </c>
      <c r="G5" t="str">
        <f t="shared" si="1"/>
        <v xml:space="preserve">kh:allen-key-ch-2 a kh:Tool; rdfs:label "allen Key Ch 2"@en; skos:prefLabel "allen Key Ch 2"@en; rdfs:label"chiave Allen Ch 2"@it; skos:prefLabel "chiave Allen Ch 2"@it; </v>
      </c>
      <c r="H5" t="str">
        <f t="shared" si="2"/>
        <v/>
      </c>
      <c r="I5" t="str">
        <f t="shared" si="3"/>
        <v/>
      </c>
    </row>
    <row r="6" spans="1:9" x14ac:dyDescent="0.25">
      <c r="A6" t="str">
        <f t="shared" si="0"/>
        <v>torque-wrench-ch-2</v>
      </c>
      <c r="B6" t="s">
        <v>132</v>
      </c>
      <c r="D6" t="s">
        <v>133</v>
      </c>
      <c r="G6" t="str">
        <f t="shared" si="1"/>
        <v xml:space="preserve">kh:torque-wrench-ch-2 a kh:Tool; rdfs:label "torque wrench Ch 2"@en; skos:prefLabel "torque wrench Ch 2"@en; rdfs:label"chiave dinamometrica Ch 2"@it; skos:prefLabel "chiave dinamometrica Ch 2"@it; </v>
      </c>
      <c r="H6" t="str">
        <f t="shared" si="2"/>
        <v/>
      </c>
      <c r="I6" t="str">
        <f t="shared" si="3"/>
        <v/>
      </c>
    </row>
    <row r="7" spans="1:9" x14ac:dyDescent="0.25">
      <c r="A7" t="str">
        <f t="shared" si="0"/>
        <v>allen-key-ch-2-5</v>
      </c>
      <c r="B7" t="s">
        <v>134</v>
      </c>
      <c r="D7" t="s">
        <v>135</v>
      </c>
      <c r="G7" t="str">
        <f t="shared" si="1"/>
        <v xml:space="preserve">kh:allen-key-ch-2-5 a kh:Tool; rdfs:label "allen Key ch.2.5"@en; skos:prefLabel "allen Key ch.2.5"@en; rdfs:label"chiave Allen Ch 2,5"@it; skos:prefLabel "chiave Allen Ch 2,5"@it; </v>
      </c>
      <c r="H7" t="str">
        <f t="shared" si="2"/>
        <v/>
      </c>
      <c r="I7" t="str">
        <f t="shared" si="3"/>
        <v/>
      </c>
    </row>
    <row r="8" spans="1:9" x14ac:dyDescent="0.25">
      <c r="A8" t="str">
        <f t="shared" si="0"/>
        <v>kit-1342445100</v>
      </c>
      <c r="B8" s="7" t="s">
        <v>136</v>
      </c>
      <c r="D8" s="7" t="s">
        <v>137</v>
      </c>
      <c r="G8" t="str">
        <f>IF(B8="", "", "mar-inst:"&amp;A8&amp;" a kh:Tool; rdfs:label """&amp;B8&amp;"""@en; skos:prefLabel """&amp;B8&amp;"""@en; rdfs:label"""&amp;D8&amp;"""@it; skos:prefLabel """&amp;D8&amp;"""@it; ")</f>
        <v xml:space="preserve">mar-inst:kit-1342445100 a kh:Tool; rdfs:label "kit 1342445100"@en; skos:prefLabel "kit 1342445100"@en; rdfs:label"kit per aggiornamento FW"@it; skos:prefLabel "kit per aggiornamento FW"@it; </v>
      </c>
      <c r="H8" t="str">
        <f t="shared" si="2"/>
        <v/>
      </c>
      <c r="I8" t="str">
        <f t="shared" si="3"/>
        <v/>
      </c>
    </row>
    <row r="9" spans="1:9" x14ac:dyDescent="0.25">
      <c r="A9" t="str">
        <f t="shared" si="0"/>
        <v>flat-blade-screwdriver</v>
      </c>
      <c r="B9" t="s">
        <v>138</v>
      </c>
      <c r="D9" t="s">
        <v>139</v>
      </c>
      <c r="G9" t="str">
        <f t="shared" si="1"/>
        <v xml:space="preserve">kh:flat-blade-screwdriver a kh:Tool; rdfs:label "flat-blade screwdriver"@en; skos:prefLabel "flat-blade screwdriver"@en; rdfs:label"cacciavite a lama piatta"@it; skos:prefLabel "cacciavite a lama piatta"@it; </v>
      </c>
      <c r="H9" t="str">
        <f t="shared" si="2"/>
        <v/>
      </c>
      <c r="I9" t="str">
        <f t="shared" si="3"/>
        <v/>
      </c>
    </row>
    <row r="10" spans="1:9" x14ac:dyDescent="0.25">
      <c r="A10" t="str">
        <f t="shared" si="0"/>
        <v>torque-wrench--13-cn-</v>
      </c>
      <c r="B10" t="s">
        <v>140</v>
      </c>
      <c r="D10" t="s">
        <v>141</v>
      </c>
      <c r="G10" t="str">
        <f t="shared" si="1"/>
        <v xml:space="preserve">kh:torque-wrench--13-cn- a kh:Tool; rdfs:label "Torque wrench (13 cN)"@en; skos:prefLabel "Torque wrench (13 cN)"@en; rdfs:label"chiave dinamometrica (13 cN)"@it; skos:prefLabel "chiave dinamometrica (13 cN)"@it; </v>
      </c>
      <c r="H10" t="str">
        <f t="shared" si="2"/>
        <v/>
      </c>
      <c r="I10" t="str">
        <f t="shared" si="3"/>
        <v/>
      </c>
    </row>
    <row r="11" spans="1:9" x14ac:dyDescent="0.25">
      <c r="A11" t="str">
        <f t="shared" si="0"/>
        <v>usb-cable</v>
      </c>
      <c r="B11" t="s">
        <v>142</v>
      </c>
      <c r="D11" t="s">
        <v>143</v>
      </c>
      <c r="G11" t="str">
        <f t="shared" si="1"/>
        <v xml:space="preserve">kh:usb-cable a kh:Tool; rdfs:label "USB cable"@en; skos:prefLabel "USB cable"@en; rdfs:label"cavo USB"@it; skos:prefLabel "cavo USB"@it; </v>
      </c>
      <c r="H11" t="str">
        <f t="shared" si="2"/>
        <v/>
      </c>
      <c r="I11" t="str">
        <f t="shared" si="3"/>
        <v/>
      </c>
    </row>
    <row r="12" spans="1:9" x14ac:dyDescent="0.25">
      <c r="A12" t="str">
        <f t="shared" si="0"/>
        <v>cut-out</v>
      </c>
      <c r="B12" t="s">
        <v>144</v>
      </c>
      <c r="D12" t="s">
        <v>145</v>
      </c>
      <c r="G12" t="str">
        <f t="shared" si="1"/>
        <v xml:space="preserve">kh:cut-out a kh:Tool; rdfs:label "cut-out"@en; skos:prefLabel "cut-out"@en; rdfs:label"Dima"@it; skos:prefLabel "Dima"@it; </v>
      </c>
      <c r="H12" t="str">
        <f t="shared" si="2"/>
        <v/>
      </c>
      <c r="I12" t="str">
        <f t="shared" si="3"/>
        <v/>
      </c>
    </row>
    <row r="13" spans="1:9" x14ac:dyDescent="0.25">
      <c r="A13" t="str">
        <f t="shared" si="0"/>
        <v/>
      </c>
      <c r="G13" t="str">
        <f t="shared" si="1"/>
        <v/>
      </c>
      <c r="H13" t="str">
        <f t="shared" si="2"/>
        <v/>
      </c>
      <c r="I13" t="str">
        <f t="shared" si="3"/>
        <v/>
      </c>
    </row>
    <row r="14" spans="1:9" ht="30" x14ac:dyDescent="0.25">
      <c r="A14" t="str">
        <f t="shared" si="0"/>
        <v>simplicity-studio-production-programmer--standalone-</v>
      </c>
      <c r="B14" s="13" t="s">
        <v>146</v>
      </c>
      <c r="D14" s="12" t="s">
        <v>146</v>
      </c>
      <c r="G14" t="str">
        <f>IF(B14="", "", "mar-inst:"&amp;A14&amp;" a kh:Tool; rdfs:label """&amp;B14&amp;"""@en; skos:prefLabel """&amp;B14&amp;"""@en; rdfs:label"""&amp;D14&amp;"""@it; skos:prefLabel """&amp;D14&amp;"""@it; ")</f>
        <v xml:space="preserve">mar-inst:simplicity-studio-production-programmer--standalone- a kh:Tool; rdfs:label "Simplicity Studio Production Programmer (standalone)"@en; skos:prefLabel "Simplicity Studio Production Programmer (standalone)"@en; rdfs:label"Simplicity Studio Production Programmer (standalone)"@it; skos:prefLabel "Simplicity Studio Production Programmer (standalone)"@it; </v>
      </c>
      <c r="H14" t="str">
        <f t="shared" si="2"/>
        <v/>
      </c>
      <c r="I14" t="str">
        <f t="shared" si="3"/>
        <v/>
      </c>
    </row>
    <row r="15" spans="1:9" ht="30" x14ac:dyDescent="0.25">
      <c r="A15" t="str">
        <f t="shared" si="0"/>
        <v>bluegiga-ble-sw-update-tool--s500090143-</v>
      </c>
      <c r="B15" s="13" t="s">
        <v>147</v>
      </c>
      <c r="D15" s="12" t="s">
        <v>147</v>
      </c>
      <c r="G15" t="str">
        <f>IF(B15="", "", "mar-inst:"&amp;A15&amp;" a kh:Tool; rdfs:label """&amp;B15&amp;"""@en; skos:prefLabel """&amp;B15&amp;"""@en; rdfs:label"""&amp;D15&amp;"""@it; skos:prefLabel """&amp;D15&amp;"""@it; ")</f>
        <v xml:space="preserve">mar-inst:bluegiga-ble-sw-update-tool--s500090143- a kh:Tool; rdfs:label "Bluegiga BLE SW Update Tool (S500090143)"@en; skos:prefLabel "Bluegiga BLE SW Update Tool (S500090143)"@en; rdfs:label"Bluegiga BLE SW Update Tool (S500090143)"@it; skos:prefLabel "Bluegiga BLE SW Update Tool (S500090143)"@it; </v>
      </c>
      <c r="H15" t="str">
        <f t="shared" si="2"/>
        <v/>
      </c>
      <c r="I15" t="str">
        <f t="shared" si="3"/>
        <v/>
      </c>
    </row>
    <row r="16" spans="1:9" x14ac:dyDescent="0.25">
      <c r="A16" t="str">
        <f t="shared" si="0"/>
        <v>windows-7--at-least-</v>
      </c>
      <c r="B16" s="1" t="s">
        <v>148</v>
      </c>
      <c r="D16" s="11" t="s">
        <v>149</v>
      </c>
      <c r="G16" t="str">
        <f t="shared" si="1"/>
        <v xml:space="preserve">kh:windows-7--at-least- a kh:Tool; rdfs:label "Windows 7 (at least)"@en; skos:prefLabel "Windows 7 (at least)"@en; rdfs:label"Windows 7 (minimo)"@it; skos:prefLabel "Windows 7 (minimo)"@it; </v>
      </c>
      <c r="H16" t="str">
        <f t="shared" si="2"/>
        <v/>
      </c>
      <c r="I16" t="str">
        <f t="shared" si="3"/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251E3-6ACF-4291-9940-AB18C2E477A7}">
  <dimension ref="A1:H5"/>
  <sheetViews>
    <sheetView workbookViewId="0">
      <selection activeCell="H3" sqref="H3:H5"/>
    </sheetView>
  </sheetViews>
  <sheetFormatPr defaultRowHeight="15" x14ac:dyDescent="0.25"/>
  <cols>
    <col min="1" max="1" width="23.7109375" customWidth="1"/>
  </cols>
  <sheetData>
    <row r="1" spans="1:8" ht="15.75" x14ac:dyDescent="0.25">
      <c r="B1" s="2" t="s">
        <v>0</v>
      </c>
      <c r="C1" s="2" t="s">
        <v>1</v>
      </c>
      <c r="D1" s="7"/>
      <c r="E1" s="2" t="s">
        <v>2</v>
      </c>
      <c r="F1" s="2" t="s">
        <v>3</v>
      </c>
    </row>
    <row r="3" spans="1:8" x14ac:dyDescent="0.25">
      <c r="A3" t="str">
        <f>LOWER(SUBSTITUTE(SUBSTITUTE(SUBSTITUTE(TRIM(B3)," ","-"), ",", "-"), ".", "-"))</f>
        <v>user-manual</v>
      </c>
      <c r="B3" t="s">
        <v>150</v>
      </c>
      <c r="E3" t="s">
        <v>151</v>
      </c>
      <c r="H3" t="str">
        <f>IF(B3="", "", "kh:"&amp;A3&amp;" a kh:DocumentType; rdfs:label """&amp;B3&amp;"""@en; skos:prefLabel """&amp;B3&amp;"""@en; rdfs:label """&amp;E3&amp;"""@it; skos:prefLabel """&amp;E3&amp;"""@it; ")</f>
        <v xml:space="preserve">kh:user-manual a kh:DocumentType; rdfs:label "user manual"@en; skos:prefLabel "user manual"@en; rdfs:label "manuale utente"@it; skos:prefLabel "manuale utente"@it; </v>
      </c>
    </row>
    <row r="4" spans="1:8" x14ac:dyDescent="0.25">
      <c r="A4" t="str">
        <f t="shared" ref="A4:A5" si="0">LOWER(SUBSTITUTE(SUBSTITUTE(SUBSTITUTE(TRIM(B4)," ","-"), ",", "-"), ".", "-"))</f>
        <v>service-manual</v>
      </c>
      <c r="B4" t="s">
        <v>152</v>
      </c>
      <c r="E4" t="s">
        <v>153</v>
      </c>
      <c r="H4" t="str">
        <f t="shared" ref="H4:H5" si="1">IF(B4="", "", "kh:"&amp;A4&amp;" a kh:DocumentType; rdfs:label """&amp;B4&amp;"""@en; skos:prefLabel """&amp;B4&amp;"""@en; rdfs:label """&amp;E4&amp;"""@it; skos:prefLabel """&amp;E4&amp;"""@it; ")</f>
        <v xml:space="preserve">kh:service-manual a kh:DocumentType; rdfs:label "service manual"@en; skos:prefLabel "service manual"@en; rdfs:label "manuale di servizio"@it; skos:prefLabel "manuale di servizio"@it; </v>
      </c>
    </row>
    <row r="5" spans="1:8" x14ac:dyDescent="0.25">
      <c r="A5" t="str">
        <f t="shared" si="0"/>
        <v>driver-manual</v>
      </c>
      <c r="B5" t="s">
        <v>154</v>
      </c>
      <c r="E5" t="s">
        <v>155</v>
      </c>
      <c r="H5" t="str">
        <f t="shared" si="1"/>
        <v xml:space="preserve">kh:driver-manual a kh:DocumentType; rdfs:label "driver manual"@en; skos:prefLabel "driver manual"@en; rdfs:label "manuale del driver"@it; skos:prefLabel "manuale del driver"@it;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"/>
  <sheetViews>
    <sheetView workbookViewId="0">
      <selection activeCell="H2" sqref="H2:H12"/>
    </sheetView>
  </sheetViews>
  <sheetFormatPr defaultRowHeight="15" x14ac:dyDescent="0.25"/>
  <cols>
    <col min="1" max="1" width="17.28515625" customWidth="1"/>
    <col min="2" max="2" width="19.28515625" customWidth="1"/>
    <col min="3" max="3" width="14.5703125" customWidth="1"/>
    <col min="5" max="5" width="20.140625" customWidth="1"/>
    <col min="6" max="6" width="14.28515625" customWidth="1"/>
    <col min="8" max="8" width="45.7109375" customWidth="1"/>
  </cols>
  <sheetData>
    <row r="1" spans="1:10" ht="15.75" x14ac:dyDescent="0.25">
      <c r="B1" s="2" t="s">
        <v>0</v>
      </c>
      <c r="C1" s="2" t="s">
        <v>1</v>
      </c>
      <c r="D1" s="7"/>
      <c r="E1" s="2" t="s">
        <v>2</v>
      </c>
      <c r="F1" s="2" t="s">
        <v>3</v>
      </c>
    </row>
    <row r="2" spans="1:10" x14ac:dyDescent="0.25">
      <c r="A2" t="str">
        <f>LOWER(SUBSTITUTE(SUBSTITUTE(SUBSTITUTE(TRIM(B2)," ","-"), ",", "-"), ".", "-"))</f>
        <v>parameters</v>
      </c>
      <c r="B2" t="s">
        <v>156</v>
      </c>
      <c r="E2" t="s">
        <v>157</v>
      </c>
      <c r="H2" t="str">
        <f>IF(B2="", "", "kh:"&amp;A2&amp;" a kh:Configuration; rdfs:label """&amp;B2&amp;"""@en; skos:prefLabel """&amp;B2&amp;"""@en; rdfs:label"""&amp;E2&amp;"""@it; skos:prefLabel """&amp;E2&amp;"""@it; ")</f>
        <v xml:space="preserve">kh:parameters a kh:Configuration; rdfs:label "parameters"@en; skos:prefLabel "parameters"@en; rdfs:label"parametri"@it; skos:prefLabel "parametri"@it; </v>
      </c>
      <c r="I2" t="str">
        <f>IF(C2 ="", "", "skos:altLabel """ &amp;C2&amp;"""@en;")</f>
        <v/>
      </c>
      <c r="J2" t="str">
        <f>IF(F2 ="", "", "skos:altLabel """ &amp;F2&amp;"""@it;")</f>
        <v/>
      </c>
    </row>
    <row r="3" spans="1:10" x14ac:dyDescent="0.25">
      <c r="A3" t="str">
        <f t="shared" ref="A3:A12" si="0">LOWER(SUBSTITUTE(SUBSTITUTE(SUBSTITUTE(TRIM(B3)," ","-"), ",", "-"), ".", "-"))</f>
        <v>electronics</v>
      </c>
      <c r="B3" t="s">
        <v>158</v>
      </c>
      <c r="E3" t="s">
        <v>159</v>
      </c>
      <c r="H3" t="str">
        <f t="shared" ref="H3:H12" si="1">IF(B3="", "", "kh:"&amp;A3&amp;" a kh:Configuration; rdfs:label """&amp;B3&amp;"""@en; skos:prefLabel """&amp;B3&amp;"""@en; rdfs:label"""&amp;E3&amp;"""@it; skos:prefLabel """&amp;E3&amp;"""@it; ")</f>
        <v xml:space="preserve">kh:electronics a kh:Configuration; rdfs:label "electronics"@en; skos:prefLabel "electronics"@en; rdfs:label"elettronica"@it; skos:prefLabel "elettronica"@it; </v>
      </c>
      <c r="I3" t="str">
        <f t="shared" ref="I3:I12" si="2">IF(C3 ="", "", "skos:altLabel """ &amp;C3&amp;"""@en;")</f>
        <v/>
      </c>
      <c r="J3" t="str">
        <f t="shared" ref="J3:J12" si="3">IF(F3 ="", "", "skos:altLabel """ &amp;F3&amp;"""@it;")</f>
        <v/>
      </c>
    </row>
    <row r="4" spans="1:10" x14ac:dyDescent="0.25">
      <c r="A4" t="str">
        <f t="shared" si="0"/>
        <v>screen-brightness</v>
      </c>
      <c r="B4" t="s">
        <v>160</v>
      </c>
      <c r="E4" t="s">
        <v>161</v>
      </c>
      <c r="H4" t="str">
        <f t="shared" si="1"/>
        <v xml:space="preserve">kh:screen-brightness a kh:Configuration; rdfs:label "screen brightness"@en; skos:prefLabel "screen brightness"@en; rdfs:label"luminosità schermo"@it; skos:prefLabel "luminosità schermo"@it; </v>
      </c>
      <c r="I4" t="str">
        <f t="shared" si="2"/>
        <v/>
      </c>
      <c r="J4" t="str">
        <f t="shared" si="3"/>
        <v/>
      </c>
    </row>
    <row r="5" spans="1:10" x14ac:dyDescent="0.25">
      <c r="A5" t="str">
        <f t="shared" si="0"/>
        <v>sound-level</v>
      </c>
      <c r="B5" t="s">
        <v>162</v>
      </c>
      <c r="E5" t="s">
        <v>163</v>
      </c>
      <c r="H5" t="str">
        <f t="shared" si="1"/>
        <v xml:space="preserve">kh:sound-level a kh:Configuration; rdfs:label "sound level"@en; skos:prefLabel "sound level"@en; rdfs:label"livello audio"@it; skos:prefLabel "livello audio"@it; </v>
      </c>
      <c r="I5" t="str">
        <f t="shared" si="2"/>
        <v/>
      </c>
      <c r="J5" t="str">
        <f t="shared" si="3"/>
        <v/>
      </c>
    </row>
    <row r="6" spans="1:10" x14ac:dyDescent="0.25">
      <c r="A6" t="str">
        <f t="shared" si="0"/>
        <v>unit-of-measure</v>
      </c>
      <c r="B6" t="s">
        <v>164</v>
      </c>
      <c r="E6" t="s">
        <v>165</v>
      </c>
      <c r="H6" t="str">
        <f t="shared" si="1"/>
        <v xml:space="preserve">kh:unit-of-measure a kh:Configuration; rdfs:label "unit of measure"@en; skos:prefLabel "unit of measure"@en; rdfs:label"unità di misura"@it; skos:prefLabel "unità di misura"@it; </v>
      </c>
      <c r="I6" t="str">
        <f t="shared" si="2"/>
        <v/>
      </c>
      <c r="J6" t="str">
        <f t="shared" si="3"/>
        <v/>
      </c>
    </row>
    <row r="7" spans="1:10" x14ac:dyDescent="0.25">
      <c r="A7" t="str">
        <f t="shared" si="0"/>
        <v>resolution</v>
      </c>
      <c r="B7" t="s">
        <v>166</v>
      </c>
      <c r="E7" t="s">
        <v>167</v>
      </c>
      <c r="H7" t="str">
        <f t="shared" si="1"/>
        <v xml:space="preserve">kh:resolution a kh:Configuration; rdfs:label "resolution"@en; skos:prefLabel "resolution"@en; rdfs:label"risoluzione"@it; skos:prefLabel "risoluzione"@it; </v>
      </c>
      <c r="I7" t="str">
        <f t="shared" si="2"/>
        <v/>
      </c>
      <c r="J7" t="str">
        <f t="shared" si="3"/>
        <v/>
      </c>
    </row>
    <row r="8" spans="1:10" x14ac:dyDescent="0.25">
      <c r="A8" t="str">
        <f t="shared" si="0"/>
        <v>temperature</v>
      </c>
      <c r="B8" t="s">
        <v>168</v>
      </c>
      <c r="E8" t="s">
        <v>169</v>
      </c>
      <c r="H8" t="str">
        <f t="shared" si="1"/>
        <v xml:space="preserve">kh:temperature a kh:Configuration; rdfs:label "temperature"@en; skos:prefLabel "temperature"@en; rdfs:label"temperatura"@it; skos:prefLabel "temperatura"@it; </v>
      </c>
      <c r="I8" t="str">
        <f t="shared" si="2"/>
        <v/>
      </c>
      <c r="J8" t="str">
        <f t="shared" si="3"/>
        <v/>
      </c>
    </row>
    <row r="9" spans="1:10" x14ac:dyDescent="0.25">
      <c r="A9" t="str">
        <f t="shared" si="0"/>
        <v>operating-mode</v>
      </c>
      <c r="B9" t="s">
        <v>170</v>
      </c>
      <c r="E9" t="s">
        <v>171</v>
      </c>
      <c r="H9" t="str">
        <f t="shared" si="1"/>
        <v xml:space="preserve">kh:operating-mode a kh:Configuration; rdfs:label "operating mode"@en; skos:prefLabel "operating mode"@en; rdfs:label"modalità operativa"@it; skos:prefLabel "modalità operativa"@it; </v>
      </c>
      <c r="I9" t="str">
        <f t="shared" si="2"/>
        <v/>
      </c>
      <c r="J9" t="str">
        <f t="shared" si="3"/>
        <v/>
      </c>
    </row>
    <row r="10" spans="1:10" x14ac:dyDescent="0.25">
      <c r="A10" t="str">
        <f t="shared" si="0"/>
        <v>stand-alone-mode</v>
      </c>
      <c r="B10" t="s">
        <v>172</v>
      </c>
      <c r="E10" t="s">
        <v>173</v>
      </c>
      <c r="H10" t="str">
        <f t="shared" si="1"/>
        <v xml:space="preserve">kh:stand-alone-mode a kh:Configuration; rdfs:label "stand alone mode"@en; skos:prefLabel "stand alone mode"@en; rdfs:label"modalità stand-alone"@it; skos:prefLabel "modalità stand-alone"@it; </v>
      </c>
      <c r="I10" t="str">
        <f t="shared" si="2"/>
        <v/>
      </c>
      <c r="J10" t="str">
        <f t="shared" si="3"/>
        <v/>
      </c>
    </row>
    <row r="11" spans="1:10" x14ac:dyDescent="0.25">
      <c r="A11" t="str">
        <f t="shared" si="0"/>
        <v>discovery-mode</v>
      </c>
      <c r="B11" t="s">
        <v>174</v>
      </c>
      <c r="E11" t="s">
        <v>175</v>
      </c>
      <c r="H11" t="str">
        <f t="shared" si="1"/>
        <v xml:space="preserve">kh:discovery-mode a kh:Configuration; rdfs:label "discovery mode"@en; skos:prefLabel "discovery mode"@en; rdfs:label"modalità visibile"@it; skos:prefLabel "modalità visibile"@it; </v>
      </c>
      <c r="I11" t="str">
        <f t="shared" si="2"/>
        <v/>
      </c>
      <c r="J11" t="str">
        <f t="shared" si="3"/>
        <v/>
      </c>
    </row>
    <row r="12" spans="1:10" x14ac:dyDescent="0.25">
      <c r="A12" t="str">
        <f t="shared" si="0"/>
        <v>sleep-mode</v>
      </c>
      <c r="B12" t="s">
        <v>176</v>
      </c>
      <c r="E12" t="s">
        <v>176</v>
      </c>
      <c r="F12" t="s">
        <v>177</v>
      </c>
      <c r="H12" t="str">
        <f t="shared" si="1"/>
        <v xml:space="preserve">kh:sleep-mode a kh:Configuration; rdfs:label "sleep mode"@en; skos:prefLabel "sleep mode"@en; rdfs:label"sleep mode"@it; skos:prefLabel "sleep mode"@it; </v>
      </c>
      <c r="I12" t="str">
        <f t="shared" si="2"/>
        <v/>
      </c>
      <c r="J12" t="str">
        <f t="shared" si="3"/>
        <v>skos:altLabel "modalità sleep"@it;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3"/>
  <sheetViews>
    <sheetView workbookViewId="0">
      <selection activeCell="D1" sqref="D1"/>
    </sheetView>
  </sheetViews>
  <sheetFormatPr defaultRowHeight="15" x14ac:dyDescent="0.25"/>
  <cols>
    <col min="2" max="2" width="12.28515625" customWidth="1"/>
    <col min="7" max="7" width="36" customWidth="1"/>
  </cols>
  <sheetData>
    <row r="1" spans="1:8" ht="15.75" x14ac:dyDescent="0.25">
      <c r="B1" s="2" t="s">
        <v>0</v>
      </c>
      <c r="C1" s="2" t="s">
        <v>1</v>
      </c>
    </row>
    <row r="2" spans="1:8" x14ac:dyDescent="0.25">
      <c r="A2" t="str">
        <f>LOWER(SUBSTITUTE(SUBSTITUTE(SUBSTITUTE(TRIM(B2)," ","-"), ",", "-"), ".", "-"))</f>
        <v>i-wave2</v>
      </c>
      <c r="B2" s="7" t="s">
        <v>178</v>
      </c>
      <c r="C2" s="7" t="s">
        <v>179</v>
      </c>
      <c r="G2" t="str">
        <f>IF(B2="", "", "mar-inst:"&amp;A2&amp;" a kh:Product; rdfs:label """&amp;B2&amp;"""@en; skos:prefLabel """&amp;B2&amp;"""@en; rdfs:label"""&amp;D2&amp;"""@it; skos:prefLabel """&amp;D2&amp;"""@it; ")</f>
        <v xml:space="preserve">mar-inst:i-wave2 a kh:Product; rdfs:label "I-Wave2"@en; skos:prefLabel "I-Wave2"@en; rdfs:label""@it; skos:prefLabel ""@it; </v>
      </c>
      <c r="H2" t="str">
        <f>IF(C2 ="", "", "skos:altLabel """ &amp;C2&amp;"""@en;")</f>
        <v>skos:altLabel "I Wave 2"@en;</v>
      </c>
    </row>
    <row r="3" spans="1:8" x14ac:dyDescent="0.25">
      <c r="A3" t="str">
        <f t="shared" ref="A3:A11" si="0">LOWER(SUBSTITUTE(SUBSTITUTE(SUBSTITUTE(TRIM(B3)," ","-"), ",", "-"), ".", "-"))</f>
        <v/>
      </c>
      <c r="C3" s="7" t="s">
        <v>180</v>
      </c>
      <c r="G3" t="str">
        <f t="shared" ref="G3:G10" si="1">IF(B3="", "", "mar-inst:"&amp;A3&amp;" a kh:Product; rdfs:label """&amp;B3&amp;"""@en; skos:prefLabel """&amp;B3&amp;"""@en; rdfs:label"""&amp;D3&amp;"""@it; skos:prefLabel """&amp;D3&amp;"""@it; ")</f>
        <v/>
      </c>
      <c r="H3" t="str">
        <f t="shared" ref="H3:H10" si="2">IF(C3 ="", "", "skos:altLabel """ &amp;C3&amp;"""@en;")</f>
        <v>skos:altLabel "IWave2"@en;</v>
      </c>
    </row>
    <row r="4" spans="1:8" x14ac:dyDescent="0.25">
      <c r="A4" t="str">
        <f t="shared" si="0"/>
        <v/>
      </c>
      <c r="C4" s="7" t="s">
        <v>181</v>
      </c>
      <c r="G4" t="str">
        <f t="shared" si="1"/>
        <v/>
      </c>
      <c r="H4" t="str">
        <f t="shared" si="2"/>
        <v>skos:altLabel "Iwave2"@en;</v>
      </c>
    </row>
    <row r="5" spans="1:8" x14ac:dyDescent="0.25">
      <c r="A5" t="str">
        <f t="shared" si="0"/>
        <v/>
      </c>
      <c r="C5" s="7" t="s">
        <v>182</v>
      </c>
      <c r="G5" t="str">
        <f t="shared" si="1"/>
        <v/>
      </c>
      <c r="H5" t="str">
        <f t="shared" si="2"/>
        <v>skos:altLabel "iWave2"@en;</v>
      </c>
    </row>
    <row r="6" spans="1:8" x14ac:dyDescent="0.25">
      <c r="A6" t="str">
        <f t="shared" si="0"/>
        <v/>
      </c>
      <c r="C6" s="7" t="s">
        <v>183</v>
      </c>
      <c r="G6" t="str">
        <f t="shared" si="1"/>
        <v/>
      </c>
      <c r="H6" t="str">
        <f t="shared" si="2"/>
        <v>skos:altLabel "iwave2"@en;</v>
      </c>
    </row>
    <row r="7" spans="1:8" x14ac:dyDescent="0.25">
      <c r="A7" t="str">
        <f t="shared" si="0"/>
        <v/>
      </c>
      <c r="C7" s="7" t="s">
        <v>184</v>
      </c>
      <c r="G7" t="str">
        <f t="shared" si="1"/>
        <v/>
      </c>
      <c r="H7" t="str">
        <f t="shared" si="2"/>
        <v>skos:altLabel "Iwave 2"@en;</v>
      </c>
    </row>
    <row r="8" spans="1:8" x14ac:dyDescent="0.25">
      <c r="A8" t="str">
        <f t="shared" si="0"/>
        <v/>
      </c>
      <c r="C8" s="7" t="s">
        <v>184</v>
      </c>
      <c r="G8" t="str">
        <f t="shared" si="1"/>
        <v/>
      </c>
      <c r="H8" t="str">
        <f t="shared" si="2"/>
        <v>skos:altLabel "Iwave 2"@en;</v>
      </c>
    </row>
    <row r="9" spans="1:8" x14ac:dyDescent="0.25">
      <c r="A9" t="str">
        <f t="shared" si="0"/>
        <v/>
      </c>
      <c r="C9" s="7" t="s">
        <v>185</v>
      </c>
      <c r="G9" t="str">
        <f t="shared" si="1"/>
        <v/>
      </c>
      <c r="H9" t="str">
        <f t="shared" si="2"/>
        <v>skos:altLabel "iWave 2"@en;</v>
      </c>
    </row>
    <row r="10" spans="1:8" x14ac:dyDescent="0.25">
      <c r="A10" t="str">
        <f t="shared" si="0"/>
        <v/>
      </c>
      <c r="C10" s="7" t="s">
        <v>186</v>
      </c>
      <c r="G10" t="str">
        <f t="shared" si="1"/>
        <v/>
      </c>
      <c r="H10" t="str">
        <f t="shared" si="2"/>
        <v>skos:altLabel "iwave 2"@en;</v>
      </c>
    </row>
    <row r="11" spans="1:8" x14ac:dyDescent="0.25">
      <c r="A11" t="str">
        <f t="shared" si="0"/>
        <v/>
      </c>
    </row>
    <row r="12" spans="1:8" x14ac:dyDescent="0.25">
      <c r="A12" t="str">
        <f t="shared" ref="A12:A13" si="3">SUBSTITUTE(SUBSTITUTE(SUBSTITUTE(TRIM(B12)," ","-"), ",", "-"), ".", "-")</f>
        <v/>
      </c>
    </row>
    <row r="13" spans="1:8" x14ac:dyDescent="0.25">
      <c r="A13" t="str">
        <f t="shared" si="3"/>
        <v/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"/>
  <sheetViews>
    <sheetView workbookViewId="0">
      <selection activeCell="G2" sqref="G2:G20"/>
    </sheetView>
  </sheetViews>
  <sheetFormatPr defaultRowHeight="15" x14ac:dyDescent="0.25"/>
  <cols>
    <col min="3" max="3" width="11.7109375" customWidth="1"/>
  </cols>
  <sheetData>
    <row r="1" spans="1:7" ht="15.75" x14ac:dyDescent="0.25">
      <c r="B1" s="2" t="s">
        <v>0</v>
      </c>
      <c r="C1" s="2" t="s">
        <v>1</v>
      </c>
    </row>
    <row r="2" spans="1:7" x14ac:dyDescent="0.25">
      <c r="A2" t="str">
        <f>LOWER(SUBSTITUTE(SUBSTITUTE(SUBSTITUTE(TRIM(B2)," ","-"), ",", "-"), ".", "-"))</f>
        <v>e001</v>
      </c>
      <c r="B2" t="s">
        <v>187</v>
      </c>
      <c r="G2" s="14" t="str">
        <f>IF(B2="", "", "kh:"&amp;A2&amp;" a kh:Error; rdfs:label """&amp;B2&amp;"""@en; skos:prefLabel """&amp;B2&amp;"""@en; rdfs:label"""&amp;D2&amp;"""@it; skos:prefLabel """&amp;D2&amp;"""@it; ")</f>
        <v xml:space="preserve">kh:e001 a kh:Error; rdfs:label "E001"@en; skos:prefLabel "E001"@en; rdfs:label""@it; skos:prefLabel ""@it; </v>
      </c>
    </row>
    <row r="3" spans="1:7" x14ac:dyDescent="0.25">
      <c r="A3" t="str">
        <f t="shared" ref="A3:A21" si="0">LOWER(SUBSTITUTE(SUBSTITUTE(SUBSTITUTE(TRIM(B3)," ","-"), ",", "-"), ".", "-"))</f>
        <v>e002</v>
      </c>
      <c r="B3" t="s">
        <v>188</v>
      </c>
      <c r="G3" s="14" t="str">
        <f t="shared" ref="G3:G20" si="1">IF(B3="", "", "kh:"&amp;A3&amp;" a kh:Error; rdfs:label """&amp;B3&amp;"""@en; skos:prefLabel """&amp;B3&amp;"""@en; rdfs:label"""&amp;D3&amp;"""@it; skos:prefLabel """&amp;D3&amp;"""@it; ")</f>
        <v xml:space="preserve">kh:e002 a kh:Error; rdfs:label "E002"@en; skos:prefLabel "E002"@en; rdfs:label""@it; skos:prefLabel ""@it; </v>
      </c>
    </row>
    <row r="4" spans="1:7" x14ac:dyDescent="0.25">
      <c r="A4" t="str">
        <f t="shared" si="0"/>
        <v>e003</v>
      </c>
      <c r="B4" t="s">
        <v>189</v>
      </c>
      <c r="G4" s="14" t="str">
        <f t="shared" si="1"/>
        <v xml:space="preserve">kh:e003 a kh:Error; rdfs:label "E003"@en; skos:prefLabel "E003"@en; rdfs:label""@it; skos:prefLabel ""@it; </v>
      </c>
    </row>
    <row r="5" spans="1:7" x14ac:dyDescent="0.25">
      <c r="A5" t="str">
        <f t="shared" si="0"/>
        <v>e004</v>
      </c>
      <c r="B5" t="s">
        <v>190</v>
      </c>
      <c r="G5" s="14" t="str">
        <f t="shared" si="1"/>
        <v xml:space="preserve">kh:e004 a kh:Error; rdfs:label "E004"@en; skos:prefLabel "E004"@en; rdfs:label""@it; skos:prefLabel ""@it; </v>
      </c>
    </row>
    <row r="6" spans="1:7" x14ac:dyDescent="0.25">
      <c r="A6" t="str">
        <f t="shared" si="0"/>
        <v>e005</v>
      </c>
      <c r="B6" t="s">
        <v>191</v>
      </c>
      <c r="G6" s="14" t="str">
        <f t="shared" si="1"/>
        <v xml:space="preserve">kh:e005 a kh:Error; rdfs:label "E005"@en; skos:prefLabel "E005"@en; rdfs:label""@it; skos:prefLabel ""@it; </v>
      </c>
    </row>
    <row r="7" spans="1:7" x14ac:dyDescent="0.25">
      <c r="A7" t="str">
        <f t="shared" si="0"/>
        <v>e006</v>
      </c>
      <c r="B7" t="s">
        <v>192</v>
      </c>
      <c r="G7" s="14" t="str">
        <f t="shared" si="1"/>
        <v xml:space="preserve">kh:e006 a kh:Error; rdfs:label "E006"@en; skos:prefLabel "E006"@en; rdfs:label""@it; skos:prefLabel ""@it; </v>
      </c>
    </row>
    <row r="8" spans="1:7" x14ac:dyDescent="0.25">
      <c r="A8" t="str">
        <f t="shared" si="0"/>
        <v>e009</v>
      </c>
      <c r="B8" t="s">
        <v>193</v>
      </c>
      <c r="G8" s="14" t="str">
        <f t="shared" si="1"/>
        <v xml:space="preserve">kh:e009 a kh:Error; rdfs:label "E009"@en; skos:prefLabel "E009"@en; rdfs:label""@it; skos:prefLabel ""@it; </v>
      </c>
    </row>
    <row r="9" spans="1:7" x14ac:dyDescent="0.25">
      <c r="A9" t="str">
        <f t="shared" si="0"/>
        <v>e016</v>
      </c>
      <c r="B9" t="s">
        <v>194</v>
      </c>
      <c r="G9" s="14" t="str">
        <f t="shared" si="1"/>
        <v xml:space="preserve">kh:e016 a kh:Error; rdfs:label "E016"@en; skos:prefLabel "E016"@en; rdfs:label""@it; skos:prefLabel ""@it; </v>
      </c>
    </row>
    <row r="10" spans="1:7" x14ac:dyDescent="0.25">
      <c r="A10" t="str">
        <f t="shared" si="0"/>
        <v>e033</v>
      </c>
      <c r="B10" t="s">
        <v>195</v>
      </c>
      <c r="G10" s="14" t="str">
        <f t="shared" si="1"/>
        <v xml:space="preserve">kh:e033 a kh:Error; rdfs:label "E033"@en; skos:prefLabel "E033"@en; rdfs:label""@it; skos:prefLabel ""@it; </v>
      </c>
    </row>
    <row r="11" spans="1:7" x14ac:dyDescent="0.25">
      <c r="A11" t="str">
        <f t="shared" si="0"/>
        <v>e034</v>
      </c>
      <c r="B11" t="s">
        <v>196</v>
      </c>
      <c r="G11" s="14" t="str">
        <f t="shared" si="1"/>
        <v xml:space="preserve">kh:e034 a kh:Error; rdfs:label "E034"@en; skos:prefLabel "E034"@en; rdfs:label""@it; skos:prefLabel ""@it; </v>
      </c>
    </row>
    <row r="12" spans="1:7" x14ac:dyDescent="0.25">
      <c r="A12" t="str">
        <f t="shared" si="0"/>
        <v>e035</v>
      </c>
      <c r="B12" t="s">
        <v>197</v>
      </c>
      <c r="G12" s="14" t="str">
        <f t="shared" si="1"/>
        <v xml:space="preserve">kh:e035 a kh:Error; rdfs:label "E035"@en; skos:prefLabel "E035"@en; rdfs:label""@it; skos:prefLabel ""@it; </v>
      </c>
    </row>
    <row r="13" spans="1:7" x14ac:dyDescent="0.25">
      <c r="A13" t="str">
        <f t="shared" si="0"/>
        <v>e036</v>
      </c>
      <c r="B13" t="s">
        <v>198</v>
      </c>
      <c r="G13" s="14" t="str">
        <f t="shared" si="1"/>
        <v xml:space="preserve">kh:e036 a kh:Error; rdfs:label "E036"@en; skos:prefLabel "E036"@en; rdfs:label""@it; skos:prefLabel ""@it; </v>
      </c>
    </row>
    <row r="14" spans="1:7" x14ac:dyDescent="0.25">
      <c r="A14" t="str">
        <f t="shared" si="0"/>
        <v>e037</v>
      </c>
      <c r="B14" t="s">
        <v>199</v>
      </c>
      <c r="G14" s="14" t="str">
        <f t="shared" si="1"/>
        <v xml:space="preserve">kh:e037 a kh:Error; rdfs:label "E037"@en; skos:prefLabel "E037"@en; rdfs:label""@it; skos:prefLabel ""@it; </v>
      </c>
    </row>
    <row r="15" spans="1:7" x14ac:dyDescent="0.25">
      <c r="A15" t="str">
        <f t="shared" si="0"/>
        <v>e038</v>
      </c>
      <c r="B15" t="s">
        <v>200</v>
      </c>
      <c r="G15" s="14" t="str">
        <f t="shared" si="1"/>
        <v xml:space="preserve">kh:e038 a kh:Error; rdfs:label "E038"@en; skos:prefLabel "E038"@en; rdfs:label""@it; skos:prefLabel ""@it; </v>
      </c>
    </row>
    <row r="16" spans="1:7" x14ac:dyDescent="0.25">
      <c r="A16" t="str">
        <f t="shared" si="0"/>
        <v>e040</v>
      </c>
      <c r="B16" t="s">
        <v>201</v>
      </c>
      <c r="G16" s="14" t="str">
        <f t="shared" si="1"/>
        <v xml:space="preserve">kh:e040 a kh:Error; rdfs:label "E040"@en; skos:prefLabel "E040"@en; rdfs:label""@it; skos:prefLabel ""@it; </v>
      </c>
    </row>
    <row r="17" spans="1:7" x14ac:dyDescent="0.25">
      <c r="A17" t="str">
        <f t="shared" si="0"/>
        <v>e041</v>
      </c>
      <c r="B17" t="s">
        <v>202</v>
      </c>
      <c r="G17" s="14" t="str">
        <f t="shared" si="1"/>
        <v xml:space="preserve">kh:e041 a kh:Error; rdfs:label "E041"@en; skos:prefLabel "E041"@en; rdfs:label""@it; skos:prefLabel ""@it; </v>
      </c>
    </row>
    <row r="18" spans="1:7" x14ac:dyDescent="0.25">
      <c r="A18" t="str">
        <f t="shared" si="0"/>
        <v>e901</v>
      </c>
      <c r="B18" t="s">
        <v>203</v>
      </c>
      <c r="G18" s="14" t="str">
        <f t="shared" si="1"/>
        <v xml:space="preserve">kh:e901 a kh:Error; rdfs:label "E901"@en; skos:prefLabel "E901"@en; rdfs:label""@it; skos:prefLabel ""@it; </v>
      </c>
    </row>
    <row r="19" spans="1:7" x14ac:dyDescent="0.25">
      <c r="A19" t="str">
        <f t="shared" si="0"/>
        <v>e902</v>
      </c>
      <c r="B19" t="s">
        <v>204</v>
      </c>
      <c r="G19" s="14" t="str">
        <f t="shared" si="1"/>
        <v xml:space="preserve">kh:e902 a kh:Error; rdfs:label "E902"@en; skos:prefLabel "E902"@en; rdfs:label""@it; skos:prefLabel ""@it; </v>
      </c>
    </row>
    <row r="20" spans="1:7" x14ac:dyDescent="0.25">
      <c r="A20" t="str">
        <f t="shared" si="0"/>
        <v>e999</v>
      </c>
      <c r="B20" t="s">
        <v>205</v>
      </c>
      <c r="G20" s="14" t="str">
        <f t="shared" si="1"/>
        <v xml:space="preserve">kh:e999 a kh:Error; rdfs:label "E999"@en; skos:prefLabel "E999"@en; rdfs:label""@it; skos:prefLabel ""@it; </v>
      </c>
    </row>
    <row r="21" spans="1:7" x14ac:dyDescent="0.25">
      <c r="A21" t="str">
        <f t="shared" si="0"/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0"/>
  <sheetViews>
    <sheetView topLeftCell="B1" workbookViewId="0">
      <selection activeCell="G2" sqref="G2:G5"/>
    </sheetView>
  </sheetViews>
  <sheetFormatPr defaultRowHeight="15" x14ac:dyDescent="0.25"/>
  <cols>
    <col min="1" max="1" width="55.7109375" customWidth="1"/>
    <col min="2" max="2" width="26.7109375" style="1" customWidth="1"/>
    <col min="3" max="3" width="13.28515625" style="1" customWidth="1"/>
    <col min="4" max="4" width="43.42578125" customWidth="1"/>
    <col min="5" max="5" width="59.85546875" customWidth="1"/>
    <col min="7" max="7" width="34.7109375" customWidth="1"/>
  </cols>
  <sheetData>
    <row r="1" spans="1:11" ht="15.75" x14ac:dyDescent="0.25">
      <c r="B1" s="8" t="s">
        <v>0</v>
      </c>
      <c r="C1" s="8" t="s">
        <v>1</v>
      </c>
      <c r="D1" s="8" t="s">
        <v>2</v>
      </c>
      <c r="E1" s="8" t="s">
        <v>3</v>
      </c>
    </row>
    <row r="2" spans="1:11" ht="30" x14ac:dyDescent="0.25">
      <c r="A2" t="str">
        <f>LOWER(SUBSTITUTE(SUBSTITUTE(SUBSTITUTE(SUBSTITUTE(SUBSTITUTE(TRIM(B2)," ","-"), ",", "-"), ".", "-"), "(","-"), ")","-"))</f>
        <v>the-handle-does-not-switch-on</v>
      </c>
      <c r="B2" s="13" t="s">
        <v>206</v>
      </c>
      <c r="D2" t="s">
        <v>207</v>
      </c>
      <c r="G2" t="str">
        <f>IF(B2="", "", "mar-inst:"&amp;A2&amp;" a kh:Trouble; rdfs:label """&amp;B2&amp;"""@en; skos:prefLabel """&amp;B2&amp;"""@en; rdfs:label"""&amp;D2&amp;"""@it; skos:prefLabel """&amp;D2&amp;"""@it; ")</f>
        <v xml:space="preserve">mar-inst:the-handle-does-not-switch-on a kh:Trouble; rdfs:label "The handle does not switch on"@en; skos:prefLabel "The handle does not switch on"@en; rdfs:label"il manico non si accende"@it; skos:prefLabel "il manico non si accende"@it; </v>
      </c>
      <c r="J2" t="str">
        <f>IF(C2 ="", "", "skos:altLabel """ &amp;C2&amp;"""@en;")</f>
        <v/>
      </c>
      <c r="K2" t="str">
        <f>IF(E2 ="", "", "skos:altLabel """ &amp;E2&amp;"""@it;")</f>
        <v/>
      </c>
    </row>
    <row r="3" spans="1:11" x14ac:dyDescent="0.25">
      <c r="A3" t="str">
        <f t="shared" ref="A3:A5" si="0">LOWER(SUBSTITUTE(SUBSTITUTE(SUBSTITUTE(SUBSTITUTE(SUBSTITUTE(TRIM(B3)," ","-"), ",", "-"), ".", "-"), "(","-"), ")","-"))</f>
        <v>the-capsule-is-loose</v>
      </c>
      <c r="B3" s="13" t="s">
        <v>208</v>
      </c>
      <c r="D3" t="s">
        <v>209</v>
      </c>
      <c r="E3" t="s">
        <v>210</v>
      </c>
      <c r="G3" t="str">
        <f t="shared" ref="G3:G5" si="1">IF(B3="", "", "mar-inst:"&amp;A3&amp;" a kh:Trouble; rdfs:label """&amp;B3&amp;"""@en; skos:prefLabel """&amp;B3&amp;"""@en; rdfs:label"""&amp;D3&amp;"""@it; skos:prefLabel """&amp;D3&amp;"""@it; ")</f>
        <v xml:space="preserve">mar-inst:the-capsule-is-loose a kh:Trouble; rdfs:label "The capsule is loose"@en; skos:prefLabel "The capsule is loose"@en; rdfs:label"la capsula è lenta "@it; skos:prefLabel "la capsula è lenta "@it; </v>
      </c>
      <c r="K3" t="str">
        <f t="shared" ref="K3:K5" si="2">IF(E3 ="", "", "skos:altLabel """ &amp;E3&amp;"""@it;")</f>
        <v>skos:altLabel "la capsula non fa contatto"@it;</v>
      </c>
    </row>
    <row r="4" spans="1:11" ht="45" x14ac:dyDescent="0.25">
      <c r="A4" t="str">
        <f t="shared" si="0"/>
        <v>no-reaction-when-one--or-both--push-buttons-is-pressed-</v>
      </c>
      <c r="B4" s="13" t="s">
        <v>211</v>
      </c>
      <c r="D4" t="s">
        <v>212</v>
      </c>
      <c r="E4" t="s">
        <v>213</v>
      </c>
      <c r="G4" t="str">
        <f t="shared" si="1"/>
        <v xml:space="preserve">mar-inst:no-reaction-when-one--or-both--push-buttons-is-pressed- a kh:Trouble; rdfs:label "No reaction when one (or both) push-buttons is pressed."@en; skos:prefLabel "No reaction when one (or both) push-buttons is pressed."@en; rdfs:label"premere un pulsante o entrambi non ha effetti"@it; skos:prefLabel "premere un pulsante o entrambi non ha effetti"@it; </v>
      </c>
      <c r="K4" t="str">
        <f t="shared" si="2"/>
        <v>skos:altLabel "il manico sembra morto quando si preme un pulsante o entrambi"@it;</v>
      </c>
    </row>
    <row r="5" spans="1:11" ht="30" x14ac:dyDescent="0.25">
      <c r="A5" t="str">
        <f t="shared" si="0"/>
        <v>the-push-button-is-obstructed</v>
      </c>
      <c r="B5" s="13" t="s">
        <v>214</v>
      </c>
      <c r="D5" t="s">
        <v>215</v>
      </c>
      <c r="G5" t="str">
        <f t="shared" si="1"/>
        <v xml:space="preserve">mar-inst:the-push-button-is-obstructed a kh:Trouble; rdfs:label "The push-button is obstructed"@en; skos:prefLabel "The push-button is obstructed"@en; rdfs:label"il pulsante è incastrato"@it; skos:prefLabel "il pulsante è incastrato"@it; </v>
      </c>
      <c r="K5" t="str">
        <f t="shared" si="2"/>
        <v/>
      </c>
    </row>
    <row r="6" spans="1:11" x14ac:dyDescent="0.25">
      <c r="A6" t="str">
        <f t="shared" ref="A6" si="3">LOWER(SUBSTITUTE(SUBSTITUTE(SUBSTITUTE(TRIM(B6)," ","-"), ",", "-"), ".", "-"))</f>
        <v/>
      </c>
    </row>
    <row r="7" spans="1:11" x14ac:dyDescent="0.25">
      <c r="A7" t="str">
        <f t="shared" ref="A7:A10" si="4">SUBSTITUTE(SUBSTITUTE(SUBSTITUTE(TRIM(B7)," ","-"), ",", "-"), ".", "-")</f>
        <v/>
      </c>
    </row>
    <row r="8" spans="1:11" x14ac:dyDescent="0.25">
      <c r="A8" t="str">
        <f t="shared" si="4"/>
        <v/>
      </c>
    </row>
    <row r="9" spans="1:11" x14ac:dyDescent="0.25">
      <c r="A9" t="str">
        <f t="shared" si="4"/>
        <v/>
      </c>
    </row>
    <row r="10" spans="1:11" x14ac:dyDescent="0.25">
      <c r="A10" t="str">
        <f t="shared" si="4"/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"/>
  <sheetViews>
    <sheetView workbookViewId="0">
      <selection activeCell="H14" sqref="H14"/>
    </sheetView>
  </sheetViews>
  <sheetFormatPr defaultRowHeight="15" x14ac:dyDescent="0.25"/>
  <cols>
    <col min="1" max="1" width="23.7109375" customWidth="1"/>
    <col min="2" max="2" width="25.28515625" customWidth="1"/>
    <col min="3" max="3" width="13.28515625" customWidth="1"/>
    <col min="5" max="5" width="21.85546875" customWidth="1"/>
    <col min="6" max="6" width="12.7109375" customWidth="1"/>
    <col min="9" max="9" width="27.140625" customWidth="1"/>
    <col min="10" max="10" width="21.28515625" customWidth="1"/>
  </cols>
  <sheetData>
    <row r="1" spans="1:11" ht="15.75" x14ac:dyDescent="0.25">
      <c r="B1" s="2" t="s">
        <v>0</v>
      </c>
      <c r="C1" s="2" t="s">
        <v>1</v>
      </c>
      <c r="E1" s="8" t="s">
        <v>2</v>
      </c>
      <c r="F1" s="8" t="s">
        <v>3</v>
      </c>
    </row>
    <row r="2" spans="1:11" x14ac:dyDescent="0.25">
      <c r="A2" t="str">
        <f>LOWER(SUBSTITUTE(SUBSTITUTE(SUBSTITUTE(TRIM(B2)," ","-"), ",", "-"), ".", "-"))</f>
        <v>service-policy</v>
      </c>
      <c r="B2" t="s">
        <v>216</v>
      </c>
      <c r="E2" t="s">
        <v>217</v>
      </c>
      <c r="H2" t="str">
        <f>IF(B2="", "", "kh:"&amp;A2&amp;" a kh:OtherSearchTerm; rdfs:label """&amp;C2&amp;"""@en; skos:prefLabel """&amp;B2&amp;"""@en; rdfs:label"""&amp;E2&amp;"""@it; skos:prefLabel """&amp;E2&amp;"""@it; ")</f>
        <v xml:space="preserve">kh:service-policy a kh:OtherSearchTerm; rdfs:label ""@en; skos:prefLabel "Service Policy"@en; rdfs:label"Politica di servizio"@it; skos:prefLabel "Politica di servizio"@it; </v>
      </c>
      <c r="J2" t="str">
        <f>IF(C2 ="", "", "skos:altLabel """ &amp;C2&amp;"""@en;")</f>
        <v/>
      </c>
      <c r="K2" t="str">
        <f>IF(F2 ="", "", "skos:altLabel """ &amp;F2&amp;"""@it;")</f>
        <v/>
      </c>
    </row>
    <row r="3" spans="1:11" x14ac:dyDescent="0.25">
      <c r="A3" t="str">
        <f t="shared" ref="A3:A10" si="0">LOWER(SUBSTITUTE(SUBSTITUTE(SUBSTITUTE(TRIM(B3)," ","-"), ",", "-"), ".", "-"))</f>
        <v>warranty-terms</v>
      </c>
      <c r="B3" t="s">
        <v>218</v>
      </c>
      <c r="E3" t="s">
        <v>219</v>
      </c>
      <c r="H3" t="str">
        <f t="shared" ref="H3:H8" si="1">IF(B3="", "", "kh:"&amp;A3&amp;" a kh:OtherSearchTerm; rdfs:label """&amp;C3&amp;"""@en; skos:prefLabel """&amp;B3&amp;"""@en; rdfs:label"""&amp;E3&amp;"""@it; skos:prefLabel """&amp;E3&amp;"""@it; ")</f>
        <v xml:space="preserve">kh:warranty-terms a kh:OtherSearchTerm; rdfs:label ""@en; skos:prefLabel "Warranty terms"@en; rdfs:label"termini di garanzia"@it; skos:prefLabel "termini di garanzia"@it; </v>
      </c>
      <c r="J3" t="str">
        <f t="shared" ref="J3:J8" si="2">IF(C3 ="", "", "skos:altLabel """ &amp;C3&amp;"""@en;")</f>
        <v/>
      </c>
      <c r="K3" t="str">
        <f t="shared" ref="K3:K8" si="3">IF(F3 ="", "", "skos:altLabel """ &amp;F3&amp;"""@it;")</f>
        <v/>
      </c>
    </row>
    <row r="4" spans="1:11" x14ac:dyDescent="0.25">
      <c r="A4" t="str">
        <f t="shared" si="0"/>
        <v>list-of-spares-available</v>
      </c>
      <c r="B4" t="s">
        <v>220</v>
      </c>
      <c r="C4" t="s">
        <v>221</v>
      </c>
      <c r="E4" t="s">
        <v>222</v>
      </c>
      <c r="H4" t="str">
        <f t="shared" si="1"/>
        <v xml:space="preserve">kh:list-of-spares-available a kh:OtherSearchTerm; rdfs:label "Spare part list"@en; skos:prefLabel "list of spares available"@en; rdfs:label"lista ricambi"@it; skos:prefLabel "lista ricambi"@it; </v>
      </c>
      <c r="J4" t="str">
        <f t="shared" si="2"/>
        <v>skos:altLabel "Spare part list"@en;</v>
      </c>
      <c r="K4" t="str">
        <f t="shared" si="3"/>
        <v/>
      </c>
    </row>
    <row r="5" spans="1:11" x14ac:dyDescent="0.25">
      <c r="A5" t="str">
        <f t="shared" si="0"/>
        <v>list-of-accessories-available</v>
      </c>
      <c r="B5" t="s">
        <v>223</v>
      </c>
      <c r="E5" t="s">
        <v>224</v>
      </c>
      <c r="H5" t="str">
        <f t="shared" si="1"/>
        <v xml:space="preserve">kh:list-of-accessories-available a kh:OtherSearchTerm; rdfs:label ""@en; skos:prefLabel "list of accessories available"@en; rdfs:label"lista accessori"@it; skos:prefLabel "lista accessori"@it; </v>
      </c>
      <c r="J5" t="str">
        <f t="shared" si="2"/>
        <v/>
      </c>
      <c r="K5" t="str">
        <f t="shared" si="3"/>
        <v/>
      </c>
    </row>
    <row r="6" spans="1:11" x14ac:dyDescent="0.25">
      <c r="A6" t="str">
        <f t="shared" si="0"/>
        <v>error-messages-list</v>
      </c>
      <c r="B6" t="s">
        <v>225</v>
      </c>
      <c r="E6" t="s">
        <v>226</v>
      </c>
      <c r="H6" t="str">
        <f t="shared" si="1"/>
        <v xml:space="preserve">kh:error-messages-list a kh:OtherSearchTerm; rdfs:label ""@en; skos:prefLabel "Error messages list"@en; rdfs:label"lista messaggi d'errore"@it; skos:prefLabel "lista messaggi d'errore"@it; </v>
      </c>
      <c r="J6" t="str">
        <f t="shared" si="2"/>
        <v/>
      </c>
      <c r="K6" t="str">
        <f t="shared" si="3"/>
        <v/>
      </c>
    </row>
    <row r="7" spans="1:11" x14ac:dyDescent="0.25">
      <c r="A7" t="str">
        <f t="shared" si="0"/>
        <v>troubleshooting-list</v>
      </c>
      <c r="B7" s="5" t="s">
        <v>227</v>
      </c>
      <c r="E7" t="s">
        <v>228</v>
      </c>
      <c r="H7" t="str">
        <f t="shared" si="1"/>
        <v xml:space="preserve">kh:troubleshooting-list a kh:OtherSearchTerm; rdfs:label ""@en; skos:prefLabel "Troubleshooting list "@en; rdfs:label"lista diagnostica"@it; skos:prefLabel "lista diagnostica"@it; </v>
      </c>
      <c r="J7" t="str">
        <f t="shared" si="2"/>
        <v/>
      </c>
      <c r="K7" t="str">
        <f t="shared" si="3"/>
        <v/>
      </c>
    </row>
    <row r="8" spans="1:11" x14ac:dyDescent="0.25">
      <c r="A8" t="str">
        <f t="shared" si="0"/>
        <v>warning-messages-list</v>
      </c>
      <c r="B8" s="5" t="s">
        <v>229</v>
      </c>
      <c r="C8" s="9"/>
      <c r="E8" t="s">
        <v>230</v>
      </c>
      <c r="H8" t="str">
        <f t="shared" si="1"/>
        <v xml:space="preserve">kh:warning-messages-list a kh:OtherSearchTerm; rdfs:label ""@en; skos:prefLabel "Warning messages list"@en; rdfs:label"lista messaggi di avviso"@it; skos:prefLabel "lista messaggi di avviso"@it; </v>
      </c>
      <c r="J8" t="str">
        <f t="shared" si="2"/>
        <v/>
      </c>
      <c r="K8" t="str">
        <f t="shared" si="3"/>
        <v/>
      </c>
    </row>
    <row r="9" spans="1:11" x14ac:dyDescent="0.25">
      <c r="A9" t="str">
        <f t="shared" si="0"/>
        <v/>
      </c>
      <c r="B9" s="9"/>
    </row>
    <row r="10" spans="1:11" x14ac:dyDescent="0.25">
      <c r="A10" t="str">
        <f t="shared" si="0"/>
        <v/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a60e2f5-e663-45b7-9051-ee3c8521a2cc">
      <Terms xmlns="http://schemas.microsoft.com/office/infopath/2007/PartnerControls"/>
    </lcf76f155ced4ddcb4097134ff3c332f>
    <TaxCatchAll xmlns="49e364f8-bd3b-41c6-8911-b59b97be73e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2571329B4A6C4469ACCE09D0C656D3D" ma:contentTypeVersion="14" ma:contentTypeDescription="Creare un nuovo documento." ma:contentTypeScope="" ma:versionID="d117bfa500e22f6e60886cace699d61d">
  <xsd:schema xmlns:xsd="http://www.w3.org/2001/XMLSchema" xmlns:xs="http://www.w3.org/2001/XMLSchema" xmlns:p="http://schemas.microsoft.com/office/2006/metadata/properties" xmlns:ns2="6a60e2f5-e663-45b7-9051-ee3c8521a2cc" xmlns:ns3="49e364f8-bd3b-41c6-8911-b59b97be73e9" targetNamespace="http://schemas.microsoft.com/office/2006/metadata/properties" ma:root="true" ma:fieldsID="045d4e4aa6ad5a472560e5e93b3a9fec" ns2:_="" ns3:_="">
    <xsd:import namespace="6a60e2f5-e663-45b7-9051-ee3c8521a2cc"/>
    <xsd:import namespace="49e364f8-bd3b-41c6-8911-b59b97be73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60e2f5-e663-45b7-9051-ee3c8521a2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Tag immagine" ma:readOnly="false" ma:fieldId="{5cf76f15-5ced-4ddc-b409-7134ff3c332f}" ma:taxonomyMulti="true" ma:sspId="cfcee230-0fd0-4f6c-8ffb-71ee4c9db45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364f8-bd3b-41c6-8911-b59b97be73e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de9420d-35b4-40c7-8d27-3f317d25e519}" ma:internalName="TaxCatchAll" ma:showField="CatchAllData" ma:web="49e364f8-bd3b-41c6-8911-b59b97be73e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4AF071-5F31-4329-92E0-BB8D03B47B14}">
  <ds:schemaRefs>
    <ds:schemaRef ds:uri="http://schemas.microsoft.com/office/2006/metadata/properties"/>
    <ds:schemaRef ds:uri="http://schemas.microsoft.com/office/infopath/2007/PartnerControls"/>
    <ds:schemaRef ds:uri="6a60e2f5-e663-45b7-9051-ee3c8521a2cc"/>
    <ds:schemaRef ds:uri="49e364f8-bd3b-41c6-8911-b59b97be73e9"/>
  </ds:schemaRefs>
</ds:datastoreItem>
</file>

<file path=customXml/itemProps2.xml><?xml version="1.0" encoding="utf-8"?>
<ds:datastoreItem xmlns:ds="http://schemas.openxmlformats.org/officeDocument/2006/customXml" ds:itemID="{1C195F55-C352-4CA4-8CA3-35F3AD4176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D6813C-28B2-46AD-AF3C-D28B881E0B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60e2f5-e663-45b7-9051-ee3c8521a2cc"/>
    <ds:schemaRef ds:uri="49e364f8-bd3b-41c6-8911-b59b97be73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actions</vt:lpstr>
      <vt:lpstr>components</vt:lpstr>
      <vt:lpstr>tools</vt:lpstr>
      <vt:lpstr>document-type</vt:lpstr>
      <vt:lpstr>configuration</vt:lpstr>
      <vt:lpstr>products</vt:lpstr>
      <vt:lpstr>errors</vt:lpstr>
      <vt:lpstr>troubles</vt:lpstr>
      <vt:lpstr>other-search-terms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Gloria Re Calegari</dc:creator>
  <cp:keywords/>
  <dc:description/>
  <cp:lastModifiedBy>Mario Scrocca</cp:lastModifiedBy>
  <cp:revision/>
  <dcterms:created xsi:type="dcterms:W3CDTF">2015-06-05T18:17:20Z</dcterms:created>
  <dcterms:modified xsi:type="dcterms:W3CDTF">2024-02-01T15:58:45Z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0x010100B2571329B4A6C4469ACCE09D0C656D3D</vt:lpwstr>
  </property>
  <property fmtid="{D5CDD505-2E9C-101B-9397-08002B2CF9AE}" pid="3" name="MediaServiceImageTags">
    <vt:lpwstr/>
  </property>
</Properties>
</file>