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_000\Documents\school\Statistical-Graphics\Redesign\"/>
    </mc:Choice>
  </mc:AlternateContent>
  <bookViews>
    <workbookView xWindow="0" yWindow="0" windowWidth="10215" windowHeight="5325" tabRatio="735" activeTab="6"/>
  </bookViews>
  <sheets>
    <sheet name="1.1" sheetId="159" r:id="rId1"/>
    <sheet name="1.2" sheetId="160" r:id="rId2"/>
    <sheet name="1.3" sheetId="184" r:id="rId3"/>
    <sheet name="2.1" sheetId="163" r:id="rId4"/>
    <sheet name="2.2" sheetId="164" r:id="rId5"/>
    <sheet name="2.3" sheetId="165" r:id="rId6"/>
    <sheet name="3.1" sheetId="171" r:id="rId7"/>
    <sheet name="3.2" sheetId="172" r:id="rId8"/>
    <sheet name="3.3" sheetId="173" r:id="rId9"/>
    <sheet name="3.4_3.5" sheetId="185" r:id="rId10"/>
    <sheet name="3.6" sheetId="174" r:id="rId11"/>
    <sheet name="3.7" sheetId="175" r:id="rId12"/>
    <sheet name="3.8" sheetId="176" r:id="rId13"/>
    <sheet name="4.1" sheetId="177" r:id="rId14"/>
    <sheet name="4.2" sheetId="178" r:id="rId15"/>
    <sheet name="5.1" sheetId="180" r:id="rId16"/>
    <sheet name="6.1" sheetId="181" r:id="rId17"/>
    <sheet name="7.1" sheetId="182" r:id="rId18"/>
    <sheet name="8.1" sheetId="186" r:id="rId19"/>
    <sheet name="8.2" sheetId="197" r:id="rId20"/>
    <sheet name="8.3" sheetId="196" r:id="rId21"/>
    <sheet name="8.4" sheetId="198" r:id="rId22"/>
    <sheet name="8.5" sheetId="187" r:id="rId23"/>
    <sheet name="8.6" sheetId="199" r:id="rId24"/>
  </sheets>
  <calcPr calcId="152511" concurrentCalc="0"/>
</workbook>
</file>

<file path=xl/calcChain.xml><?xml version="1.0" encoding="utf-8"?>
<calcChain xmlns="http://schemas.openxmlformats.org/spreadsheetml/2006/main">
  <c r="J7" i="174" l="1"/>
  <c r="J8" i="174"/>
  <c r="J9" i="174"/>
  <c r="J10" i="174"/>
  <c r="J11" i="174"/>
  <c r="J12" i="174"/>
  <c r="J13" i="174"/>
  <c r="J14" i="174"/>
  <c r="J15" i="174"/>
  <c r="J16" i="174"/>
  <c r="J17" i="174"/>
  <c r="J18" i="174"/>
  <c r="J6" i="174"/>
  <c r="G7" i="174"/>
  <c r="G8" i="174"/>
  <c r="G9" i="174"/>
  <c r="G10" i="174"/>
  <c r="G11" i="174"/>
  <c r="G12" i="174"/>
  <c r="G13" i="174"/>
  <c r="G14" i="174"/>
  <c r="G15" i="174"/>
  <c r="G16" i="174"/>
  <c r="G17" i="174"/>
  <c r="C35" i="174"/>
  <c r="G18" i="174"/>
  <c r="G6" i="174"/>
  <c r="D7" i="174"/>
  <c r="D8" i="174"/>
  <c r="D9" i="174"/>
  <c r="D10" i="174"/>
  <c r="D11" i="174"/>
  <c r="D12" i="174"/>
  <c r="D13" i="174"/>
  <c r="D14" i="174"/>
  <c r="D15" i="174"/>
  <c r="D16" i="174"/>
  <c r="D17" i="174"/>
  <c r="D18" i="174"/>
  <c r="D6" i="174"/>
  <c r="S35" i="176"/>
  <c r="S34" i="176"/>
  <c r="S33" i="176"/>
  <c r="S32" i="176"/>
  <c r="R32" i="176"/>
  <c r="R33" i="176"/>
  <c r="R34" i="176"/>
  <c r="R35" i="176"/>
  <c r="Q32" i="176"/>
  <c r="Q33" i="176"/>
  <c r="Q34" i="176"/>
  <c r="Q35" i="176"/>
  <c r="P32" i="176"/>
  <c r="P33" i="176"/>
  <c r="P34" i="176"/>
  <c r="P35" i="176"/>
  <c r="O32" i="176"/>
  <c r="O33" i="176"/>
  <c r="O34" i="176"/>
  <c r="O35" i="176"/>
  <c r="N32" i="176"/>
  <c r="N33" i="176"/>
  <c r="N34" i="176"/>
  <c r="N35" i="176"/>
  <c r="M32" i="176"/>
  <c r="M33" i="176"/>
  <c r="M34" i="176"/>
  <c r="M35" i="176"/>
  <c r="L32" i="176"/>
  <c r="L33" i="176"/>
  <c r="L34" i="176"/>
  <c r="L35" i="176"/>
  <c r="K32" i="176"/>
  <c r="K33" i="176"/>
  <c r="K34" i="176"/>
  <c r="K35" i="176"/>
  <c r="J32" i="176"/>
  <c r="J33" i="176"/>
  <c r="J34" i="176"/>
  <c r="J35" i="176"/>
  <c r="I33" i="176"/>
  <c r="I34" i="176"/>
  <c r="I35" i="176"/>
  <c r="H33" i="176"/>
  <c r="H34" i="176"/>
  <c r="H35" i="176"/>
  <c r="G33" i="176"/>
  <c r="G34" i="176"/>
  <c r="G35" i="176"/>
  <c r="F33" i="176"/>
  <c r="F34" i="176"/>
  <c r="F35" i="176"/>
  <c r="E33" i="176"/>
  <c r="E34" i="176"/>
  <c r="E35" i="176"/>
  <c r="D33" i="176"/>
  <c r="D34" i="176"/>
  <c r="D35" i="176"/>
  <c r="C33" i="176"/>
  <c r="C34" i="176"/>
  <c r="C35" i="176"/>
  <c r="B33" i="176"/>
  <c r="B34" i="176"/>
  <c r="B35" i="176"/>
  <c r="C32" i="176"/>
  <c r="D32" i="176"/>
  <c r="E32" i="176"/>
  <c r="F32" i="176"/>
  <c r="G32" i="176"/>
  <c r="H32" i="176"/>
  <c r="I32" i="176"/>
  <c r="J16" i="175"/>
  <c r="J17" i="175"/>
  <c r="D35" i="175"/>
  <c r="G16" i="175"/>
  <c r="G17" i="175"/>
  <c r="D16" i="175"/>
  <c r="D17" i="175"/>
  <c r="B35" i="175"/>
  <c r="C35" i="175"/>
  <c r="D35" i="174"/>
  <c r="B35" i="174"/>
  <c r="D9" i="160"/>
  <c r="D10" i="160"/>
  <c r="D11" i="160"/>
  <c r="D12" i="160"/>
  <c r="D13" i="160"/>
  <c r="D14" i="160"/>
  <c r="D15" i="160"/>
  <c r="D16" i="160"/>
  <c r="D17" i="160"/>
  <c r="D18" i="160"/>
  <c r="D19" i="160"/>
  <c r="D20" i="160"/>
  <c r="D21" i="160"/>
  <c r="D22" i="160"/>
  <c r="D23" i="160"/>
  <c r="D24" i="160"/>
  <c r="D25" i="160"/>
  <c r="D26" i="160"/>
  <c r="D27" i="160"/>
  <c r="D28" i="160"/>
  <c r="D29" i="160"/>
  <c r="D30" i="160"/>
  <c r="D31" i="160"/>
  <c r="D32" i="160"/>
  <c r="D33" i="160"/>
  <c r="D34" i="160"/>
  <c r="D35" i="160"/>
  <c r="D36" i="160"/>
  <c r="D37" i="160"/>
  <c r="D38" i="160"/>
  <c r="D39" i="160"/>
  <c r="D40" i="160"/>
  <c r="D41" i="160"/>
  <c r="D42" i="160"/>
  <c r="D43" i="160"/>
  <c r="D44" i="160"/>
  <c r="D45" i="160"/>
  <c r="D46" i="160"/>
  <c r="D47" i="160"/>
  <c r="D48" i="160"/>
  <c r="D49" i="160"/>
  <c r="D50" i="160"/>
  <c r="D51" i="160"/>
  <c r="D52" i="160"/>
  <c r="D53" i="160"/>
  <c r="D54" i="160"/>
  <c r="D55" i="160"/>
  <c r="D56" i="160"/>
  <c r="D57" i="160"/>
  <c r="D58" i="160"/>
  <c r="D59" i="160"/>
  <c r="D60" i="160"/>
  <c r="D61" i="160"/>
  <c r="D62" i="160"/>
  <c r="D63" i="160"/>
  <c r="D64" i="160"/>
  <c r="D65" i="160"/>
  <c r="D8" i="160"/>
  <c r="C6" i="186"/>
  <c r="D6" i="186"/>
  <c r="A6" i="198"/>
  <c r="A6" i="199"/>
  <c r="A6" i="196"/>
  <c r="A6" i="197"/>
  <c r="A6" i="187"/>
  <c r="B21" i="174"/>
  <c r="C21" i="174"/>
  <c r="C20" i="175"/>
  <c r="N7" i="181"/>
  <c r="O7" i="181"/>
  <c r="P7" i="181"/>
  <c r="Q7" i="181"/>
  <c r="R7" i="181"/>
  <c r="S7" i="181"/>
  <c r="N8" i="181"/>
  <c r="O8" i="181"/>
  <c r="P8" i="181"/>
  <c r="Q8" i="181"/>
  <c r="R8" i="181"/>
  <c r="S8" i="181"/>
  <c r="N9" i="181"/>
  <c r="O9" i="181"/>
  <c r="P9" i="181"/>
  <c r="Q9" i="181"/>
  <c r="R9" i="181"/>
  <c r="S9" i="181"/>
  <c r="N10" i="181"/>
  <c r="O10" i="181"/>
  <c r="P10" i="181"/>
  <c r="Q10" i="181"/>
  <c r="R10" i="181"/>
  <c r="S10" i="181"/>
  <c r="N11" i="181"/>
  <c r="O11" i="181"/>
  <c r="P11" i="181"/>
  <c r="Q11" i="181"/>
  <c r="R11" i="181"/>
  <c r="S11" i="181"/>
  <c r="N12" i="181"/>
  <c r="O12" i="181"/>
  <c r="P12" i="181"/>
  <c r="Q12" i="181"/>
  <c r="R12" i="181"/>
  <c r="S12" i="181"/>
  <c r="N13" i="181"/>
  <c r="O13" i="181"/>
  <c r="P13" i="181"/>
  <c r="Q13" i="181"/>
  <c r="R13" i="181"/>
  <c r="S13" i="181"/>
  <c r="N14" i="181"/>
  <c r="O14" i="181"/>
  <c r="P14" i="181"/>
  <c r="Q14" i="181"/>
  <c r="R14" i="181"/>
  <c r="S14" i="181"/>
  <c r="N15" i="181"/>
  <c r="O15" i="181"/>
  <c r="P15" i="181"/>
  <c r="Q15" i="181"/>
  <c r="R15" i="181"/>
  <c r="S15" i="181"/>
  <c r="N16" i="181"/>
  <c r="O16" i="181"/>
  <c r="P16" i="181"/>
  <c r="Q16" i="181"/>
  <c r="R16" i="181"/>
  <c r="S16" i="181"/>
  <c r="N17" i="181"/>
  <c r="O17" i="181"/>
  <c r="P17" i="181"/>
  <c r="Q17" i="181"/>
  <c r="R17" i="181"/>
  <c r="S17" i="181"/>
  <c r="N18" i="181"/>
  <c r="O18" i="181"/>
  <c r="P18" i="181"/>
  <c r="Q18" i="181"/>
  <c r="R18" i="181"/>
  <c r="S18" i="181"/>
  <c r="N19" i="181"/>
  <c r="O19" i="181"/>
  <c r="P19" i="181"/>
  <c r="Q19" i="181"/>
  <c r="R19" i="181"/>
  <c r="S19" i="181"/>
  <c r="N20" i="181"/>
  <c r="O20" i="181"/>
  <c r="P20" i="181"/>
  <c r="Q20" i="181"/>
  <c r="R20" i="181"/>
  <c r="S20" i="181"/>
  <c r="N21" i="181"/>
  <c r="O21" i="181"/>
  <c r="P21" i="181"/>
  <c r="Q21" i="181"/>
  <c r="R21" i="181"/>
  <c r="S21" i="181"/>
  <c r="N22" i="181"/>
  <c r="O22" i="181"/>
  <c r="P22" i="181"/>
  <c r="Q22" i="181"/>
  <c r="R22" i="181"/>
  <c r="S22" i="181"/>
  <c r="N23" i="181"/>
  <c r="O23" i="181"/>
  <c r="P23" i="181"/>
  <c r="Q23" i="181"/>
  <c r="R23" i="181"/>
  <c r="S23" i="181"/>
  <c r="N24" i="181"/>
  <c r="O24" i="181"/>
  <c r="P24" i="181"/>
  <c r="Q24" i="181"/>
  <c r="R24" i="181"/>
  <c r="S24" i="181"/>
  <c r="N25" i="181"/>
  <c r="O25" i="181"/>
  <c r="P25" i="181"/>
  <c r="Q25" i="181"/>
  <c r="R25" i="181"/>
  <c r="S25" i="181"/>
  <c r="N26" i="181"/>
  <c r="O26" i="181"/>
  <c r="P26" i="181"/>
  <c r="Q26" i="181"/>
  <c r="R26" i="181"/>
  <c r="S26" i="181"/>
  <c r="N27" i="181"/>
  <c r="O27" i="181"/>
  <c r="P27" i="181"/>
  <c r="Q27" i="181"/>
  <c r="R27" i="181"/>
  <c r="S27" i="181"/>
  <c r="N28" i="181"/>
  <c r="O28" i="181"/>
  <c r="P28" i="181"/>
  <c r="Q28" i="181"/>
  <c r="R28" i="181"/>
  <c r="S28" i="181"/>
  <c r="N29" i="181"/>
  <c r="O29" i="181"/>
  <c r="P29" i="181"/>
  <c r="Q29" i="181"/>
  <c r="R29" i="181"/>
  <c r="S29" i="181"/>
  <c r="N30" i="181"/>
  <c r="O30" i="181"/>
  <c r="P30" i="181"/>
  <c r="Q30" i="181"/>
  <c r="R30" i="181"/>
  <c r="S30" i="181"/>
  <c r="N31" i="181"/>
  <c r="O31" i="181"/>
  <c r="P31" i="181"/>
  <c r="Q31" i="181"/>
  <c r="R31" i="181"/>
  <c r="S31" i="181"/>
  <c r="N32" i="181"/>
  <c r="O32" i="181"/>
  <c r="P32" i="181"/>
  <c r="Q32" i="181"/>
  <c r="R32" i="181"/>
  <c r="S32" i="181"/>
  <c r="N33" i="181"/>
  <c r="O33" i="181"/>
  <c r="P33" i="181"/>
  <c r="Q33" i="181"/>
  <c r="R33" i="181"/>
  <c r="S33" i="181"/>
  <c r="N34" i="181"/>
  <c r="O34" i="181"/>
  <c r="P34" i="181"/>
  <c r="Q34" i="181"/>
  <c r="R34" i="181"/>
  <c r="S34" i="181"/>
  <c r="N35" i="181"/>
  <c r="O35" i="181"/>
  <c r="P35" i="181"/>
  <c r="Q35" i="181"/>
  <c r="R35" i="181"/>
  <c r="S35" i="181"/>
  <c r="N36" i="181"/>
  <c r="O36" i="181"/>
  <c r="P36" i="181"/>
  <c r="Q36" i="181"/>
  <c r="R36" i="181"/>
  <c r="S36" i="181"/>
  <c r="N37" i="181"/>
  <c r="O37" i="181"/>
  <c r="P37" i="181"/>
  <c r="Q37" i="181"/>
  <c r="R37" i="181"/>
  <c r="S37" i="181"/>
  <c r="N38" i="181"/>
  <c r="O38" i="181"/>
  <c r="P38" i="181"/>
  <c r="Q38" i="181"/>
  <c r="R38" i="181"/>
  <c r="S38" i="181"/>
  <c r="N39" i="181"/>
  <c r="O39" i="181"/>
  <c r="P39" i="181"/>
  <c r="Q39" i="181"/>
  <c r="R39" i="181"/>
  <c r="S39" i="181"/>
  <c r="N40" i="181"/>
  <c r="O40" i="181"/>
  <c r="P40" i="181"/>
  <c r="Q40" i="181"/>
  <c r="R40" i="181"/>
  <c r="S40" i="181"/>
  <c r="N41" i="181"/>
  <c r="O41" i="181"/>
  <c r="P41" i="181"/>
  <c r="Q41" i="181"/>
  <c r="R41" i="181"/>
  <c r="S41" i="181"/>
  <c r="N42" i="181"/>
  <c r="O42" i="181"/>
  <c r="P42" i="181"/>
  <c r="Q42" i="181"/>
  <c r="R42" i="181"/>
  <c r="S42" i="181"/>
  <c r="N43" i="181"/>
  <c r="O43" i="181"/>
  <c r="P43" i="181"/>
  <c r="Q43" i="181"/>
  <c r="R43" i="181"/>
  <c r="S43" i="181"/>
  <c r="N44" i="181"/>
  <c r="O44" i="181"/>
  <c r="P44" i="181"/>
  <c r="Q44" i="181"/>
  <c r="R44" i="181"/>
  <c r="S44" i="181"/>
  <c r="N45" i="181"/>
  <c r="O45" i="181"/>
  <c r="P45" i="181"/>
  <c r="Q45" i="181"/>
  <c r="R45" i="181"/>
  <c r="S45" i="181"/>
  <c r="N46" i="181"/>
  <c r="O46" i="181"/>
  <c r="P46" i="181"/>
  <c r="Q46" i="181"/>
  <c r="R46" i="181"/>
  <c r="S46" i="181"/>
  <c r="N47" i="181"/>
  <c r="O47" i="181"/>
  <c r="P47" i="181"/>
  <c r="Q47" i="181"/>
  <c r="R47" i="181"/>
  <c r="S47" i="181"/>
  <c r="N48" i="181"/>
  <c r="O48" i="181"/>
  <c r="P48" i="181"/>
  <c r="Q48" i="181"/>
  <c r="R48" i="181"/>
  <c r="S48" i="181"/>
  <c r="N49" i="181"/>
  <c r="O49" i="181"/>
  <c r="P49" i="181"/>
  <c r="Q49" i="181"/>
  <c r="R49" i="181"/>
  <c r="S49" i="181"/>
  <c r="N50" i="181"/>
  <c r="O50" i="181"/>
  <c r="P50" i="181"/>
  <c r="Q50" i="181"/>
  <c r="R50" i="181"/>
  <c r="S50" i="181"/>
  <c r="N51" i="181"/>
  <c r="O51" i="181"/>
  <c r="P51" i="181"/>
  <c r="Q51" i="181"/>
  <c r="R51" i="181"/>
  <c r="S51" i="181"/>
  <c r="N52" i="181"/>
  <c r="O52" i="181"/>
  <c r="P52" i="181"/>
  <c r="Q52" i="181"/>
  <c r="R52" i="181"/>
  <c r="S52" i="181"/>
  <c r="N53" i="181"/>
  <c r="O53" i="181"/>
  <c r="P53" i="181"/>
  <c r="Q53" i="181"/>
  <c r="R53" i="181"/>
  <c r="S53" i="181"/>
  <c r="N54" i="181"/>
  <c r="O54" i="181"/>
  <c r="P54" i="181"/>
  <c r="Q54" i="181"/>
  <c r="R54" i="181"/>
  <c r="S54" i="181"/>
  <c r="N55" i="181"/>
  <c r="O55" i="181"/>
  <c r="P55" i="181"/>
  <c r="Q55" i="181"/>
  <c r="R55" i="181"/>
  <c r="S55" i="181"/>
  <c r="N56" i="181"/>
  <c r="O56" i="181"/>
  <c r="P56" i="181"/>
  <c r="Q56" i="181"/>
  <c r="R56" i="181"/>
  <c r="S56" i="181"/>
  <c r="N57" i="181"/>
  <c r="O57" i="181"/>
  <c r="P57" i="181"/>
  <c r="Q57" i="181"/>
  <c r="R57" i="181"/>
  <c r="S57" i="181"/>
  <c r="N58" i="181"/>
  <c r="O58" i="181"/>
  <c r="P58" i="181"/>
  <c r="Q58" i="181"/>
  <c r="R58" i="181"/>
  <c r="S58" i="181"/>
  <c r="N59" i="181"/>
  <c r="O59" i="181"/>
  <c r="P59" i="181"/>
  <c r="Q59" i="181"/>
  <c r="R59" i="181"/>
  <c r="S59" i="181"/>
  <c r="N60" i="181"/>
  <c r="O60" i="181"/>
  <c r="P60" i="181"/>
  <c r="Q60" i="181"/>
  <c r="R60" i="181"/>
  <c r="S60" i="181"/>
  <c r="N61" i="181"/>
  <c r="O61" i="181"/>
  <c r="P61" i="181"/>
  <c r="Q61" i="181"/>
  <c r="R61" i="181"/>
  <c r="S61" i="181"/>
  <c r="N62" i="181"/>
  <c r="O62" i="181"/>
  <c r="P62" i="181"/>
  <c r="Q62" i="181"/>
  <c r="R62" i="181"/>
  <c r="S62" i="181"/>
  <c r="N63" i="181"/>
  <c r="O63" i="181"/>
  <c r="P63" i="181"/>
  <c r="Q63" i="181"/>
  <c r="R63" i="181"/>
  <c r="S63" i="181"/>
  <c r="O6" i="181"/>
  <c r="P6" i="181"/>
  <c r="Q6" i="181"/>
  <c r="R6" i="181"/>
  <c r="S6" i="181"/>
  <c r="N6" i="181"/>
  <c r="N7" i="180"/>
  <c r="O7" i="180"/>
  <c r="P7" i="180"/>
  <c r="Q7" i="180"/>
  <c r="R7" i="180"/>
  <c r="S7" i="180"/>
  <c r="N8" i="180"/>
  <c r="O8" i="180"/>
  <c r="P8" i="180"/>
  <c r="Q8" i="180"/>
  <c r="R8" i="180"/>
  <c r="S8" i="180"/>
  <c r="N9" i="180"/>
  <c r="O9" i="180"/>
  <c r="P9" i="180"/>
  <c r="Q9" i="180"/>
  <c r="R9" i="180"/>
  <c r="S9" i="180"/>
  <c r="N10" i="180"/>
  <c r="O10" i="180"/>
  <c r="P10" i="180"/>
  <c r="Q10" i="180"/>
  <c r="R10" i="180"/>
  <c r="S10" i="180"/>
  <c r="N11" i="180"/>
  <c r="O11" i="180"/>
  <c r="P11" i="180"/>
  <c r="Q11" i="180"/>
  <c r="R11" i="180"/>
  <c r="S11" i="180"/>
  <c r="N12" i="180"/>
  <c r="O12" i="180"/>
  <c r="P12" i="180"/>
  <c r="Q12" i="180"/>
  <c r="R12" i="180"/>
  <c r="S12" i="180"/>
  <c r="N13" i="180"/>
  <c r="O13" i="180"/>
  <c r="P13" i="180"/>
  <c r="Q13" i="180"/>
  <c r="R13" i="180"/>
  <c r="S13" i="180"/>
  <c r="N14" i="180"/>
  <c r="O14" i="180"/>
  <c r="P14" i="180"/>
  <c r="Q14" i="180"/>
  <c r="R14" i="180"/>
  <c r="S14" i="180"/>
  <c r="N15" i="180"/>
  <c r="O15" i="180"/>
  <c r="P15" i="180"/>
  <c r="Q15" i="180"/>
  <c r="R15" i="180"/>
  <c r="S15" i="180"/>
  <c r="N16" i="180"/>
  <c r="O16" i="180"/>
  <c r="P16" i="180"/>
  <c r="Q16" i="180"/>
  <c r="R16" i="180"/>
  <c r="S16" i="180"/>
  <c r="N17" i="180"/>
  <c r="O17" i="180"/>
  <c r="P17" i="180"/>
  <c r="Q17" i="180"/>
  <c r="R17" i="180"/>
  <c r="S17" i="180"/>
  <c r="N18" i="180"/>
  <c r="O18" i="180"/>
  <c r="P18" i="180"/>
  <c r="Q18" i="180"/>
  <c r="R18" i="180"/>
  <c r="S18" i="180"/>
  <c r="N19" i="180"/>
  <c r="O19" i="180"/>
  <c r="P19" i="180"/>
  <c r="Q19" i="180"/>
  <c r="R19" i="180"/>
  <c r="S19" i="180"/>
  <c r="N20" i="180"/>
  <c r="O20" i="180"/>
  <c r="P20" i="180"/>
  <c r="Q20" i="180"/>
  <c r="R20" i="180"/>
  <c r="S20" i="180"/>
  <c r="N21" i="180"/>
  <c r="O21" i="180"/>
  <c r="P21" i="180"/>
  <c r="Q21" i="180"/>
  <c r="R21" i="180"/>
  <c r="S21" i="180"/>
  <c r="N22" i="180"/>
  <c r="O22" i="180"/>
  <c r="P22" i="180"/>
  <c r="Q22" i="180"/>
  <c r="R22" i="180"/>
  <c r="S22" i="180"/>
  <c r="N23" i="180"/>
  <c r="O23" i="180"/>
  <c r="P23" i="180"/>
  <c r="Q23" i="180"/>
  <c r="R23" i="180"/>
  <c r="S23" i="180"/>
  <c r="N24" i="180"/>
  <c r="O24" i="180"/>
  <c r="P24" i="180"/>
  <c r="Q24" i="180"/>
  <c r="R24" i="180"/>
  <c r="S24" i="180"/>
  <c r="N25" i="180"/>
  <c r="O25" i="180"/>
  <c r="P25" i="180"/>
  <c r="Q25" i="180"/>
  <c r="R25" i="180"/>
  <c r="S25" i="180"/>
  <c r="N26" i="180"/>
  <c r="O26" i="180"/>
  <c r="P26" i="180"/>
  <c r="Q26" i="180"/>
  <c r="R26" i="180"/>
  <c r="S26" i="180"/>
  <c r="N27" i="180"/>
  <c r="O27" i="180"/>
  <c r="P27" i="180"/>
  <c r="Q27" i="180"/>
  <c r="R27" i="180"/>
  <c r="S27" i="180"/>
  <c r="N28" i="180"/>
  <c r="O28" i="180"/>
  <c r="P28" i="180"/>
  <c r="Q28" i="180"/>
  <c r="R28" i="180"/>
  <c r="S28" i="180"/>
  <c r="N29" i="180"/>
  <c r="O29" i="180"/>
  <c r="P29" i="180"/>
  <c r="Q29" i="180"/>
  <c r="R29" i="180"/>
  <c r="S29" i="180"/>
  <c r="N30" i="180"/>
  <c r="O30" i="180"/>
  <c r="P30" i="180"/>
  <c r="Q30" i="180"/>
  <c r="R30" i="180"/>
  <c r="S30" i="180"/>
  <c r="N31" i="180"/>
  <c r="O31" i="180"/>
  <c r="P31" i="180"/>
  <c r="Q31" i="180"/>
  <c r="R31" i="180"/>
  <c r="S31" i="180"/>
  <c r="N32" i="180"/>
  <c r="O32" i="180"/>
  <c r="P32" i="180"/>
  <c r="Q32" i="180"/>
  <c r="R32" i="180"/>
  <c r="S32" i="180"/>
  <c r="N33" i="180"/>
  <c r="O33" i="180"/>
  <c r="P33" i="180"/>
  <c r="Q33" i="180"/>
  <c r="R33" i="180"/>
  <c r="S33" i="180"/>
  <c r="N34" i="180"/>
  <c r="O34" i="180"/>
  <c r="P34" i="180"/>
  <c r="Q34" i="180"/>
  <c r="R34" i="180"/>
  <c r="S34" i="180"/>
  <c r="N35" i="180"/>
  <c r="O35" i="180"/>
  <c r="P35" i="180"/>
  <c r="Q35" i="180"/>
  <c r="R35" i="180"/>
  <c r="S35" i="180"/>
  <c r="N36" i="180"/>
  <c r="O36" i="180"/>
  <c r="P36" i="180"/>
  <c r="Q36" i="180"/>
  <c r="R36" i="180"/>
  <c r="S36" i="180"/>
  <c r="N37" i="180"/>
  <c r="O37" i="180"/>
  <c r="P37" i="180"/>
  <c r="Q37" i="180"/>
  <c r="R37" i="180"/>
  <c r="S37" i="180"/>
  <c r="N38" i="180"/>
  <c r="O38" i="180"/>
  <c r="P38" i="180"/>
  <c r="Q38" i="180"/>
  <c r="R38" i="180"/>
  <c r="S38" i="180"/>
  <c r="N39" i="180"/>
  <c r="O39" i="180"/>
  <c r="P39" i="180"/>
  <c r="Q39" i="180"/>
  <c r="R39" i="180"/>
  <c r="S39" i="180"/>
  <c r="N40" i="180"/>
  <c r="O40" i="180"/>
  <c r="P40" i="180"/>
  <c r="Q40" i="180"/>
  <c r="R40" i="180"/>
  <c r="S40" i="180"/>
  <c r="N41" i="180"/>
  <c r="O41" i="180"/>
  <c r="P41" i="180"/>
  <c r="Q41" i="180"/>
  <c r="R41" i="180"/>
  <c r="S41" i="180"/>
  <c r="N42" i="180"/>
  <c r="O42" i="180"/>
  <c r="P42" i="180"/>
  <c r="Q42" i="180"/>
  <c r="R42" i="180"/>
  <c r="S42" i="180"/>
  <c r="N43" i="180"/>
  <c r="O43" i="180"/>
  <c r="P43" i="180"/>
  <c r="Q43" i="180"/>
  <c r="R43" i="180"/>
  <c r="S43" i="180"/>
  <c r="N44" i="180"/>
  <c r="O44" i="180"/>
  <c r="P44" i="180"/>
  <c r="Q44" i="180"/>
  <c r="R44" i="180"/>
  <c r="S44" i="180"/>
  <c r="N45" i="180"/>
  <c r="O45" i="180"/>
  <c r="P45" i="180"/>
  <c r="Q45" i="180"/>
  <c r="R45" i="180"/>
  <c r="S45" i="180"/>
  <c r="N46" i="180"/>
  <c r="O46" i="180"/>
  <c r="P46" i="180"/>
  <c r="Q46" i="180"/>
  <c r="R46" i="180"/>
  <c r="S46" i="180"/>
  <c r="N47" i="180"/>
  <c r="O47" i="180"/>
  <c r="P47" i="180"/>
  <c r="Q47" i="180"/>
  <c r="R47" i="180"/>
  <c r="S47" i="180"/>
  <c r="N48" i="180"/>
  <c r="O48" i="180"/>
  <c r="P48" i="180"/>
  <c r="Q48" i="180"/>
  <c r="R48" i="180"/>
  <c r="S48" i="180"/>
  <c r="N49" i="180"/>
  <c r="O49" i="180"/>
  <c r="P49" i="180"/>
  <c r="Q49" i="180"/>
  <c r="R49" i="180"/>
  <c r="S49" i="180"/>
  <c r="N50" i="180"/>
  <c r="O50" i="180"/>
  <c r="P50" i="180"/>
  <c r="Q50" i="180"/>
  <c r="R50" i="180"/>
  <c r="S50" i="180"/>
  <c r="N51" i="180"/>
  <c r="O51" i="180"/>
  <c r="P51" i="180"/>
  <c r="Q51" i="180"/>
  <c r="R51" i="180"/>
  <c r="S51" i="180"/>
  <c r="N52" i="180"/>
  <c r="O52" i="180"/>
  <c r="P52" i="180"/>
  <c r="Q52" i="180"/>
  <c r="R52" i="180"/>
  <c r="S52" i="180"/>
  <c r="N53" i="180"/>
  <c r="O53" i="180"/>
  <c r="P53" i="180"/>
  <c r="Q53" i="180"/>
  <c r="R53" i="180"/>
  <c r="S53" i="180"/>
  <c r="N54" i="180"/>
  <c r="O54" i="180"/>
  <c r="P54" i="180"/>
  <c r="Q54" i="180"/>
  <c r="R54" i="180"/>
  <c r="S54" i="180"/>
  <c r="N55" i="180"/>
  <c r="O55" i="180"/>
  <c r="P55" i="180"/>
  <c r="Q55" i="180"/>
  <c r="R55" i="180"/>
  <c r="S55" i="180"/>
  <c r="N56" i="180"/>
  <c r="O56" i="180"/>
  <c r="P56" i="180"/>
  <c r="Q56" i="180"/>
  <c r="R56" i="180"/>
  <c r="S56" i="180"/>
  <c r="N57" i="180"/>
  <c r="O57" i="180"/>
  <c r="P57" i="180"/>
  <c r="Q57" i="180"/>
  <c r="R57" i="180"/>
  <c r="S57" i="180"/>
  <c r="N58" i="180"/>
  <c r="O58" i="180"/>
  <c r="P58" i="180"/>
  <c r="Q58" i="180"/>
  <c r="R58" i="180"/>
  <c r="S58" i="180"/>
  <c r="N59" i="180"/>
  <c r="O59" i="180"/>
  <c r="P59" i="180"/>
  <c r="Q59" i="180"/>
  <c r="R59" i="180"/>
  <c r="S59" i="180"/>
  <c r="N60" i="180"/>
  <c r="O60" i="180"/>
  <c r="P60" i="180"/>
  <c r="Q60" i="180"/>
  <c r="R60" i="180"/>
  <c r="S60" i="180"/>
  <c r="N61" i="180"/>
  <c r="O61" i="180"/>
  <c r="P61" i="180"/>
  <c r="Q61" i="180"/>
  <c r="R61" i="180"/>
  <c r="S61" i="180"/>
  <c r="N62" i="180"/>
  <c r="O62" i="180"/>
  <c r="P62" i="180"/>
  <c r="Q62" i="180"/>
  <c r="R62" i="180"/>
  <c r="S62" i="180"/>
  <c r="N63" i="180"/>
  <c r="O63" i="180"/>
  <c r="P63" i="180"/>
  <c r="Q63" i="180"/>
  <c r="R63" i="180"/>
  <c r="S63" i="180"/>
  <c r="O6" i="180"/>
  <c r="P6" i="180"/>
  <c r="Q6" i="180"/>
  <c r="R6" i="180"/>
  <c r="S6" i="180"/>
  <c r="N6" i="180"/>
  <c r="S36" i="176"/>
  <c r="R36" i="176"/>
  <c r="Q36" i="176"/>
  <c r="P36" i="176"/>
  <c r="O36" i="176"/>
  <c r="N36" i="176"/>
  <c r="M36" i="176"/>
  <c r="L36" i="176"/>
  <c r="K36" i="176"/>
  <c r="J36" i="176"/>
  <c r="I36" i="176"/>
  <c r="H36" i="176"/>
  <c r="G36" i="176"/>
  <c r="F36" i="176"/>
  <c r="E36" i="176"/>
  <c r="D36" i="176"/>
  <c r="C36" i="176"/>
  <c r="B36" i="176"/>
  <c r="B32" i="176"/>
  <c r="S31" i="176"/>
  <c r="R31" i="176"/>
  <c r="Q31" i="176"/>
  <c r="P31" i="176"/>
  <c r="O31" i="176"/>
  <c r="N31" i="176"/>
  <c r="M31" i="176"/>
  <c r="L31" i="176"/>
  <c r="K31" i="176"/>
  <c r="J31" i="176"/>
  <c r="I31" i="176"/>
  <c r="H31" i="176"/>
  <c r="G31" i="176"/>
  <c r="F31" i="176"/>
  <c r="E31" i="176"/>
  <c r="D31" i="176"/>
  <c r="C31" i="176"/>
  <c r="B31" i="176"/>
  <c r="S30" i="176"/>
  <c r="R30" i="176"/>
  <c r="Q30" i="176"/>
  <c r="P30" i="176"/>
  <c r="O30" i="176"/>
  <c r="N30" i="176"/>
  <c r="M30" i="176"/>
  <c r="L30" i="176"/>
  <c r="K30" i="176"/>
  <c r="J30" i="176"/>
  <c r="I30" i="176"/>
  <c r="H30" i="176"/>
  <c r="G30" i="176"/>
  <c r="F30" i="176"/>
  <c r="E30" i="176"/>
  <c r="D30" i="176"/>
  <c r="C30" i="176"/>
  <c r="B30" i="176"/>
  <c r="S29" i="176"/>
  <c r="R29" i="176"/>
  <c r="Q29" i="176"/>
  <c r="P29" i="176"/>
  <c r="O29" i="176"/>
  <c r="N29" i="176"/>
  <c r="M29" i="176"/>
  <c r="L29" i="176"/>
  <c r="K29" i="176"/>
  <c r="J29" i="176"/>
  <c r="I29" i="176"/>
  <c r="H29" i="176"/>
  <c r="G29" i="176"/>
  <c r="F29" i="176"/>
  <c r="E29" i="176"/>
  <c r="D29" i="176"/>
  <c r="C29" i="176"/>
  <c r="B29" i="176"/>
  <c r="S28" i="176"/>
  <c r="R28" i="176"/>
  <c r="Q28" i="176"/>
  <c r="P28" i="176"/>
  <c r="O28" i="176"/>
  <c r="N28" i="176"/>
  <c r="M28" i="176"/>
  <c r="L28" i="176"/>
  <c r="K28" i="176"/>
  <c r="J28" i="176"/>
  <c r="I28" i="176"/>
  <c r="H28" i="176"/>
  <c r="G28" i="176"/>
  <c r="F28" i="176"/>
  <c r="E28" i="176"/>
  <c r="D28" i="176"/>
  <c r="C28" i="176"/>
  <c r="B28" i="176"/>
  <c r="S27" i="176"/>
  <c r="R27" i="176"/>
  <c r="Q27" i="176"/>
  <c r="P27" i="176"/>
  <c r="O27" i="176"/>
  <c r="N27" i="176"/>
  <c r="M27" i="176"/>
  <c r="L27" i="176"/>
  <c r="K27" i="176"/>
  <c r="J27" i="176"/>
  <c r="I27" i="176"/>
  <c r="H27" i="176"/>
  <c r="G27" i="176"/>
  <c r="F27" i="176"/>
  <c r="E27" i="176"/>
  <c r="D27" i="176"/>
  <c r="C27" i="176"/>
  <c r="B27" i="176"/>
  <c r="S26" i="176"/>
  <c r="R26" i="176"/>
  <c r="Q26" i="176"/>
  <c r="P26" i="176"/>
  <c r="O26" i="176"/>
  <c r="N26" i="176"/>
  <c r="M26" i="176"/>
  <c r="L26" i="176"/>
  <c r="K26" i="176"/>
  <c r="J26" i="176"/>
  <c r="I26" i="176"/>
  <c r="H26" i="176"/>
  <c r="G26" i="176"/>
  <c r="F26" i="176"/>
  <c r="E26" i="176"/>
  <c r="D26" i="176"/>
  <c r="C26" i="176"/>
  <c r="B26" i="176"/>
  <c r="S25" i="176"/>
  <c r="R25" i="176"/>
  <c r="Q25" i="176"/>
  <c r="P25" i="176"/>
  <c r="O25" i="176"/>
  <c r="N25" i="176"/>
  <c r="M25" i="176"/>
  <c r="L25" i="176"/>
  <c r="K25" i="176"/>
  <c r="J25" i="176"/>
  <c r="I25" i="176"/>
  <c r="H25" i="176"/>
  <c r="G25" i="176"/>
  <c r="F25" i="176"/>
  <c r="E25" i="176"/>
  <c r="D25" i="176"/>
  <c r="C25" i="176"/>
  <c r="B25" i="176"/>
  <c r="S24" i="176"/>
  <c r="R24" i="176"/>
  <c r="Q24" i="176"/>
  <c r="P24" i="176"/>
  <c r="O24" i="176"/>
  <c r="N24" i="176"/>
  <c r="M24" i="176"/>
  <c r="L24" i="176"/>
  <c r="K24" i="176"/>
  <c r="J24" i="176"/>
  <c r="I24" i="176"/>
  <c r="H24" i="176"/>
  <c r="G24" i="176"/>
  <c r="F24" i="176"/>
  <c r="E24" i="176"/>
  <c r="D24" i="176"/>
  <c r="C24" i="176"/>
  <c r="B24" i="176"/>
  <c r="J18" i="175"/>
  <c r="D36" i="175"/>
  <c r="G18" i="175"/>
  <c r="C36" i="175"/>
  <c r="D18" i="175"/>
  <c r="B36" i="175"/>
  <c r="D34" i="175"/>
  <c r="C34" i="175"/>
  <c r="B34" i="175"/>
  <c r="J15" i="175"/>
  <c r="D33" i="175"/>
  <c r="G15" i="175"/>
  <c r="C33" i="175"/>
  <c r="D15" i="175"/>
  <c r="B33" i="175"/>
  <c r="J14" i="175"/>
  <c r="D32" i="175"/>
  <c r="G14" i="175"/>
  <c r="C32" i="175"/>
  <c r="D14" i="175"/>
  <c r="B32" i="175"/>
  <c r="J13" i="175"/>
  <c r="D31" i="175"/>
  <c r="G13" i="175"/>
  <c r="C31" i="175"/>
  <c r="D13" i="175"/>
  <c r="B31" i="175"/>
  <c r="J12" i="175"/>
  <c r="D30" i="175"/>
  <c r="G12" i="175"/>
  <c r="C30" i="175"/>
  <c r="D12" i="175"/>
  <c r="B30" i="175"/>
  <c r="J11" i="175"/>
  <c r="D29" i="175"/>
  <c r="G11" i="175"/>
  <c r="C29" i="175"/>
  <c r="D11" i="175"/>
  <c r="B29" i="175"/>
  <c r="J10" i="175"/>
  <c r="D28" i="175"/>
  <c r="G10" i="175"/>
  <c r="C28" i="175"/>
  <c r="D10" i="175"/>
  <c r="B28" i="175"/>
  <c r="J9" i="175"/>
  <c r="D27" i="175"/>
  <c r="G9" i="175"/>
  <c r="C27" i="175"/>
  <c r="D9" i="175"/>
  <c r="B27" i="175"/>
  <c r="J8" i="175"/>
  <c r="D26" i="175"/>
  <c r="G8" i="175"/>
  <c r="C26" i="175"/>
  <c r="D8" i="175"/>
  <c r="B26" i="175"/>
  <c r="J7" i="175"/>
  <c r="D25" i="175"/>
  <c r="G7" i="175"/>
  <c r="C25" i="175"/>
  <c r="D7" i="175"/>
  <c r="B25" i="175"/>
  <c r="J6" i="175"/>
  <c r="D24" i="175"/>
  <c r="G6" i="175"/>
  <c r="C24" i="175"/>
  <c r="D6" i="175"/>
  <c r="B24" i="175"/>
  <c r="D36" i="174"/>
  <c r="C36" i="174"/>
  <c r="B36" i="174"/>
  <c r="D34" i="174"/>
  <c r="C34" i="174"/>
  <c r="B34" i="174"/>
  <c r="D33" i="174"/>
  <c r="C33" i="174"/>
  <c r="B33" i="174"/>
  <c r="D32" i="174"/>
  <c r="C32" i="174"/>
  <c r="B32" i="174"/>
  <c r="D31" i="174"/>
  <c r="C31" i="174"/>
  <c r="B31" i="174"/>
  <c r="D30" i="174"/>
  <c r="C30" i="174"/>
  <c r="B30" i="174"/>
  <c r="D29" i="174"/>
  <c r="C29" i="174"/>
  <c r="B29" i="174"/>
  <c r="D28" i="174"/>
  <c r="C28" i="174"/>
  <c r="B28" i="174"/>
  <c r="D27" i="174"/>
  <c r="C27" i="174"/>
  <c r="B27" i="174"/>
  <c r="D26" i="174"/>
  <c r="C26" i="174"/>
  <c r="B26" i="174"/>
  <c r="D25" i="174"/>
  <c r="C25" i="174"/>
  <c r="B25" i="174"/>
  <c r="D24" i="174"/>
  <c r="C24" i="174"/>
  <c r="B24" i="174"/>
  <c r="J7" i="172"/>
  <c r="K7" i="172"/>
  <c r="L7" i="172"/>
  <c r="M7" i="172"/>
  <c r="N7" i="172"/>
  <c r="O7" i="172"/>
  <c r="P7" i="172"/>
  <c r="J8" i="172"/>
  <c r="K8" i="172"/>
  <c r="L8" i="172"/>
  <c r="M8" i="172"/>
  <c r="N8" i="172"/>
  <c r="O8" i="172"/>
  <c r="P8" i="172"/>
  <c r="J9" i="172"/>
  <c r="K9" i="172"/>
  <c r="L9" i="172"/>
  <c r="M9" i="172"/>
  <c r="N9" i="172"/>
  <c r="O9" i="172"/>
  <c r="P9" i="172"/>
  <c r="J10" i="172"/>
  <c r="K10" i="172"/>
  <c r="L10" i="172"/>
  <c r="M10" i="172"/>
  <c r="N10" i="172"/>
  <c r="O10" i="172"/>
  <c r="P10" i="172"/>
  <c r="J11" i="172"/>
  <c r="K11" i="172"/>
  <c r="L11" i="172"/>
  <c r="M11" i="172"/>
  <c r="N11" i="172"/>
  <c r="O11" i="172"/>
  <c r="P11" i="172"/>
  <c r="J12" i="172"/>
  <c r="K12" i="172"/>
  <c r="L12" i="172"/>
  <c r="M12" i="172"/>
  <c r="N12" i="172"/>
  <c r="O12" i="172"/>
  <c r="P12" i="172"/>
  <c r="J13" i="172"/>
  <c r="K13" i="172"/>
  <c r="L13" i="172"/>
  <c r="M13" i="172"/>
  <c r="N13" i="172"/>
  <c r="O13" i="172"/>
  <c r="P13" i="172"/>
  <c r="J14" i="172"/>
  <c r="K14" i="172"/>
  <c r="L14" i="172"/>
  <c r="M14" i="172"/>
  <c r="N14" i="172"/>
  <c r="O14" i="172"/>
  <c r="P14" i="172"/>
  <c r="J15" i="172"/>
  <c r="K15" i="172"/>
  <c r="L15" i="172"/>
  <c r="M15" i="172"/>
  <c r="N15" i="172"/>
  <c r="O15" i="172"/>
  <c r="P15" i="172"/>
  <c r="J16" i="172"/>
  <c r="K16" i="172"/>
  <c r="L16" i="172"/>
  <c r="M16" i="172"/>
  <c r="N16" i="172"/>
  <c r="O16" i="172"/>
  <c r="P16" i="172"/>
  <c r="J17" i="172"/>
  <c r="K17" i="172"/>
  <c r="L17" i="172"/>
  <c r="M17" i="172"/>
  <c r="N17" i="172"/>
  <c r="O17" i="172"/>
  <c r="P17" i="172"/>
  <c r="J18" i="172"/>
  <c r="K18" i="172"/>
  <c r="L18" i="172"/>
  <c r="M18" i="172"/>
  <c r="N18" i="172"/>
  <c r="O18" i="172"/>
  <c r="P18" i="172"/>
  <c r="J19" i="172"/>
  <c r="K19" i="172"/>
  <c r="L19" i="172"/>
  <c r="M19" i="172"/>
  <c r="N19" i="172"/>
  <c r="O19" i="172"/>
  <c r="P19" i="172"/>
  <c r="J20" i="172"/>
  <c r="K20" i="172"/>
  <c r="L20" i="172"/>
  <c r="M20" i="172"/>
  <c r="N20" i="172"/>
  <c r="O20" i="172"/>
  <c r="P20" i="172"/>
  <c r="J21" i="172"/>
  <c r="K21" i="172"/>
  <c r="L21" i="172"/>
  <c r="M21" i="172"/>
  <c r="N21" i="172"/>
  <c r="O21" i="172"/>
  <c r="P21" i="172"/>
  <c r="J22" i="172"/>
  <c r="K22" i="172"/>
  <c r="L22" i="172"/>
  <c r="M22" i="172"/>
  <c r="N22" i="172"/>
  <c r="O22" i="172"/>
  <c r="P22" i="172"/>
  <c r="J23" i="172"/>
  <c r="K23" i="172"/>
  <c r="L23" i="172"/>
  <c r="M23" i="172"/>
  <c r="N23" i="172"/>
  <c r="O23" i="172"/>
  <c r="P23" i="172"/>
  <c r="J24" i="172"/>
  <c r="K24" i="172"/>
  <c r="L24" i="172"/>
  <c r="M24" i="172"/>
  <c r="N24" i="172"/>
  <c r="O24" i="172"/>
  <c r="P24" i="172"/>
  <c r="J25" i="172"/>
  <c r="K25" i="172"/>
  <c r="L25" i="172"/>
  <c r="M25" i="172"/>
  <c r="N25" i="172"/>
  <c r="O25" i="172"/>
  <c r="P25" i="172"/>
  <c r="J26" i="172"/>
  <c r="K26" i="172"/>
  <c r="L26" i="172"/>
  <c r="M26" i="172"/>
  <c r="N26" i="172"/>
  <c r="O26" i="172"/>
  <c r="P26" i="172"/>
  <c r="J27" i="172"/>
  <c r="K27" i="172"/>
  <c r="L27" i="172"/>
  <c r="M27" i="172"/>
  <c r="N27" i="172"/>
  <c r="O27" i="172"/>
  <c r="P27" i="172"/>
  <c r="J28" i="172"/>
  <c r="K28" i="172"/>
  <c r="L28" i="172"/>
  <c r="M28" i="172"/>
  <c r="N28" i="172"/>
  <c r="O28" i="172"/>
  <c r="P28" i="172"/>
  <c r="J29" i="172"/>
  <c r="K29" i="172"/>
  <c r="L29" i="172"/>
  <c r="M29" i="172"/>
  <c r="N29" i="172"/>
  <c r="O29" i="172"/>
  <c r="P29" i="172"/>
  <c r="J30" i="172"/>
  <c r="K30" i="172"/>
  <c r="L30" i="172"/>
  <c r="M30" i="172"/>
  <c r="N30" i="172"/>
  <c r="O30" i="172"/>
  <c r="P30" i="172"/>
  <c r="J31" i="172"/>
  <c r="K31" i="172"/>
  <c r="L31" i="172"/>
  <c r="M31" i="172"/>
  <c r="N31" i="172"/>
  <c r="O31" i="172"/>
  <c r="P31" i="172"/>
  <c r="J32" i="172"/>
  <c r="K32" i="172"/>
  <c r="L32" i="172"/>
  <c r="M32" i="172"/>
  <c r="N32" i="172"/>
  <c r="O32" i="172"/>
  <c r="P32" i="172"/>
  <c r="J33" i="172"/>
  <c r="K33" i="172"/>
  <c r="L33" i="172"/>
  <c r="M33" i="172"/>
  <c r="N33" i="172"/>
  <c r="O33" i="172"/>
  <c r="P33" i="172"/>
  <c r="J34" i="172"/>
  <c r="K34" i="172"/>
  <c r="L34" i="172"/>
  <c r="M34" i="172"/>
  <c r="N34" i="172"/>
  <c r="O34" i="172"/>
  <c r="P34" i="172"/>
  <c r="J35" i="172"/>
  <c r="K35" i="172"/>
  <c r="L35" i="172"/>
  <c r="M35" i="172"/>
  <c r="N35" i="172"/>
  <c r="O35" i="172"/>
  <c r="P35" i="172"/>
  <c r="J36" i="172"/>
  <c r="K36" i="172"/>
  <c r="L36" i="172"/>
  <c r="M36" i="172"/>
  <c r="N36" i="172"/>
  <c r="O36" i="172"/>
  <c r="P36" i="172"/>
  <c r="J37" i="172"/>
  <c r="K37" i="172"/>
  <c r="L37" i="172"/>
  <c r="M37" i="172"/>
  <c r="N37" i="172"/>
  <c r="O37" i="172"/>
  <c r="P37" i="172"/>
  <c r="J38" i="172"/>
  <c r="K38" i="172"/>
  <c r="L38" i="172"/>
  <c r="M38" i="172"/>
  <c r="N38" i="172"/>
  <c r="O38" i="172"/>
  <c r="P38" i="172"/>
  <c r="J39" i="172"/>
  <c r="K39" i="172"/>
  <c r="L39" i="172"/>
  <c r="M39" i="172"/>
  <c r="N39" i="172"/>
  <c r="O39" i="172"/>
  <c r="P39" i="172"/>
  <c r="J40" i="172"/>
  <c r="K40" i="172"/>
  <c r="L40" i="172"/>
  <c r="M40" i="172"/>
  <c r="N40" i="172"/>
  <c r="O40" i="172"/>
  <c r="P40" i="172"/>
  <c r="J41" i="172"/>
  <c r="K41" i="172"/>
  <c r="L41" i="172"/>
  <c r="M41" i="172"/>
  <c r="N41" i="172"/>
  <c r="O41" i="172"/>
  <c r="P41" i="172"/>
  <c r="J42" i="172"/>
  <c r="K42" i="172"/>
  <c r="L42" i="172"/>
  <c r="M42" i="172"/>
  <c r="N42" i="172"/>
  <c r="O42" i="172"/>
  <c r="P42" i="172"/>
  <c r="J43" i="172"/>
  <c r="K43" i="172"/>
  <c r="L43" i="172"/>
  <c r="M43" i="172"/>
  <c r="N43" i="172"/>
  <c r="O43" i="172"/>
  <c r="P43" i="172"/>
  <c r="J44" i="172"/>
  <c r="K44" i="172"/>
  <c r="L44" i="172"/>
  <c r="M44" i="172"/>
  <c r="N44" i="172"/>
  <c r="O44" i="172"/>
  <c r="P44" i="172"/>
  <c r="J45" i="172"/>
  <c r="K45" i="172"/>
  <c r="L45" i="172"/>
  <c r="M45" i="172"/>
  <c r="N45" i="172"/>
  <c r="O45" i="172"/>
  <c r="P45" i="172"/>
  <c r="J46" i="172"/>
  <c r="K46" i="172"/>
  <c r="L46" i="172"/>
  <c r="M46" i="172"/>
  <c r="N46" i="172"/>
  <c r="O46" i="172"/>
  <c r="P46" i="172"/>
  <c r="J47" i="172"/>
  <c r="K47" i="172"/>
  <c r="L47" i="172"/>
  <c r="M47" i="172"/>
  <c r="N47" i="172"/>
  <c r="O47" i="172"/>
  <c r="P47" i="172"/>
  <c r="J48" i="172"/>
  <c r="K48" i="172"/>
  <c r="L48" i="172"/>
  <c r="M48" i="172"/>
  <c r="N48" i="172"/>
  <c r="O48" i="172"/>
  <c r="P48" i="172"/>
  <c r="J49" i="172"/>
  <c r="K49" i="172"/>
  <c r="L49" i="172"/>
  <c r="M49" i="172"/>
  <c r="N49" i="172"/>
  <c r="O49" i="172"/>
  <c r="P49" i="172"/>
  <c r="J50" i="172"/>
  <c r="K50" i="172"/>
  <c r="L50" i="172"/>
  <c r="M50" i="172"/>
  <c r="N50" i="172"/>
  <c r="O50" i="172"/>
  <c r="P50" i="172"/>
  <c r="J51" i="172"/>
  <c r="K51" i="172"/>
  <c r="L51" i="172"/>
  <c r="M51" i="172"/>
  <c r="N51" i="172"/>
  <c r="O51" i="172"/>
  <c r="P51" i="172"/>
  <c r="J52" i="172"/>
  <c r="K52" i="172"/>
  <c r="L52" i="172"/>
  <c r="M52" i="172"/>
  <c r="N52" i="172"/>
  <c r="O52" i="172"/>
  <c r="P52" i="172"/>
  <c r="J53" i="172"/>
  <c r="K53" i="172"/>
  <c r="L53" i="172"/>
  <c r="M53" i="172"/>
  <c r="N53" i="172"/>
  <c r="O53" i="172"/>
  <c r="P53" i="172"/>
  <c r="J54" i="172"/>
  <c r="K54" i="172"/>
  <c r="L54" i="172"/>
  <c r="M54" i="172"/>
  <c r="N54" i="172"/>
  <c r="O54" i="172"/>
  <c r="P54" i="172"/>
  <c r="J55" i="172"/>
  <c r="K55" i="172"/>
  <c r="L55" i="172"/>
  <c r="M55" i="172"/>
  <c r="N55" i="172"/>
  <c r="O55" i="172"/>
  <c r="P55" i="172"/>
  <c r="J56" i="172"/>
  <c r="K56" i="172"/>
  <c r="L56" i="172"/>
  <c r="M56" i="172"/>
  <c r="N56" i="172"/>
  <c r="O56" i="172"/>
  <c r="P56" i="172"/>
  <c r="J57" i="172"/>
  <c r="K57" i="172"/>
  <c r="L57" i="172"/>
  <c r="M57" i="172"/>
  <c r="N57" i="172"/>
  <c r="O57" i="172"/>
  <c r="P57" i="172"/>
  <c r="J58" i="172"/>
  <c r="K58" i="172"/>
  <c r="L58" i="172"/>
  <c r="M58" i="172"/>
  <c r="N58" i="172"/>
  <c r="O58" i="172"/>
  <c r="P58" i="172"/>
  <c r="J59" i="172"/>
  <c r="K59" i="172"/>
  <c r="L59" i="172"/>
  <c r="M59" i="172"/>
  <c r="N59" i="172"/>
  <c r="O59" i="172"/>
  <c r="P59" i="172"/>
  <c r="J60" i="172"/>
  <c r="K60" i="172"/>
  <c r="L60" i="172"/>
  <c r="M60" i="172"/>
  <c r="N60" i="172"/>
  <c r="O60" i="172"/>
  <c r="P60" i="172"/>
  <c r="J61" i="172"/>
  <c r="K61" i="172"/>
  <c r="L61" i="172"/>
  <c r="M61" i="172"/>
  <c r="N61" i="172"/>
  <c r="O61" i="172"/>
  <c r="P61" i="172"/>
  <c r="J62" i="172"/>
  <c r="K62" i="172"/>
  <c r="L62" i="172"/>
  <c r="M62" i="172"/>
  <c r="N62" i="172"/>
  <c r="O62" i="172"/>
  <c r="P62" i="172"/>
  <c r="J63" i="172"/>
  <c r="K63" i="172"/>
  <c r="L63" i="172"/>
  <c r="M63" i="172"/>
  <c r="N63" i="172"/>
  <c r="O63" i="172"/>
  <c r="P63" i="172"/>
  <c r="K6" i="172"/>
  <c r="L6" i="172"/>
  <c r="M6" i="172"/>
  <c r="N6" i="172"/>
  <c r="O6" i="172"/>
  <c r="P6" i="172"/>
  <c r="J6" i="172"/>
</calcChain>
</file>

<file path=xl/sharedStrings.xml><?xml version="1.0" encoding="utf-8"?>
<sst xmlns="http://schemas.openxmlformats.org/spreadsheetml/2006/main" count="1933" uniqueCount="370">
  <si>
    <t>Total</t>
  </si>
  <si>
    <t>Figure 1.1</t>
  </si>
  <si>
    <t>Figure 1.2</t>
  </si>
  <si>
    <t>Figure 1.3</t>
  </si>
  <si>
    <t>Figure 2.1</t>
  </si>
  <si>
    <t>Figure 2.2</t>
  </si>
  <si>
    <t>Figure 3.1</t>
  </si>
  <si>
    <t>Figure 4.2</t>
  </si>
  <si>
    <t>Figure 5.1</t>
  </si>
  <si>
    <t>Figure 2.3</t>
  </si>
  <si>
    <t>Pancreas</t>
  </si>
  <si>
    <t>Lung</t>
  </si>
  <si>
    <t>Heart</t>
  </si>
  <si>
    <t>Kidney</t>
  </si>
  <si>
    <t>Liver</t>
  </si>
  <si>
    <t>Figure 3.2</t>
  </si>
  <si>
    <t>Figure 3.3</t>
  </si>
  <si>
    <t>Figure 6.1</t>
  </si>
  <si>
    <t>Figure 4.1</t>
  </si>
  <si>
    <t>map</t>
  </si>
  <si>
    <t>SCD</t>
  </si>
  <si>
    <t>ECD</t>
  </si>
  <si>
    <t>DCD</t>
  </si>
  <si>
    <t>Intestine</t>
  </si>
  <si>
    <t>Kidneys</t>
  </si>
  <si>
    <t>Figure 3.6</t>
  </si>
  <si>
    <t>Figure 7.1</t>
  </si>
  <si>
    <t>DSA/OPO</t>
  </si>
  <si>
    <t>Donors</t>
  </si>
  <si>
    <t>Recovered (N)</t>
  </si>
  <si>
    <t>Recovered (per donor)</t>
  </si>
  <si>
    <t xml:space="preserve">ALOB: Alabama Organ Center </t>
  </si>
  <si>
    <t xml:space="preserve">AROR: Arkansas Reg. Organ Recovery Agency </t>
  </si>
  <si>
    <t xml:space="preserve">AZOB: Donor Network of Arizona </t>
  </si>
  <si>
    <t xml:space="preserve">CADN: CA Transplant Donor Network </t>
  </si>
  <si>
    <t xml:space="preserve">CAGS: Golden State Donor Services </t>
  </si>
  <si>
    <t xml:space="preserve">CAOP: OneLegacy </t>
  </si>
  <si>
    <t xml:space="preserve">CASD: Lifesharing - A Donate Life Org. </t>
  </si>
  <si>
    <t xml:space="preserve">CORS: Donor Alliance </t>
  </si>
  <si>
    <t xml:space="preserve">CTOP: LifeChoice Donor Services </t>
  </si>
  <si>
    <t xml:space="preserve">DCTC: Washington Reg Transplant Community </t>
  </si>
  <si>
    <t xml:space="preserve">FLFH: TransLife </t>
  </si>
  <si>
    <t xml:space="preserve">FLMP: Life Alliance Organ Recovery Agency </t>
  </si>
  <si>
    <t xml:space="preserve">FLUF: LifeQuest Organ Recovery Services </t>
  </si>
  <si>
    <t xml:space="preserve">FLWC: LifeLink of Florida </t>
  </si>
  <si>
    <t xml:space="preserve">GALL: LifeLink of Georgia </t>
  </si>
  <si>
    <t xml:space="preserve">HIOP: Legacy of Life Hawaii </t>
  </si>
  <si>
    <t xml:space="preserve">IAOP: Iowa Donor Network </t>
  </si>
  <si>
    <t xml:space="preserve">ILIP: Gift of Hope </t>
  </si>
  <si>
    <t xml:space="preserve">INOP: Indiana OPO </t>
  </si>
  <si>
    <t xml:space="preserve">KYDA: KY Organ Donor Affiliates </t>
  </si>
  <si>
    <t xml:space="preserve">LAOP: Louisiana Organ Procurement Agency </t>
  </si>
  <si>
    <t xml:space="preserve">MAOB: New England Organ Bank </t>
  </si>
  <si>
    <t xml:space="preserve">MDPC: The Living Legacy Foundation of MD </t>
  </si>
  <si>
    <t xml:space="preserve">MIOP: Gift of Life Michigan </t>
  </si>
  <si>
    <t xml:space="preserve">MNOP: LifeSource Upper Midwest OPO </t>
  </si>
  <si>
    <t xml:space="preserve">MOMA: Mid-America Transplant Svcs </t>
  </si>
  <si>
    <t xml:space="preserve">MSOP: Mississippi Organ Recovery Agency </t>
  </si>
  <si>
    <t xml:space="preserve">MWOB: Midwest Transplant Network </t>
  </si>
  <si>
    <t xml:space="preserve">NCCM: LifeShare of the Carolinas </t>
  </si>
  <si>
    <t xml:space="preserve">NCNC: Carolina Donor Services </t>
  </si>
  <si>
    <t xml:space="preserve">NEOR: Nebraska Organ Recovery System </t>
  </si>
  <si>
    <t xml:space="preserve">NJTO: NJ Organ and Tissue Sharing Network </t>
  </si>
  <si>
    <t xml:space="preserve">NMOP: New Mexico Donor Services </t>
  </si>
  <si>
    <t xml:space="preserve">NVLV: Nevada Donor Network </t>
  </si>
  <si>
    <t xml:space="preserve">NYAP: Ctr for Donation and Transplant </t>
  </si>
  <si>
    <t xml:space="preserve">NYFL: Finger Lakes Donor Recovery Network </t>
  </si>
  <si>
    <t xml:space="preserve">NYRT: New York Organ Donor Network </t>
  </si>
  <si>
    <t xml:space="preserve">NYWN: Upstate NY Transplant Svcs </t>
  </si>
  <si>
    <t xml:space="preserve">OHLB: LifeBanc </t>
  </si>
  <si>
    <t xml:space="preserve">OHLC: Life Connection of Ohio </t>
  </si>
  <si>
    <t xml:space="preserve">OHLP: Lifeline of Ohio </t>
  </si>
  <si>
    <t xml:space="preserve">OHOV: LifeCenter Organ Donor Network </t>
  </si>
  <si>
    <t xml:space="preserve">OKOP: LifeShare Transplant Donor Svcs of OK </t>
  </si>
  <si>
    <t xml:space="preserve">ORUO: Pacific NW Transplant Bank </t>
  </si>
  <si>
    <t xml:space="preserve">PADV: Gift of Life Donor Program </t>
  </si>
  <si>
    <t xml:space="preserve">PATF: Center for Organ Recovery and Educ. </t>
  </si>
  <si>
    <t xml:space="preserve">PRLL: LifeLink of Puerto Rico </t>
  </si>
  <si>
    <t xml:space="preserve">SCOP: LifePoint, Inc. </t>
  </si>
  <si>
    <t xml:space="preserve">TNDS: Tennessee Donor Svcs </t>
  </si>
  <si>
    <t xml:space="preserve">TNMS: Mid-South Transplant Foundation </t>
  </si>
  <si>
    <t xml:space="preserve">TXGC: LifeGift Organ Donation Ctr </t>
  </si>
  <si>
    <t xml:space="preserve">TXSA: Texas Organ Sharing Alliance </t>
  </si>
  <si>
    <t xml:space="preserve">TXSB: Southwest Transplant Alliance </t>
  </si>
  <si>
    <t xml:space="preserve">UTOP: Intermountain Donor Services </t>
  </si>
  <si>
    <t xml:space="preserve">VATB: LifeNet Health </t>
  </si>
  <si>
    <t xml:space="preserve">WALC: LifeCenter Northwest </t>
  </si>
  <si>
    <t xml:space="preserve">WIDN: Wisconsin Donor Network </t>
  </si>
  <si>
    <t xml:space="preserve">WIUW: Univ. of Wisconsin OPO </t>
  </si>
  <si>
    <t>SCD (N)</t>
  </si>
  <si>
    <t>ECD (N)</t>
  </si>
  <si>
    <t>DCD (N)</t>
  </si>
  <si>
    <t>SCD (per donor)</t>
  </si>
  <si>
    <t>ECD (per donor)</t>
  </si>
  <si>
    <t>DCD (per donor)</t>
  </si>
  <si>
    <t>Transplanted (N)</t>
  </si>
  <si>
    <t>Transplanted (per donor)</t>
  </si>
  <si>
    <t>ECD (per transplant)</t>
  </si>
  <si>
    <t>Transplants (N)</t>
  </si>
  <si>
    <t xml:space="preserve">. </t>
  </si>
  <si>
    <t>.</t>
  </si>
  <si>
    <t>Discard Rates *</t>
  </si>
  <si>
    <t>* (recovered - transplanted)/recovered</t>
  </si>
  <si>
    <t>Discard Rate *</t>
  </si>
  <si>
    <t>Eligible Deaths</t>
  </si>
  <si>
    <t>*Conversion rate is calculated as the number of deceased donors meeting eligibility criteria per 100 eligible deaths</t>
  </si>
  <si>
    <t>Meetin El Criteria</t>
  </si>
  <si>
    <t>Conversion Rate</t>
  </si>
  <si>
    <t>Overall</t>
  </si>
  <si>
    <t xml:space="preserve">ALOB </t>
  </si>
  <si>
    <t xml:space="preserve">AROR </t>
  </si>
  <si>
    <t xml:space="preserve">AZOB </t>
  </si>
  <si>
    <t xml:space="preserve">CADN </t>
  </si>
  <si>
    <t xml:space="preserve">CAGS </t>
  </si>
  <si>
    <t xml:space="preserve">CAOP </t>
  </si>
  <si>
    <t xml:space="preserve">CASD </t>
  </si>
  <si>
    <t xml:space="preserve">CORS </t>
  </si>
  <si>
    <t xml:space="preserve">CTOP </t>
  </si>
  <si>
    <t xml:space="preserve">DCTC </t>
  </si>
  <si>
    <t xml:space="preserve">FLFH </t>
  </si>
  <si>
    <t xml:space="preserve">FLMP </t>
  </si>
  <si>
    <t xml:space="preserve">FLUF </t>
  </si>
  <si>
    <t xml:space="preserve">FLWC </t>
  </si>
  <si>
    <t xml:space="preserve">GALL </t>
  </si>
  <si>
    <t xml:space="preserve">HIOP </t>
  </si>
  <si>
    <t xml:space="preserve">IAOP </t>
  </si>
  <si>
    <t xml:space="preserve">ILIP </t>
  </si>
  <si>
    <t xml:space="preserve">INOP </t>
  </si>
  <si>
    <t xml:space="preserve">KYDA </t>
  </si>
  <si>
    <t xml:space="preserve">LAOP </t>
  </si>
  <si>
    <t xml:space="preserve">MAOB </t>
  </si>
  <si>
    <t xml:space="preserve">MDPC </t>
  </si>
  <si>
    <t xml:space="preserve">MIOP </t>
  </si>
  <si>
    <t xml:space="preserve">MNOP </t>
  </si>
  <si>
    <t xml:space="preserve">MOMA </t>
  </si>
  <si>
    <t xml:space="preserve">MSOP </t>
  </si>
  <si>
    <t xml:space="preserve">MWOB </t>
  </si>
  <si>
    <t xml:space="preserve">NCCM </t>
  </si>
  <si>
    <t xml:space="preserve">NCNC </t>
  </si>
  <si>
    <t xml:space="preserve">NEOR </t>
  </si>
  <si>
    <t xml:space="preserve">NJTO </t>
  </si>
  <si>
    <t xml:space="preserve">NMOP </t>
  </si>
  <si>
    <t xml:space="preserve">NVLV </t>
  </si>
  <si>
    <t xml:space="preserve">NYAP </t>
  </si>
  <si>
    <t xml:space="preserve">NYFL </t>
  </si>
  <si>
    <t xml:space="preserve">NYRT </t>
  </si>
  <si>
    <t xml:space="preserve">NYWN </t>
  </si>
  <si>
    <t xml:space="preserve">OHLB </t>
  </si>
  <si>
    <t xml:space="preserve">OHLC </t>
  </si>
  <si>
    <t xml:space="preserve">OHLP </t>
  </si>
  <si>
    <t xml:space="preserve">OHOV </t>
  </si>
  <si>
    <t xml:space="preserve">OKOP </t>
  </si>
  <si>
    <t xml:space="preserve">ORUO </t>
  </si>
  <si>
    <t xml:space="preserve">PADV </t>
  </si>
  <si>
    <t xml:space="preserve">PATF </t>
  </si>
  <si>
    <t xml:space="preserve">PRLL </t>
  </si>
  <si>
    <t xml:space="preserve">SCOP </t>
  </si>
  <si>
    <t xml:space="preserve">TNDS </t>
  </si>
  <si>
    <t xml:space="preserve">TNMS </t>
  </si>
  <si>
    <t xml:space="preserve">TXGC </t>
  </si>
  <si>
    <t xml:space="preserve">TXSA </t>
  </si>
  <si>
    <t xml:space="preserve">TXSB </t>
  </si>
  <si>
    <t xml:space="preserve">UTOP </t>
  </si>
  <si>
    <t xml:space="preserve">VATB </t>
  </si>
  <si>
    <t xml:space="preserve">WALC </t>
  </si>
  <si>
    <t xml:space="preserve">WIDN </t>
  </si>
  <si>
    <t xml:space="preserve">WIUW </t>
  </si>
  <si>
    <t>N</t>
  </si>
  <si>
    <t>Months</t>
  </si>
  <si>
    <t>KI programs</t>
  </si>
  <si>
    <t>PA programs</t>
  </si>
  <si>
    <t>LI programs</t>
  </si>
  <si>
    <t>IN programs</t>
  </si>
  <si>
    <t>HR programs</t>
  </si>
  <si>
    <t>LU programs</t>
  </si>
  <si>
    <t>Left/right donors</t>
  </si>
  <si>
    <t>en bloc</t>
  </si>
  <si>
    <t>total donors</t>
  </si>
  <si>
    <t>total kidneys</t>
  </si>
  <si>
    <t>Donor Disposition</t>
  </si>
  <si>
    <t>Count</t>
  </si>
  <si>
    <t>Percent</t>
  </si>
  <si>
    <t>Left</t>
  </si>
  <si>
    <t>Right</t>
  </si>
  <si>
    <t>enbloc</t>
  </si>
  <si>
    <t xml:space="preserve">1: Consent Not Requested </t>
  </si>
  <si>
    <t xml:space="preserve">2: Consent Not Obtained </t>
  </si>
  <si>
    <t xml:space="preserve">3: Organ Not Recovered </t>
  </si>
  <si>
    <t xml:space="preserve">4: Recovered Not for Tx </t>
  </si>
  <si>
    <t xml:space="preserve">5: Recovered for TX but Not Tx </t>
  </si>
  <si>
    <t xml:space="preserve">6: Transplanted </t>
  </si>
  <si>
    <t>Reason</t>
  </si>
  <si>
    <t>Enbloc</t>
  </si>
  <si>
    <t xml:space="preserve">10: DONOR AGE </t>
  </si>
  <si>
    <t xml:space="preserve">18: ACUTE/CHRONIC RENAL FAILURE </t>
  </si>
  <si>
    <t xml:space="preserve">21: Donor Quality </t>
  </si>
  <si>
    <t xml:space="preserve">99: OTHER SPECIFY </t>
  </si>
  <si>
    <t xml:space="preserve">100: EMOTIONAL </t>
  </si>
  <si>
    <t xml:space="preserve">103: FAMILY CONFLICT </t>
  </si>
  <si>
    <t xml:space="preserve">199: OTHER SPECIFY </t>
  </si>
  <si>
    <t xml:space="preserve">200: POOR ORGAN FUNCTION </t>
  </si>
  <si>
    <t xml:space="preserve">203: POSITIVE HEPATITIS </t>
  </si>
  <si>
    <t xml:space="preserve">205: DISEASED ORGAN </t>
  </si>
  <si>
    <t xml:space="preserve">206: ANATOMICAL ABNORMALITIES (not valid for PA or PA segments) </t>
  </si>
  <si>
    <t xml:space="preserve">208: NO RECIPIENT LOCATED </t>
  </si>
  <si>
    <t xml:space="preserve">209: DONOR MEDICAL HISTORY </t>
  </si>
  <si>
    <t xml:space="preserve">210: DONOR SOCIAL HISTORY </t>
  </si>
  <si>
    <t xml:space="preserve">213: SURGICAL DAMAGE IN OR </t>
  </si>
  <si>
    <t xml:space="preserve">215: ORGAN REFUSED BY ALL REGIONAL PROGRAM </t>
  </si>
  <si>
    <t xml:space="preserve">216: ORGAN REFUSED BY ALL NATIONAL PROGRAM </t>
  </si>
  <si>
    <t xml:space="preserve">218: RULED OUT AFTER EVALUATION IN OR </t>
  </si>
  <si>
    <t xml:space="preserve">222: HEMODYNAMICALLY UNSTABLE DONOR </t>
  </si>
  <si>
    <t xml:space="preserve">223: TRAUMA TO ORGAN </t>
  </si>
  <si>
    <t xml:space="preserve">225: TIME CONSTRAINTS </t>
  </si>
  <si>
    <t xml:space="preserve">226: MEDICAL EXAMINER RESTRICTED </t>
  </si>
  <si>
    <t xml:space="preserve">299: OTHER SPECIFY </t>
  </si>
  <si>
    <t xml:space="preserve">510: Recovered for Research </t>
  </si>
  <si>
    <t xml:space="preserve">503: Recovered for Transplant: Discarded Locally </t>
  </si>
  <si>
    <t xml:space="preserve">504: Recovered for Transplant: Shared and Discarded </t>
  </si>
  <si>
    <t xml:space="preserve">505: Recovered for Transplant: Submitted for Research </t>
  </si>
  <si>
    <t xml:space="preserve">501: Organ Transplanted Locally </t>
  </si>
  <si>
    <t xml:space="preserve">502: Organ Transplanted Shared </t>
  </si>
  <si>
    <t>Left Count</t>
  </si>
  <si>
    <t>Left Percent</t>
  </si>
  <si>
    <t>Right Count</t>
  </si>
  <si>
    <t>Right Percent</t>
  </si>
  <si>
    <t>Enbloc Count</t>
  </si>
  <si>
    <t>Enbloc Percent</t>
  </si>
  <si>
    <t xml:space="preserve">601: Too old on pump </t>
  </si>
  <si>
    <t xml:space="preserve">602: Too old on ice </t>
  </si>
  <si>
    <t xml:space="preserve">603: Vascular damage </t>
  </si>
  <si>
    <t xml:space="preserve">604: Ureteral damage </t>
  </si>
  <si>
    <t xml:space="preserve">606: Donor Medical history </t>
  </si>
  <si>
    <t xml:space="preserve">607: Donor social history </t>
  </si>
  <si>
    <t xml:space="preserve">610: Positive Hepatitis </t>
  </si>
  <si>
    <t xml:space="preserve">611: Warm ischemic time too long </t>
  </si>
  <si>
    <t xml:space="preserve">612: Organ trauma </t>
  </si>
  <si>
    <t xml:space="preserve">613: Organ not as described </t>
  </si>
  <si>
    <t xml:space="preserve">614: Biopsy findings </t>
  </si>
  <si>
    <t xml:space="preserve">615: Recipient determined to be unsuitable for TX in OR </t>
  </si>
  <si>
    <t xml:space="preserve">616: Poor organ function </t>
  </si>
  <si>
    <t xml:space="preserve">617: Infection </t>
  </si>
  <si>
    <t xml:space="preserve">618: Diseased organ </t>
  </si>
  <si>
    <t xml:space="preserve">619: Anatomical abnormalities </t>
  </si>
  <si>
    <t xml:space="preserve">620: No recipient located - list exhausted </t>
  </si>
  <si>
    <t xml:space="preserve">699: Other, specify </t>
  </si>
  <si>
    <t>Discard Code for not transplanted</t>
  </si>
  <si>
    <t>Total Donors</t>
  </si>
  <si>
    <t>Count (percent)</t>
  </si>
  <si>
    <t xml:space="preserve">11: NON-HEART BEATING DONOR </t>
  </si>
  <si>
    <t xml:space="preserve">12: HISTORY OF PREVIOUS CARDIAC SURGERY  (valid only for HR) </t>
  </si>
  <si>
    <t xml:space="preserve">13: HISTORY OF SEVERE CARDIAC DISEASE  (valid only for HR) </t>
  </si>
  <si>
    <t xml:space="preserve">101: CULTURAL BELIEFS </t>
  </si>
  <si>
    <t xml:space="preserve">102: RELIGIOUS BELIEFS </t>
  </si>
  <si>
    <t xml:space="preserve">201: CARDIAC ARREST </t>
  </si>
  <si>
    <t xml:space="preserve">202: INFECTION </t>
  </si>
  <si>
    <t xml:space="preserve">207: VASCULAR DAMAGE </t>
  </si>
  <si>
    <t xml:space="preserve">214: NO LOCAL RECOVERY TEAM </t>
  </si>
  <si>
    <t xml:space="preserve">217: ORGAN REFUSED BY ALL PROGRAMS WITH URGENT NEED </t>
  </si>
  <si>
    <t xml:space="preserve">220: EJECTION FRACTION &lt; 50% </t>
  </si>
  <si>
    <t xml:space="preserve">221: Po2 &lt; 200 ON o2 CHALLENGE </t>
  </si>
  <si>
    <t xml:space="preserve">511: Recovered for Heart Valves </t>
  </si>
  <si>
    <t xml:space="preserve">506: Recovered for Transplant: Sent for Heart Valves </t>
  </si>
  <si>
    <t xml:space="preserve">522: Exported Out of U.S., transplanted </t>
  </si>
  <si>
    <t xml:space="preserve">CAGS: Sierra Donor Services </t>
  </si>
  <si>
    <t>- map (only KI and LI)</t>
  </si>
  <si>
    <t>DCD (per transplant)</t>
  </si>
  <si>
    <t xml:space="preserve">  </t>
  </si>
  <si>
    <t xml:space="preserve">514: Recovered for Transplant: Sent for Hepatocytes </t>
  </si>
  <si>
    <t xml:space="preserve">515: Recovered only for purpose Hepatocytes </t>
  </si>
  <si>
    <t xml:space="preserve">219: RULED OUT DUE TO BIOPSY </t>
  </si>
  <si>
    <t xml:space="preserve">212: BIOPSY FINDINGS </t>
  </si>
  <si>
    <t xml:space="preserve">521: Islet Cells Transplanted </t>
  </si>
  <si>
    <t xml:space="preserve">508: Recovered for Transplant: Whole PA/PI, processed for islets, not transplanted or transplant unknown </t>
  </si>
  <si>
    <t xml:space="preserve">512: Recovered for Pancreas Islet Cells </t>
  </si>
  <si>
    <t xml:space="preserve">230: OTHER ANATOMICAL ABNORMALITY (valid only for PA and PA segments) </t>
  </si>
  <si>
    <t xml:space="preserve">228: IPDA-SMA JUNCTION IDENTIFIED WITHIN 5MM FROM RHA JUNCTION (valid only for PA and PA segments) </t>
  </si>
  <si>
    <t xml:space="preserve">227: REPLACED/ABERRANT RHA OR CHA TRAVERSING HEAD OF PA (valid only for PA and PA segments) </t>
  </si>
  <si>
    <t xml:space="preserve">17: PANCREATITIS  (valid only for PA) </t>
  </si>
  <si>
    <t xml:space="preserve">16: HISTORY OF DIABETES MELLITUS  (valid only for PA) </t>
  </si>
  <si>
    <t xml:space="preserve">15: HISTORY OF GASTRO-INTESTINAL DISEASE  (valid only for IN) </t>
  </si>
  <si>
    <t xml:space="preserve">224: + GRAM STAIN </t>
  </si>
  <si>
    <t xml:space="preserve">14: HISTORY OF LUNG DISEASE  (valid only for LU) </t>
  </si>
  <si>
    <t xml:space="preserve"> </t>
  </si>
  <si>
    <t>Number of transplant programs which transplanted at least one organ from the OPO</t>
  </si>
  <si>
    <t>Numbers of transplant programs within the OPO region</t>
  </si>
  <si>
    <t xml:space="preserve">516: Recovered Pancreas for Technical Reasons (for DMS use only) </t>
  </si>
  <si>
    <t>Overall &amp; organ-specific donation rates per eligible deaths, 2012</t>
  </si>
  <si>
    <t>Overall donation rates (per 100 eligible deaths), by DSA, 2012</t>
  </si>
  <si>
    <t>Transplant program summary, 2012</t>
  </si>
  <si>
    <t>3.5</t>
  </si>
  <si>
    <t>3.4</t>
  </si>
  <si>
    <t>Organs recovered per donor (ORPD), 2000-2012</t>
  </si>
  <si>
    <t>Organs recovered per donor (ORPD), by DSA, 2012</t>
  </si>
  <si>
    <t>Organs transplanted per donor (OTPD), 2000-2012</t>
  </si>
  <si>
    <t>Organs transplanted per donor (OTPD), by DSA, 2012</t>
  </si>
  <si>
    <t>Variation in organ discard rates, by DSA, 2012</t>
  </si>
  <si>
    <t xml:space="preserve">36 (0.47) </t>
  </si>
  <si>
    <t>7 (1.32)</t>
  </si>
  <si>
    <t xml:space="preserve">25 (0.33) </t>
  </si>
  <si>
    <t>5 (0.94)</t>
  </si>
  <si>
    <t xml:space="preserve">546 (7.17) </t>
  </si>
  <si>
    <t xml:space="preserve">570 (7.49) </t>
  </si>
  <si>
    <t>89 (16.76)</t>
  </si>
  <si>
    <t xml:space="preserve">34 (0.45) </t>
  </si>
  <si>
    <t xml:space="preserve">38 (0.50) </t>
  </si>
  <si>
    <t>12 (2.26)</t>
  </si>
  <si>
    <t xml:space="preserve">1252 (16.45) </t>
  </si>
  <si>
    <t xml:space="preserve">1327 (17.43) </t>
  </si>
  <si>
    <t>90 (16.95)</t>
  </si>
  <si>
    <t xml:space="preserve">5720 (75.13) </t>
  </si>
  <si>
    <t xml:space="preserve">5617 (73.78) </t>
  </si>
  <si>
    <t>328 (61.77)</t>
  </si>
  <si>
    <t>282 (3.46)</t>
  </si>
  <si>
    <t>237 (2.91)</t>
  </si>
  <si>
    <t>4197 (51.53)</t>
  </si>
  <si>
    <t>979 (12.02)</t>
  </si>
  <si>
    <t>28 (0.34)</t>
  </si>
  <si>
    <t>2421 (29.73)</t>
  </si>
  <si>
    <t>217 (2.66)</t>
  </si>
  <si>
    <t>187 (2.30)</t>
  </si>
  <si>
    <t>5802 (71.24)</t>
  </si>
  <si>
    <t>520 (6.39)</t>
  </si>
  <si>
    <t>372 (4.57)</t>
  </si>
  <si>
    <t>1046 (12.84)</t>
  </si>
  <si>
    <t xml:space="preserve">520: Recovered for Transplant: Pancreas sent for Technical Reasons (for DMS use only) </t>
  </si>
  <si>
    <t>364 (4.47)</t>
  </si>
  <si>
    <t>338 (4.15)</t>
  </si>
  <si>
    <t>7186 (88.24)</t>
  </si>
  <si>
    <t>142 (1.74)</t>
  </si>
  <si>
    <t>8 (0.10)</t>
  </si>
  <si>
    <t>106 (1.30)</t>
  </si>
  <si>
    <t xml:space="preserve">204: POSITIVE HIV </t>
  </si>
  <si>
    <t>213 (2.62)</t>
  </si>
  <si>
    <t>232 (2.85)</t>
  </si>
  <si>
    <t>5229 (64.21)</t>
  </si>
  <si>
    <t>762 (9.36)</t>
  </si>
  <si>
    <t>74 (0.91)</t>
  </si>
  <si>
    <t>1634 (20.06)</t>
  </si>
  <si>
    <t>47 (0.58)</t>
  </si>
  <si>
    <t>49 (0.60)</t>
  </si>
  <si>
    <t>1141 (14.01)</t>
  </si>
  <si>
    <t>274 (3.36)</t>
  </si>
  <si>
    <t>691 (8.48)</t>
  </si>
  <si>
    <t>5942 (72.96)</t>
  </si>
  <si>
    <t>O/E 2011-2012</t>
  </si>
  <si>
    <t>O/E</t>
  </si>
  <si>
    <t>LCL</t>
  </si>
  <si>
    <t>UCL</t>
  </si>
  <si>
    <t>3.4: for graph (sorted)</t>
  </si>
  <si>
    <t>Figure 3.7</t>
  </si>
  <si>
    <t>Figure 3.8</t>
  </si>
  <si>
    <t>Organ discard rates for organs recoverd for transplantation</t>
  </si>
  <si>
    <t>Unreported</t>
  </si>
  <si>
    <t>Figures 3.4 &amp; 3.5: Donor Yield: Observed to Expected Ratio (O/E) , 2011-2012</t>
  </si>
  <si>
    <t>Organs transplanted per donor (OTPD), by SCD, DCD, &amp; ECD status</t>
  </si>
  <si>
    <t>Kidneys transplanted per donor (OTPD), by SCD, DCD, &amp; ECD status</t>
  </si>
  <si>
    <t>Other organs transplanted per donor (ORPD), by SCD, DCD, &amp; ECD status</t>
  </si>
  <si>
    <t>Organ use: liver</t>
  </si>
  <si>
    <t>Organ use: pancreas</t>
  </si>
  <si>
    <t>Organ use: kidney</t>
  </si>
  <si>
    <t>Organ use: intestine</t>
  </si>
  <si>
    <t>Organ use: heart</t>
  </si>
  <si>
    <t>Organ use: lung</t>
  </si>
  <si>
    <t>All</t>
  </si>
  <si>
    <t xml:space="preserve">Heart </t>
  </si>
  <si>
    <t>3.5: for graph (not sorted)</t>
  </si>
  <si>
    <t>Variation in time waited (months) among deceased donor transplant recipients, 2012, by DSA</t>
  </si>
  <si>
    <t>Variation in the use of ECD donors among deceased donor transplant recipients, 2012, by DSA</t>
  </si>
  <si>
    <t>Variation in the use of DCD donors among deceased donor transplant recipients, 2012, by 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</si>
</sst>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"/>
  </numFmts>
  <fonts count="12">
    <font>
      <sz val="10"/>
      <name val="Arial"/>
    </font>
    <font>
      <sz val="7"/>
      <name val="MyriaMM_565 SB 600 NO"/>
      <family val="2"/>
    </font>
    <font>
      <sz val="10"/>
      <name val="AGaramond"/>
    </font>
    <font>
      <sz val="7"/>
      <name val="MyriaMM_215 LT 600 NO"/>
      <family val="2"/>
    </font>
    <font>
      <sz val="10"/>
      <name val="MyriaMM_215 LT 300 CN"/>
      <family val="2"/>
    </font>
    <font>
      <sz val="10"/>
      <name val="Arial"/>
      <family val="2"/>
    </font>
    <font>
      <sz val="12"/>
      <name val="MyriaMM_565 SB 300 CN"/>
      <family val="2"/>
    </font>
    <font>
      <sz val="9"/>
      <name val="Trebuchet MS"/>
      <family val="2"/>
    </font>
    <font>
      <b/>
      <sz val="9"/>
      <color rgb="FFC00000"/>
      <name val="Trebuchet MS"/>
      <family val="2"/>
    </font>
    <font>
      <b/>
      <sz val="9"/>
      <name val="Trebuchet MS"/>
      <family val="2"/>
    </font>
    <font>
      <sz val="10"/>
      <name val="Arial"/>
      <family val="2"/>
    </font>
    <font>
      <sz val="9"/>
      <color rgb="FFC00000"/>
      <name val="Trebuchet MS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1">
      <alignment horizontal="right"/>
    </xf>
    <xf numFmtId="0" fontId="1" fillId="0" borderId="2">
      <alignment horizontal="left"/>
    </xf>
    <xf numFmtId="0" fontId="1" fillId="0" borderId="3">
      <alignment horizontal="right"/>
    </xf>
    <xf numFmtId="0" fontId="1" fillId="0" borderId="0">
      <alignment horizontal="left"/>
    </xf>
    <xf numFmtId="3" fontId="3" fillId="0" borderId="0">
      <alignment horizontal="right"/>
    </xf>
    <xf numFmtId="0" fontId="2" fillId="0" borderId="0"/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53">
    <xf numFmtId="0" fontId="0" fillId="0" borderId="0" xfId="0"/>
    <xf numFmtId="0" fontId="7" fillId="0" borderId="0" xfId="0" applyFont="1" applyAlignment="1">
      <alignment horizontal="right"/>
    </xf>
    <xf numFmtId="0" fontId="7" fillId="0" borderId="0" xfId="0" applyFont="1"/>
    <xf numFmtId="14" fontId="7" fillId="0" borderId="0" xfId="0" applyNumberFormat="1" applyFont="1" applyAlignment="1">
      <alignment horizontal="right"/>
    </xf>
    <xf numFmtId="0" fontId="7" fillId="0" borderId="0" xfId="6" applyFont="1" applyAlignment="1">
      <alignment horizontal="right"/>
    </xf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right"/>
    </xf>
    <xf numFmtId="14" fontId="7" fillId="0" borderId="0" xfId="0" applyNumberFormat="1" applyFont="1" applyFill="1" applyAlignment="1">
      <alignment horizontal="right"/>
    </xf>
    <xf numFmtId="14" fontId="7" fillId="0" borderId="0" xfId="6" applyNumberFormat="1" applyFont="1" applyFill="1" applyAlignment="1">
      <alignment horizontal="right"/>
    </xf>
    <xf numFmtId="14" fontId="7" fillId="0" borderId="0" xfId="6" applyNumberFormat="1" applyFont="1" applyFill="1" applyBorder="1" applyAlignment="1">
      <alignment horizontal="right"/>
    </xf>
    <xf numFmtId="49" fontId="7" fillId="0" borderId="0" xfId="0" applyNumberFormat="1" applyFont="1" applyFill="1" applyAlignment="1">
      <alignment horizontal="right"/>
    </xf>
    <xf numFmtId="14" fontId="7" fillId="0" borderId="0" xfId="0" applyNumberFormat="1" applyFont="1" applyFill="1" applyAlignment="1">
      <alignment horizontal="left"/>
    </xf>
    <xf numFmtId="49" fontId="7" fillId="0" borderId="0" xfId="0" applyNumberFormat="1" applyFont="1" applyAlignment="1">
      <alignment horizontal="right"/>
    </xf>
    <xf numFmtId="0" fontId="7" fillId="0" borderId="0" xfId="6" applyFont="1" applyFill="1" applyAlignment="1">
      <alignment horizontal="lef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 applyFill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6" applyFont="1" applyAlignment="1">
      <alignment horizontal="center"/>
    </xf>
    <xf numFmtId="0" fontId="7" fillId="0" borderId="0" xfId="0" applyFont="1" applyAlignment="1"/>
    <xf numFmtId="0" fontId="7" fillId="0" borderId="0" xfId="6" applyFont="1" applyAlignment="1"/>
    <xf numFmtId="0" fontId="7" fillId="0" borderId="0" xfId="6" applyFont="1" applyFill="1" applyAlignment="1"/>
    <xf numFmtId="14" fontId="7" fillId="0" borderId="0" xfId="0" applyNumberFormat="1" applyFont="1" applyFill="1" applyAlignment="1"/>
    <xf numFmtId="14" fontId="7" fillId="0" borderId="0" xfId="0" applyNumberFormat="1" applyFont="1" applyAlignment="1"/>
    <xf numFmtId="49" fontId="7" fillId="0" borderId="0" xfId="0" applyNumberFormat="1" applyFont="1" applyFill="1" applyAlignment="1"/>
    <xf numFmtId="49" fontId="7" fillId="0" borderId="0" xfId="0" applyNumberFormat="1" applyFont="1" applyAlignment="1"/>
    <xf numFmtId="14" fontId="7" fillId="0" borderId="0" xfId="0" applyNumberFormat="1" applyFont="1" applyAlignment="1">
      <alignment horizontal="left"/>
    </xf>
    <xf numFmtId="49" fontId="7" fillId="0" borderId="0" xfId="0" applyNumberFormat="1" applyFont="1" applyFill="1" applyAlignment="1">
      <alignment horizontal="left"/>
    </xf>
    <xf numFmtId="49" fontId="7" fillId="0" borderId="0" xfId="0" applyNumberFormat="1" applyFont="1" applyAlignment="1">
      <alignment horizontal="left"/>
    </xf>
    <xf numFmtId="1" fontId="7" fillId="0" borderId="0" xfId="6" applyNumberFormat="1" applyFont="1" applyFill="1" applyAlignment="1">
      <alignment horizontal="center"/>
    </xf>
    <xf numFmtId="1" fontId="7" fillId="0" borderId="0" xfId="6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13" xfId="6" applyFont="1" applyFill="1" applyBorder="1" applyAlignment="1">
      <alignment horizontal="left"/>
    </xf>
    <xf numFmtId="0" fontId="7" fillId="0" borderId="14" xfId="6" applyFont="1" applyFill="1" applyBorder="1" applyAlignment="1">
      <alignment horizontal="left"/>
    </xf>
    <xf numFmtId="0" fontId="7" fillId="0" borderId="7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1" xfId="0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1" fontId="7" fillId="0" borderId="10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1" fontId="7" fillId="0" borderId="0" xfId="0" applyNumberFormat="1" applyFont="1"/>
    <xf numFmtId="1" fontId="7" fillId="0" borderId="8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4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7" fillId="0" borderId="0" xfId="6" applyFont="1" applyFill="1" applyBorder="1" applyAlignment="1">
      <alignment horizontal="left"/>
    </xf>
    <xf numFmtId="2" fontId="7" fillId="0" borderId="0" xfId="0" applyNumberFormat="1" applyFont="1" applyBorder="1" applyAlignment="1">
      <alignment horizontal="right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0" borderId="0" xfId="6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/>
    <xf numFmtId="0" fontId="7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7" fillId="0" borderId="0" xfId="6" applyNumberFormat="1" applyFont="1" applyFill="1" applyAlignment="1">
      <alignment horizontal="left"/>
    </xf>
    <xf numFmtId="0" fontId="7" fillId="0" borderId="0" xfId="0" applyNumberFormat="1" applyFont="1" applyFill="1" applyAlignment="1">
      <alignment horizontal="left"/>
    </xf>
    <xf numFmtId="0" fontId="7" fillId="0" borderId="0" xfId="6" applyNumberFormat="1" applyFont="1" applyFill="1" applyBorder="1" applyAlignment="1">
      <alignment horizontal="center"/>
    </xf>
    <xf numFmtId="0" fontId="7" fillId="0" borderId="0" xfId="0" applyNumberFormat="1" applyFont="1" applyFill="1" applyAlignment="1">
      <alignment horizontal="center"/>
    </xf>
    <xf numFmtId="164" fontId="7" fillId="0" borderId="0" xfId="6" applyNumberFormat="1" applyFont="1" applyFill="1" applyBorder="1" applyAlignment="1">
      <alignment horizontal="center"/>
    </xf>
    <xf numFmtId="1" fontId="7" fillId="0" borderId="0" xfId="6" applyNumberFormat="1" applyFont="1" applyFill="1" applyAlignment="1"/>
    <xf numFmtId="49" fontId="7" fillId="0" borderId="0" xfId="6" applyNumberFormat="1" applyFont="1" applyFill="1" applyAlignment="1"/>
    <xf numFmtId="49" fontId="7" fillId="0" borderId="0" xfId="6" applyNumberFormat="1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6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quotePrefix="1" applyFont="1" applyAlignment="1"/>
    <xf numFmtId="2" fontId="7" fillId="0" borderId="0" xfId="0" applyNumberFormat="1" applyFont="1" applyFill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7" fillId="0" borderId="16" xfId="0" applyFont="1" applyFill="1" applyBorder="1" applyAlignment="1">
      <alignment horizontal="left" wrapText="1"/>
    </xf>
    <xf numFmtId="0" fontId="7" fillId="0" borderId="17" xfId="0" applyFont="1" applyFill="1" applyBorder="1" applyAlignment="1">
      <alignment horizontal="left" wrapText="1"/>
    </xf>
    <xf numFmtId="0" fontId="7" fillId="0" borderId="18" xfId="0" applyFont="1" applyFill="1" applyBorder="1" applyAlignment="1">
      <alignment horizontal="center" wrapText="1"/>
    </xf>
    <xf numFmtId="0" fontId="7" fillId="0" borderId="16" xfId="0" applyFont="1" applyFill="1" applyBorder="1" applyAlignment="1">
      <alignment horizontal="center" wrapText="1"/>
    </xf>
    <xf numFmtId="0" fontId="7" fillId="0" borderId="17" xfId="0" applyFont="1" applyFill="1" applyBorder="1" applyAlignment="1">
      <alignment horizontal="center" wrapText="1"/>
    </xf>
    <xf numFmtId="0" fontId="7" fillId="0" borderId="16" xfId="0" applyFont="1" applyBorder="1" applyAlignment="1">
      <alignment horizontal="left" wrapText="1"/>
    </xf>
    <xf numFmtId="0" fontId="7" fillId="0" borderId="18" xfId="0" applyFont="1" applyBorder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16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17" xfId="0" applyFont="1" applyFill="1" applyBorder="1" applyAlignment="1">
      <alignment horizontal="right" wrapText="1"/>
    </xf>
    <xf numFmtId="0" fontId="7" fillId="0" borderId="18" xfId="0" applyFont="1" applyFill="1" applyBorder="1" applyAlignment="1">
      <alignment horizontal="right" wrapText="1"/>
    </xf>
    <xf numFmtId="0" fontId="7" fillId="0" borderId="0" xfId="0" applyFont="1" applyAlignment="1">
      <alignment horizontal="center"/>
    </xf>
    <xf numFmtId="0" fontId="7" fillId="0" borderId="16" xfId="6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6" applyNumberFormat="1" applyFont="1" applyFill="1" applyBorder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2" fontId="7" fillId="0" borderId="11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7" fillId="0" borderId="10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/>
    <xf numFmtId="166" fontId="7" fillId="0" borderId="0" xfId="0" applyNumberFormat="1" applyFont="1" applyAlignment="1">
      <alignment horizontal="center"/>
    </xf>
    <xf numFmtId="166" fontId="7" fillId="0" borderId="0" xfId="0" applyNumberFormat="1" applyFont="1" applyFill="1" applyAlignment="1">
      <alignment horizontal="center"/>
    </xf>
    <xf numFmtId="166" fontId="7" fillId="0" borderId="0" xfId="6" applyNumberFormat="1" applyFont="1" applyFill="1" applyAlignment="1">
      <alignment horizontal="center"/>
    </xf>
    <xf numFmtId="166" fontId="7" fillId="0" borderId="0" xfId="6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right"/>
    </xf>
    <xf numFmtId="165" fontId="7" fillId="0" borderId="0" xfId="10" applyNumberFormat="1" applyFont="1" applyFill="1" applyAlignment="1">
      <alignment horizontal="center"/>
    </xf>
    <xf numFmtId="165" fontId="7" fillId="0" borderId="0" xfId="12" applyNumberFormat="1" applyFont="1" applyFill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6" applyFont="1" applyBorder="1" applyAlignment="1">
      <alignment horizontal="right"/>
    </xf>
    <xf numFmtId="14" fontId="7" fillId="0" borderId="0" xfId="0" applyNumberFormat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right"/>
    </xf>
    <xf numFmtId="49" fontId="7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15">
    <cellStyle name="column heading border A&amp;B" xfId="1"/>
    <cellStyle name="column heading border above" xfId="2"/>
    <cellStyle name="column heading border below" xfId="3"/>
    <cellStyle name="column heading no border &amp; short title" xfId="4"/>
    <cellStyle name="Comma" xfId="12" builtinId="3"/>
    <cellStyle name="comma 0 decimal" xfId="5"/>
    <cellStyle name="Comma 2" xfId="10"/>
    <cellStyle name="Comma 3" xfId="13"/>
    <cellStyle name="Comma 4" xfId="14"/>
    <cellStyle name="Normal" xfId="0" builtinId="0"/>
    <cellStyle name="Normal 2" xfId="9"/>
    <cellStyle name="Normal_vol2 07 tx 08" xfId="6"/>
    <cellStyle name="Percent 2" xfId="11"/>
    <cellStyle name="title 1" xfId="7"/>
    <cellStyle name="title 2" xfId="8"/>
  </cellStyles>
  <dxfs count="0"/>
  <tableStyles count="0" defaultTableStyle="TableStyleMedium9" defaultPivotStyle="PivotStyleLight16"/>
  <colors>
    <mruColors>
      <color rgb="FF3366FF"/>
      <color rgb="FF660066"/>
      <color rgb="FF006600"/>
      <color rgb="FFCC66FF"/>
      <color rgb="FFFF3300"/>
      <color rgb="FF00CCFF"/>
      <color rgb="FFE46D0A"/>
      <color rgb="FFFF0000"/>
      <color rgb="FF0000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29"/>
  <sheetViews>
    <sheetView showGridLines="0" zoomScaleNormal="100" workbookViewId="0"/>
  </sheetViews>
  <sheetFormatPr defaultColWidth="9.140625" defaultRowHeight="15"/>
  <cols>
    <col min="1" max="1" width="9.7109375" style="71" customWidth="1"/>
    <col min="2" max="3" width="14.7109375" style="73" customWidth="1"/>
    <col min="4" max="4" width="14.7109375" style="69" customWidth="1"/>
    <col min="5" max="6" width="9.140625" style="1"/>
    <col min="7" max="16384" width="9.140625" style="2"/>
  </cols>
  <sheetData>
    <row r="1" spans="1:4">
      <c r="A1" s="71" t="s">
        <v>1</v>
      </c>
      <c r="B1" s="72"/>
    </row>
    <row r="2" spans="1:4">
      <c r="A2" s="71" t="s">
        <v>287</v>
      </c>
    </row>
    <row r="4" spans="1:4">
      <c r="A4" s="74" t="s">
        <v>108</v>
      </c>
      <c r="B4" s="67">
        <v>72.462000000000003</v>
      </c>
    </row>
    <row r="5" spans="1:4">
      <c r="A5" s="74" t="s">
        <v>13</v>
      </c>
      <c r="B5" s="67">
        <v>67.028199999999998</v>
      </c>
    </row>
    <row r="6" spans="1:4">
      <c r="A6" s="74" t="s">
        <v>10</v>
      </c>
      <c r="B6" s="67">
        <v>14.9709</v>
      </c>
    </row>
    <row r="7" spans="1:4">
      <c r="A7" s="74" t="s">
        <v>14</v>
      </c>
      <c r="B7" s="68">
        <v>64.680199999999999</v>
      </c>
    </row>
    <row r="8" spans="1:4">
      <c r="A8" s="74" t="s">
        <v>12</v>
      </c>
      <c r="B8" s="68">
        <v>27.012499999999999</v>
      </c>
    </row>
    <row r="9" spans="1:4">
      <c r="A9" s="74" t="s">
        <v>11</v>
      </c>
      <c r="B9" s="78">
        <v>18.492799999999999</v>
      </c>
    </row>
    <row r="10" spans="1:4">
      <c r="A10" s="74"/>
      <c r="B10" s="76"/>
    </row>
    <row r="11" spans="1:4">
      <c r="A11" s="74"/>
      <c r="B11" s="76"/>
    </row>
    <row r="12" spans="1:4">
      <c r="A12" s="75"/>
      <c r="B12" s="76"/>
    </row>
    <row r="13" spans="1:4">
      <c r="A13" s="75"/>
      <c r="B13" s="76"/>
      <c r="D13" s="82"/>
    </row>
    <row r="14" spans="1:4">
      <c r="A14" s="75"/>
      <c r="B14" s="77"/>
      <c r="D14" s="82"/>
    </row>
    <row r="15" spans="1:4">
      <c r="A15" s="75"/>
      <c r="B15" s="77"/>
      <c r="D15" s="82"/>
    </row>
    <row r="16" spans="1:4">
      <c r="A16" s="75"/>
      <c r="B16" s="77"/>
      <c r="D16" s="82"/>
    </row>
    <row r="17" spans="1:4">
      <c r="A17" s="75"/>
      <c r="B17" s="77"/>
      <c r="D17" s="82"/>
    </row>
    <row r="18" spans="1:4">
      <c r="A18" s="75"/>
      <c r="B18" s="77"/>
      <c r="D18" s="82"/>
    </row>
    <row r="19" spans="1:4">
      <c r="A19" s="75"/>
      <c r="B19" s="77"/>
      <c r="D19" s="82"/>
    </row>
    <row r="20" spans="1:4">
      <c r="A20" s="75"/>
      <c r="B20" s="77"/>
      <c r="D20" s="82"/>
    </row>
    <row r="21" spans="1:4">
      <c r="A21" s="75"/>
      <c r="B21" s="77"/>
      <c r="D21" s="82"/>
    </row>
    <row r="22" spans="1:4">
      <c r="A22" s="75"/>
      <c r="B22" s="77"/>
      <c r="D22" s="82"/>
    </row>
    <row r="23" spans="1:4">
      <c r="A23" s="75"/>
      <c r="B23" s="77"/>
      <c r="D23" s="82"/>
    </row>
    <row r="24" spans="1:4">
      <c r="A24" s="75"/>
      <c r="B24" s="77"/>
      <c r="D24" s="82"/>
    </row>
    <row r="25" spans="1:4">
      <c r="A25" s="75"/>
      <c r="B25" s="77"/>
      <c r="D25" s="82"/>
    </row>
    <row r="26" spans="1:4">
      <c r="B26" s="77"/>
      <c r="D26" s="82"/>
    </row>
    <row r="27" spans="1:4">
      <c r="B27" s="77"/>
    </row>
    <row r="28" spans="1:4">
      <c r="B28" s="77"/>
    </row>
    <row r="29" spans="1:4">
      <c r="B29" s="7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150"/>
  <sheetViews>
    <sheetView showGridLines="0" zoomScaleNormal="100" workbookViewId="0"/>
  </sheetViews>
  <sheetFormatPr defaultColWidth="9.140625" defaultRowHeight="15"/>
  <cols>
    <col min="1" max="1" width="9.7109375" style="22" customWidth="1"/>
    <col min="2" max="2" width="12.28515625" style="66" bestFit="1" customWidth="1"/>
    <col min="3" max="3" width="15" style="66" bestFit="1" customWidth="1"/>
    <col min="4" max="4" width="13.85546875" style="66" bestFit="1" customWidth="1"/>
    <col min="5" max="5" width="9.140625" style="1"/>
    <col min="6" max="16384" width="9.140625" style="2"/>
  </cols>
  <sheetData>
    <row r="1" spans="1:8">
      <c r="A1" s="22" t="s">
        <v>2</v>
      </c>
      <c r="B1" s="20"/>
    </row>
    <row r="2" spans="1:8">
      <c r="A2" s="22" t="s">
        <v>288</v>
      </c>
    </row>
    <row r="4" spans="1:8">
      <c r="A4" s="22" t="s">
        <v>105</v>
      </c>
    </row>
    <row r="5" spans="1:8">
      <c r="A5" s="23"/>
    </row>
    <row r="6" spans="1:8">
      <c r="A6" s="24" t="s">
        <v>19</v>
      </c>
    </row>
    <row r="7" spans="1:8">
      <c r="A7" s="23" t="s">
        <v>27</v>
      </c>
      <c r="B7" s="66" t="s">
        <v>104</v>
      </c>
      <c r="C7" s="67" t="s">
        <v>106</v>
      </c>
      <c r="D7" s="67" t="s">
        <v>107</v>
      </c>
      <c r="E7" s="6"/>
    </row>
    <row r="8" spans="1:8">
      <c r="A8" s="22" t="s">
        <v>109</v>
      </c>
      <c r="B8" s="66">
        <v>165</v>
      </c>
      <c r="C8" s="66">
        <v>96</v>
      </c>
      <c r="D8" s="67">
        <f>(C8/B8)*100</f>
        <v>58.18181818181818</v>
      </c>
      <c r="E8" s="24"/>
      <c r="F8" s="17"/>
      <c r="G8" s="17"/>
      <c r="H8" s="67"/>
    </row>
    <row r="9" spans="1:8">
      <c r="A9" s="22" t="s">
        <v>110</v>
      </c>
      <c r="B9" s="66">
        <v>79</v>
      </c>
      <c r="C9" s="66">
        <v>60</v>
      </c>
      <c r="D9" s="67">
        <f t="shared" ref="D9:D65" si="0">(C9/B9)*100</f>
        <v>75.949367088607602</v>
      </c>
      <c r="E9" s="24"/>
      <c r="F9" s="18"/>
      <c r="G9" s="17"/>
      <c r="H9" s="67"/>
    </row>
    <row r="10" spans="1:8">
      <c r="A10" s="22" t="s">
        <v>111</v>
      </c>
      <c r="B10" s="66">
        <v>162</v>
      </c>
      <c r="C10" s="66">
        <v>112</v>
      </c>
      <c r="D10" s="67">
        <f t="shared" si="0"/>
        <v>69.135802469135797</v>
      </c>
      <c r="E10" s="24"/>
      <c r="F10" s="18"/>
      <c r="G10" s="17"/>
      <c r="H10" s="67"/>
    </row>
    <row r="11" spans="1:8">
      <c r="A11" s="22" t="s">
        <v>112</v>
      </c>
      <c r="B11" s="66">
        <v>371</v>
      </c>
      <c r="C11" s="66">
        <v>273</v>
      </c>
      <c r="D11" s="67">
        <f t="shared" si="0"/>
        <v>73.584905660377359</v>
      </c>
      <c r="E11" s="24"/>
      <c r="F11" s="18"/>
      <c r="G11" s="17"/>
      <c r="H11" s="67"/>
    </row>
    <row r="12" spans="1:8">
      <c r="A12" s="22" t="s">
        <v>113</v>
      </c>
      <c r="B12" s="66">
        <v>83</v>
      </c>
      <c r="C12" s="66">
        <v>62</v>
      </c>
      <c r="D12" s="67">
        <f t="shared" si="0"/>
        <v>74.698795180722882</v>
      </c>
      <c r="E12" s="24"/>
      <c r="F12" s="17"/>
      <c r="G12" s="17"/>
      <c r="H12" s="67"/>
    </row>
    <row r="13" spans="1:8">
      <c r="A13" s="22" t="s">
        <v>114</v>
      </c>
      <c r="B13" s="66">
        <v>502</v>
      </c>
      <c r="C13" s="66">
        <v>353</v>
      </c>
      <c r="D13" s="67">
        <f t="shared" si="0"/>
        <v>70.318725099601593</v>
      </c>
      <c r="E13" s="24"/>
      <c r="F13" s="17"/>
      <c r="G13" s="17"/>
      <c r="H13" s="67"/>
    </row>
    <row r="14" spans="1:8">
      <c r="A14" s="22" t="s">
        <v>115</v>
      </c>
      <c r="B14" s="66">
        <v>83</v>
      </c>
      <c r="C14" s="66">
        <v>60</v>
      </c>
      <c r="D14" s="67">
        <f t="shared" si="0"/>
        <v>72.289156626506028</v>
      </c>
      <c r="E14" s="24"/>
      <c r="F14" s="17"/>
      <c r="G14" s="17"/>
      <c r="H14" s="67"/>
    </row>
    <row r="15" spans="1:8">
      <c r="A15" s="22" t="s">
        <v>116</v>
      </c>
      <c r="B15" s="66">
        <v>125</v>
      </c>
      <c r="C15" s="66">
        <v>98</v>
      </c>
      <c r="D15" s="67">
        <f t="shared" si="0"/>
        <v>78.400000000000006</v>
      </c>
      <c r="E15" s="24"/>
      <c r="F15" s="17"/>
      <c r="G15" s="17"/>
      <c r="H15" s="67"/>
    </row>
    <row r="16" spans="1:8">
      <c r="A16" s="22" t="s">
        <v>117</v>
      </c>
      <c r="B16" s="66">
        <v>52</v>
      </c>
      <c r="C16" s="66">
        <v>37</v>
      </c>
      <c r="D16" s="67">
        <f t="shared" si="0"/>
        <v>71.15384615384616</v>
      </c>
      <c r="E16" s="24"/>
      <c r="F16" s="17"/>
      <c r="G16" s="17"/>
      <c r="H16" s="67"/>
    </row>
    <row r="17" spans="1:8">
      <c r="A17" s="22" t="s">
        <v>118</v>
      </c>
      <c r="B17" s="66">
        <v>136</v>
      </c>
      <c r="C17" s="66">
        <v>79</v>
      </c>
      <c r="D17" s="67">
        <f t="shared" si="0"/>
        <v>58.088235294117652</v>
      </c>
      <c r="E17" s="24"/>
      <c r="F17" s="17"/>
      <c r="G17" s="17"/>
      <c r="H17" s="67"/>
    </row>
    <row r="18" spans="1:8">
      <c r="A18" s="22" t="s">
        <v>119</v>
      </c>
      <c r="B18" s="66">
        <v>111</v>
      </c>
      <c r="C18" s="66">
        <v>91</v>
      </c>
      <c r="D18" s="67">
        <f t="shared" si="0"/>
        <v>81.981981981981974</v>
      </c>
      <c r="E18" s="24"/>
      <c r="F18" s="17"/>
      <c r="G18" s="17"/>
      <c r="H18" s="67"/>
    </row>
    <row r="19" spans="1:8">
      <c r="A19" s="22" t="s">
        <v>120</v>
      </c>
      <c r="B19" s="66">
        <v>191</v>
      </c>
      <c r="C19" s="66">
        <v>135</v>
      </c>
      <c r="D19" s="67">
        <f t="shared" si="0"/>
        <v>70.680628272251312</v>
      </c>
      <c r="E19" s="26"/>
      <c r="F19" s="17"/>
      <c r="G19" s="17"/>
      <c r="H19" s="67"/>
    </row>
    <row r="20" spans="1:8">
      <c r="A20" s="22" t="s">
        <v>121</v>
      </c>
      <c r="B20" s="66">
        <v>147</v>
      </c>
      <c r="C20" s="66">
        <v>107</v>
      </c>
      <c r="D20" s="67">
        <f t="shared" si="0"/>
        <v>72.789115646258509</v>
      </c>
      <c r="E20" s="26"/>
      <c r="F20" s="17"/>
      <c r="G20" s="17"/>
      <c r="H20" s="67"/>
    </row>
    <row r="21" spans="1:8">
      <c r="A21" s="22" t="s">
        <v>122</v>
      </c>
      <c r="B21" s="66">
        <v>196</v>
      </c>
      <c r="C21" s="66">
        <v>134</v>
      </c>
      <c r="D21" s="67">
        <f t="shared" si="0"/>
        <v>68.367346938775512</v>
      </c>
      <c r="E21" s="26"/>
      <c r="F21" s="17"/>
      <c r="G21" s="17"/>
      <c r="H21" s="67"/>
    </row>
    <row r="22" spans="1:8">
      <c r="A22" s="22" t="s">
        <v>123</v>
      </c>
      <c r="B22" s="66">
        <v>353</v>
      </c>
      <c r="C22" s="66">
        <v>243</v>
      </c>
      <c r="D22" s="67">
        <f t="shared" si="0"/>
        <v>68.838526912181308</v>
      </c>
      <c r="E22" s="26"/>
      <c r="F22" s="17"/>
      <c r="G22" s="17"/>
      <c r="H22" s="67"/>
    </row>
    <row r="23" spans="1:8">
      <c r="A23" s="22" t="s">
        <v>124</v>
      </c>
      <c r="B23" s="66">
        <v>76</v>
      </c>
      <c r="C23" s="66">
        <v>48</v>
      </c>
      <c r="D23" s="67">
        <f t="shared" si="0"/>
        <v>63.157894736842103</v>
      </c>
      <c r="E23" s="26"/>
      <c r="F23" s="18"/>
      <c r="G23" s="17"/>
      <c r="H23" s="67"/>
    </row>
    <row r="24" spans="1:8">
      <c r="A24" s="22" t="s">
        <v>125</v>
      </c>
      <c r="B24" s="66">
        <v>56</v>
      </c>
      <c r="C24" s="66">
        <v>46</v>
      </c>
      <c r="D24" s="67">
        <f t="shared" si="0"/>
        <v>82.142857142857139</v>
      </c>
      <c r="E24" s="26"/>
      <c r="F24" s="17"/>
      <c r="G24" s="17"/>
      <c r="H24" s="67"/>
    </row>
    <row r="25" spans="1:8">
      <c r="A25" s="22" t="s">
        <v>126</v>
      </c>
      <c r="B25" s="66">
        <v>288</v>
      </c>
      <c r="C25" s="66">
        <v>222</v>
      </c>
      <c r="D25" s="67">
        <f t="shared" si="0"/>
        <v>77.083333333333343</v>
      </c>
      <c r="E25" s="25"/>
      <c r="F25" s="17"/>
      <c r="G25" s="17"/>
      <c r="H25" s="67"/>
    </row>
    <row r="26" spans="1:8">
      <c r="A26" s="22" t="s">
        <v>127</v>
      </c>
      <c r="B26" s="66">
        <v>178</v>
      </c>
      <c r="C26" s="66">
        <v>135</v>
      </c>
      <c r="D26" s="67">
        <f t="shared" si="0"/>
        <v>75.842696629213478</v>
      </c>
      <c r="E26" s="25"/>
      <c r="F26" s="17"/>
      <c r="G26" s="17"/>
      <c r="H26" s="67"/>
    </row>
    <row r="27" spans="1:8">
      <c r="A27" s="22" t="s">
        <v>128</v>
      </c>
      <c r="B27" s="66">
        <v>96</v>
      </c>
      <c r="C27" s="66">
        <v>82</v>
      </c>
      <c r="D27" s="67">
        <f t="shared" si="0"/>
        <v>85.416666666666657</v>
      </c>
      <c r="E27" s="25"/>
      <c r="F27" s="17"/>
      <c r="G27" s="17"/>
      <c r="H27" s="67"/>
    </row>
    <row r="28" spans="1:8">
      <c r="A28" s="22" t="s">
        <v>129</v>
      </c>
      <c r="B28" s="66">
        <v>184</v>
      </c>
      <c r="C28" s="66">
        <v>147</v>
      </c>
      <c r="D28" s="67">
        <f t="shared" si="0"/>
        <v>79.891304347826093</v>
      </c>
      <c r="E28" s="25"/>
      <c r="F28" s="17"/>
      <c r="G28" s="17"/>
      <c r="H28" s="67"/>
    </row>
    <row r="29" spans="1:8">
      <c r="A29" s="22" t="s">
        <v>130</v>
      </c>
      <c r="B29" s="66">
        <v>202</v>
      </c>
      <c r="C29" s="66">
        <v>147</v>
      </c>
      <c r="D29" s="67">
        <f t="shared" si="0"/>
        <v>72.772277227722768</v>
      </c>
      <c r="E29" s="25"/>
      <c r="F29" s="17"/>
      <c r="G29" s="17"/>
      <c r="H29" s="67"/>
    </row>
    <row r="30" spans="1:8">
      <c r="A30" s="22" t="s">
        <v>131</v>
      </c>
      <c r="B30" s="66">
        <v>147</v>
      </c>
      <c r="C30" s="66">
        <v>112</v>
      </c>
      <c r="D30" s="67">
        <f t="shared" si="0"/>
        <v>76.19047619047619</v>
      </c>
      <c r="E30" s="25"/>
      <c r="F30" s="17"/>
      <c r="G30" s="17"/>
      <c r="H30" s="67"/>
    </row>
    <row r="31" spans="1:8">
      <c r="A31" s="22" t="s">
        <v>132</v>
      </c>
      <c r="B31" s="66">
        <v>259</v>
      </c>
      <c r="C31" s="66">
        <v>192</v>
      </c>
      <c r="D31" s="67">
        <f t="shared" si="0"/>
        <v>74.131274131274125</v>
      </c>
      <c r="E31" s="25"/>
      <c r="F31" s="17"/>
      <c r="G31" s="17"/>
      <c r="H31" s="67"/>
    </row>
    <row r="32" spans="1:8">
      <c r="A32" s="22" t="s">
        <v>133</v>
      </c>
      <c r="B32" s="66">
        <v>160</v>
      </c>
      <c r="C32" s="66">
        <v>114</v>
      </c>
      <c r="D32" s="67">
        <f t="shared" si="0"/>
        <v>71.25</v>
      </c>
      <c r="E32" s="25"/>
      <c r="F32" s="17"/>
      <c r="G32" s="17"/>
      <c r="H32" s="67"/>
    </row>
    <row r="33" spans="1:8">
      <c r="A33" s="22" t="s">
        <v>134</v>
      </c>
      <c r="B33" s="66">
        <v>196</v>
      </c>
      <c r="C33" s="66">
        <v>135</v>
      </c>
      <c r="D33" s="67">
        <f t="shared" si="0"/>
        <v>68.877551020408163</v>
      </c>
      <c r="E33" s="25"/>
      <c r="F33" s="17"/>
      <c r="G33" s="17"/>
      <c r="H33" s="67"/>
    </row>
    <row r="34" spans="1:8">
      <c r="A34" s="22" t="s">
        <v>135</v>
      </c>
      <c r="B34" s="66">
        <v>101</v>
      </c>
      <c r="C34" s="66">
        <v>73</v>
      </c>
      <c r="D34" s="67">
        <f t="shared" si="0"/>
        <v>72.277227722772281</v>
      </c>
      <c r="E34" s="25"/>
      <c r="F34" s="17"/>
      <c r="G34" s="17"/>
      <c r="H34" s="67"/>
    </row>
    <row r="35" spans="1:8">
      <c r="A35" s="22" t="s">
        <v>136</v>
      </c>
      <c r="B35" s="66">
        <v>177</v>
      </c>
      <c r="C35" s="66">
        <v>143</v>
      </c>
      <c r="D35" s="67">
        <f t="shared" si="0"/>
        <v>80.790960451977398</v>
      </c>
      <c r="E35" s="25"/>
      <c r="F35" s="32"/>
      <c r="G35" s="17"/>
      <c r="H35" s="67"/>
    </row>
    <row r="36" spans="1:8">
      <c r="A36" s="22" t="s">
        <v>137</v>
      </c>
      <c r="B36" s="66">
        <v>86</v>
      </c>
      <c r="C36" s="66">
        <v>66</v>
      </c>
      <c r="D36" s="67">
        <f t="shared" si="0"/>
        <v>76.744186046511629</v>
      </c>
      <c r="E36" s="25"/>
      <c r="F36" s="32"/>
      <c r="G36" s="17"/>
      <c r="H36" s="67"/>
    </row>
    <row r="37" spans="1:8">
      <c r="A37" s="22" t="s">
        <v>138</v>
      </c>
      <c r="B37" s="66">
        <v>222</v>
      </c>
      <c r="C37" s="66">
        <v>152</v>
      </c>
      <c r="D37" s="67">
        <f t="shared" si="0"/>
        <v>68.468468468468473</v>
      </c>
      <c r="E37" s="25"/>
      <c r="F37" s="33"/>
      <c r="G37" s="17"/>
      <c r="H37" s="67"/>
    </row>
    <row r="38" spans="1:8">
      <c r="A38" s="22" t="s">
        <v>139</v>
      </c>
      <c r="B38" s="66">
        <v>47</v>
      </c>
      <c r="C38" s="66">
        <v>32</v>
      </c>
      <c r="D38" s="67">
        <f t="shared" si="0"/>
        <v>68.085106382978722</v>
      </c>
      <c r="E38" s="27"/>
      <c r="F38" s="33"/>
      <c r="G38" s="17"/>
      <c r="H38" s="67"/>
    </row>
    <row r="39" spans="1:8">
      <c r="A39" s="22" t="s">
        <v>140</v>
      </c>
      <c r="B39" s="66">
        <v>125</v>
      </c>
      <c r="C39" s="66">
        <v>89</v>
      </c>
      <c r="D39" s="67">
        <f t="shared" si="0"/>
        <v>71.2</v>
      </c>
      <c r="E39" s="25"/>
      <c r="F39" s="33"/>
      <c r="G39" s="17"/>
      <c r="H39" s="67"/>
    </row>
    <row r="40" spans="1:8">
      <c r="A40" s="22" t="s">
        <v>141</v>
      </c>
      <c r="B40" s="66">
        <v>35</v>
      </c>
      <c r="C40" s="66">
        <v>29</v>
      </c>
      <c r="D40" s="67">
        <f t="shared" si="0"/>
        <v>82.857142857142861</v>
      </c>
      <c r="E40" s="25"/>
      <c r="F40" s="33"/>
      <c r="G40" s="17"/>
      <c r="H40" s="67"/>
    </row>
    <row r="41" spans="1:8">
      <c r="A41" s="22" t="s">
        <v>142</v>
      </c>
      <c r="B41" s="66">
        <v>99</v>
      </c>
      <c r="C41" s="66">
        <v>64</v>
      </c>
      <c r="D41" s="67">
        <f t="shared" si="0"/>
        <v>64.646464646464651</v>
      </c>
      <c r="E41" s="25"/>
      <c r="F41" s="33"/>
      <c r="G41" s="17"/>
      <c r="H41" s="67"/>
    </row>
    <row r="42" spans="1:8">
      <c r="A42" s="22" t="s">
        <v>143</v>
      </c>
      <c r="B42" s="66">
        <v>50</v>
      </c>
      <c r="C42" s="66">
        <v>33</v>
      </c>
      <c r="D42" s="67">
        <f t="shared" si="0"/>
        <v>66</v>
      </c>
      <c r="E42" s="25"/>
      <c r="F42" s="18"/>
      <c r="G42" s="17"/>
      <c r="H42" s="67"/>
    </row>
    <row r="43" spans="1:8">
      <c r="A43" s="22" t="s">
        <v>144</v>
      </c>
      <c r="B43" s="66">
        <v>35</v>
      </c>
      <c r="C43" s="66">
        <v>27</v>
      </c>
      <c r="D43" s="67">
        <f t="shared" si="0"/>
        <v>77.142857142857153</v>
      </c>
      <c r="E43" s="25"/>
      <c r="F43" s="18"/>
      <c r="G43" s="17"/>
      <c r="H43" s="67"/>
    </row>
    <row r="44" spans="1:8">
      <c r="A44" s="22" t="s">
        <v>145</v>
      </c>
      <c r="B44" s="66">
        <v>323</v>
      </c>
      <c r="C44" s="66">
        <v>195</v>
      </c>
      <c r="D44" s="67">
        <f t="shared" si="0"/>
        <v>60.371517027863774</v>
      </c>
      <c r="E44" s="25"/>
      <c r="F44" s="18"/>
      <c r="G44" s="17"/>
      <c r="H44" s="67"/>
    </row>
    <row r="45" spans="1:8">
      <c r="A45" s="22" t="s">
        <v>146</v>
      </c>
      <c r="B45" s="66">
        <v>23</v>
      </c>
      <c r="C45" s="66">
        <v>19</v>
      </c>
      <c r="D45" s="67">
        <f t="shared" si="0"/>
        <v>82.608695652173907</v>
      </c>
      <c r="E45" s="25"/>
      <c r="F45" s="18"/>
      <c r="G45" s="17"/>
      <c r="H45" s="67"/>
    </row>
    <row r="46" spans="1:8">
      <c r="A46" s="22" t="s">
        <v>147</v>
      </c>
      <c r="B46" s="66">
        <v>121</v>
      </c>
      <c r="C46" s="66">
        <v>89</v>
      </c>
      <c r="D46" s="67">
        <f t="shared" si="0"/>
        <v>73.553719008264466</v>
      </c>
      <c r="E46" s="25"/>
      <c r="F46" s="18"/>
      <c r="G46" s="17"/>
      <c r="H46" s="67"/>
    </row>
    <row r="47" spans="1:8">
      <c r="A47" s="22" t="s">
        <v>148</v>
      </c>
      <c r="B47" s="66">
        <v>58</v>
      </c>
      <c r="C47" s="66">
        <v>42</v>
      </c>
      <c r="D47" s="67">
        <f t="shared" si="0"/>
        <v>72.41379310344827</v>
      </c>
      <c r="E47" s="25"/>
      <c r="F47" s="18"/>
      <c r="G47" s="17"/>
      <c r="H47" s="67"/>
    </row>
    <row r="48" spans="1:8">
      <c r="A48" s="22" t="s">
        <v>149</v>
      </c>
      <c r="B48" s="66">
        <v>102</v>
      </c>
      <c r="C48" s="66">
        <v>77</v>
      </c>
      <c r="D48" s="67">
        <f t="shared" si="0"/>
        <v>75.490196078431367</v>
      </c>
      <c r="E48" s="25"/>
      <c r="F48" s="18"/>
      <c r="G48" s="17"/>
      <c r="H48" s="67"/>
    </row>
    <row r="49" spans="1:8">
      <c r="A49" s="22" t="s">
        <v>150</v>
      </c>
      <c r="B49" s="66">
        <v>43</v>
      </c>
      <c r="C49" s="66">
        <v>37</v>
      </c>
      <c r="D49" s="67">
        <f t="shared" si="0"/>
        <v>86.04651162790698</v>
      </c>
      <c r="E49" s="25"/>
      <c r="F49" s="18"/>
      <c r="G49" s="17"/>
      <c r="H49" s="67"/>
    </row>
    <row r="50" spans="1:8">
      <c r="A50" s="22" t="s">
        <v>151</v>
      </c>
      <c r="B50" s="66">
        <v>102</v>
      </c>
      <c r="C50" s="66">
        <v>75</v>
      </c>
      <c r="D50" s="67">
        <f t="shared" si="0"/>
        <v>73.529411764705884</v>
      </c>
      <c r="E50" s="25"/>
      <c r="F50" s="18"/>
      <c r="G50" s="17"/>
      <c r="H50" s="67"/>
    </row>
    <row r="51" spans="1:8">
      <c r="A51" s="22" t="s">
        <v>152</v>
      </c>
      <c r="B51" s="66">
        <v>95</v>
      </c>
      <c r="C51" s="66">
        <v>69</v>
      </c>
      <c r="D51" s="67">
        <f t="shared" si="0"/>
        <v>72.631578947368425</v>
      </c>
      <c r="E51" s="25"/>
      <c r="F51" s="18"/>
      <c r="G51" s="17"/>
      <c r="H51" s="67"/>
    </row>
    <row r="52" spans="1:8">
      <c r="A52" s="22" t="s">
        <v>153</v>
      </c>
      <c r="B52" s="66">
        <v>415</v>
      </c>
      <c r="C52" s="66">
        <v>299</v>
      </c>
      <c r="D52" s="67">
        <f t="shared" si="0"/>
        <v>72.048192771084345</v>
      </c>
      <c r="E52" s="27"/>
      <c r="F52" s="18"/>
      <c r="G52" s="17"/>
      <c r="H52" s="67"/>
    </row>
    <row r="53" spans="1:8">
      <c r="A53" s="22" t="s">
        <v>154</v>
      </c>
      <c r="B53" s="66">
        <v>127</v>
      </c>
      <c r="C53" s="66">
        <v>106</v>
      </c>
      <c r="D53" s="67">
        <f t="shared" si="0"/>
        <v>83.464566929133852</v>
      </c>
      <c r="E53" s="27"/>
      <c r="F53" s="18"/>
      <c r="G53" s="17"/>
      <c r="H53" s="67"/>
    </row>
    <row r="54" spans="1:8">
      <c r="A54" s="22" t="s">
        <v>155</v>
      </c>
      <c r="B54" s="66">
        <v>134</v>
      </c>
      <c r="C54" s="66">
        <v>101</v>
      </c>
      <c r="D54" s="67">
        <f t="shared" si="0"/>
        <v>75.373134328358205</v>
      </c>
      <c r="E54" s="28"/>
      <c r="F54" s="18"/>
      <c r="G54" s="17"/>
      <c r="H54" s="67"/>
    </row>
    <row r="55" spans="1:8">
      <c r="A55" s="22" t="s">
        <v>156</v>
      </c>
      <c r="B55" s="66">
        <v>145</v>
      </c>
      <c r="C55" s="66">
        <v>103</v>
      </c>
      <c r="D55" s="67">
        <f t="shared" si="0"/>
        <v>71.034482758620683</v>
      </c>
      <c r="E55" s="28"/>
      <c r="F55" s="18"/>
      <c r="G55" s="17"/>
      <c r="H55" s="67"/>
    </row>
    <row r="56" spans="1:8">
      <c r="A56" s="22" t="s">
        <v>157</v>
      </c>
      <c r="B56" s="66">
        <v>252</v>
      </c>
      <c r="C56" s="66">
        <v>188</v>
      </c>
      <c r="D56" s="67">
        <f t="shared" si="0"/>
        <v>74.603174603174608</v>
      </c>
      <c r="E56" s="28"/>
      <c r="F56" s="18"/>
      <c r="G56" s="17"/>
      <c r="H56" s="67"/>
    </row>
    <row r="57" spans="1:8">
      <c r="A57" s="22" t="s">
        <v>158</v>
      </c>
      <c r="B57" s="66">
        <v>71</v>
      </c>
      <c r="C57" s="66">
        <v>57</v>
      </c>
      <c r="D57" s="67">
        <f t="shared" si="0"/>
        <v>80.281690140845072</v>
      </c>
      <c r="E57" s="28"/>
      <c r="F57" s="18"/>
      <c r="G57" s="17"/>
      <c r="H57" s="67"/>
    </row>
    <row r="58" spans="1:8">
      <c r="A58" s="22" t="s">
        <v>159</v>
      </c>
      <c r="B58" s="66">
        <v>359</v>
      </c>
      <c r="C58" s="66">
        <v>261</v>
      </c>
      <c r="D58" s="67">
        <f t="shared" si="0"/>
        <v>72.701949860724241</v>
      </c>
      <c r="E58" s="28"/>
      <c r="F58" s="17"/>
      <c r="G58" s="17"/>
      <c r="H58" s="67"/>
    </row>
    <row r="59" spans="1:8">
      <c r="A59" s="22" t="s">
        <v>160</v>
      </c>
      <c r="B59" s="66">
        <v>144</v>
      </c>
      <c r="C59" s="66">
        <v>91</v>
      </c>
      <c r="D59" s="67">
        <f t="shared" si="0"/>
        <v>63.194444444444443</v>
      </c>
      <c r="E59" s="28"/>
      <c r="F59" s="17"/>
      <c r="G59" s="17"/>
      <c r="H59" s="67"/>
    </row>
    <row r="60" spans="1:8">
      <c r="A60" s="22" t="s">
        <v>161</v>
      </c>
      <c r="B60" s="66">
        <v>248</v>
      </c>
      <c r="C60" s="66">
        <v>176</v>
      </c>
      <c r="D60" s="67">
        <f t="shared" si="0"/>
        <v>70.967741935483872</v>
      </c>
      <c r="E60" s="26"/>
      <c r="F60" s="17"/>
      <c r="G60" s="17"/>
      <c r="H60" s="67"/>
    </row>
    <row r="61" spans="1:8">
      <c r="A61" s="22" t="s">
        <v>162</v>
      </c>
      <c r="B61" s="66">
        <v>72</v>
      </c>
      <c r="C61" s="66">
        <v>61</v>
      </c>
      <c r="D61" s="67">
        <f t="shared" si="0"/>
        <v>84.722222222222214</v>
      </c>
      <c r="E61" s="26"/>
      <c r="F61" s="17"/>
      <c r="G61" s="17"/>
      <c r="H61" s="67"/>
    </row>
    <row r="62" spans="1:8">
      <c r="A62" s="22" t="s">
        <v>163</v>
      </c>
      <c r="B62" s="66">
        <v>193</v>
      </c>
      <c r="C62" s="66">
        <v>137</v>
      </c>
      <c r="D62" s="67">
        <f t="shared" si="0"/>
        <v>70.984455958549219</v>
      </c>
      <c r="E62" s="26"/>
      <c r="F62" s="17"/>
      <c r="G62" s="17"/>
      <c r="H62" s="67"/>
    </row>
    <row r="63" spans="1:8">
      <c r="A63" s="22" t="s">
        <v>164</v>
      </c>
      <c r="B63" s="66">
        <v>186</v>
      </c>
      <c r="C63" s="66">
        <v>135</v>
      </c>
      <c r="D63" s="67">
        <f t="shared" si="0"/>
        <v>72.58064516129032</v>
      </c>
      <c r="E63" s="26"/>
      <c r="F63" s="17"/>
      <c r="G63" s="17"/>
      <c r="H63" s="67"/>
    </row>
    <row r="64" spans="1:8">
      <c r="A64" s="22" t="s">
        <v>165</v>
      </c>
      <c r="B64" s="66">
        <v>67</v>
      </c>
      <c r="C64" s="66">
        <v>52</v>
      </c>
      <c r="D64" s="67">
        <f t="shared" si="0"/>
        <v>77.611940298507463</v>
      </c>
      <c r="E64" s="26"/>
      <c r="F64" s="17"/>
      <c r="G64" s="17"/>
      <c r="H64" s="67"/>
    </row>
    <row r="65" spans="1:8">
      <c r="A65" s="22" t="s">
        <v>166</v>
      </c>
      <c r="B65" s="66">
        <v>89</v>
      </c>
      <c r="C65" s="66">
        <v>83</v>
      </c>
      <c r="D65" s="67">
        <f t="shared" si="0"/>
        <v>93.258426966292134</v>
      </c>
      <c r="E65" s="26"/>
      <c r="F65" s="17"/>
      <c r="G65" s="17"/>
      <c r="H65" s="67"/>
    </row>
    <row r="66" spans="1:8">
      <c r="A66" s="26"/>
      <c r="B66" s="17"/>
      <c r="C66" s="17"/>
      <c r="D66" s="67"/>
      <c r="F66" s="55"/>
    </row>
    <row r="67" spans="1:8">
      <c r="A67" s="26"/>
      <c r="B67" s="16"/>
    </row>
    <row r="68" spans="1:8">
      <c r="A68" s="26"/>
      <c r="B68" s="16"/>
    </row>
    <row r="69" spans="1:8">
      <c r="A69" s="26"/>
      <c r="B69" s="17"/>
      <c r="C69" s="17"/>
    </row>
    <row r="70" spans="1:8">
      <c r="A70" s="26"/>
      <c r="B70" s="16"/>
    </row>
    <row r="71" spans="1:8">
      <c r="A71" s="26"/>
      <c r="B71" s="16"/>
    </row>
    <row r="72" spans="1:8">
      <c r="A72" s="26"/>
      <c r="B72" s="16"/>
    </row>
    <row r="73" spans="1:8">
      <c r="A73" s="26"/>
      <c r="B73" s="16"/>
    </row>
    <row r="74" spans="1:8">
      <c r="A74" s="26"/>
      <c r="B74" s="16"/>
    </row>
    <row r="75" spans="1:8">
      <c r="A75" s="26"/>
      <c r="B75" s="16"/>
    </row>
    <row r="76" spans="1:8">
      <c r="A76" s="26"/>
      <c r="B76" s="16"/>
    </row>
    <row r="77" spans="1:8">
      <c r="A77" s="26"/>
      <c r="B77" s="16"/>
    </row>
    <row r="78" spans="1:8">
      <c r="A78" s="26"/>
      <c r="B78" s="16"/>
    </row>
    <row r="79" spans="1:8">
      <c r="A79" s="26"/>
      <c r="B79" s="16"/>
    </row>
    <row r="80" spans="1:8">
      <c r="A80" s="26"/>
      <c r="B80" s="16"/>
    </row>
    <row r="81" spans="1:2">
      <c r="A81" s="26"/>
      <c r="B81" s="16"/>
    </row>
    <row r="82" spans="1:2">
      <c r="A82" s="26"/>
      <c r="B82" s="16"/>
    </row>
    <row r="83" spans="1:2">
      <c r="A83" s="26"/>
      <c r="B83" s="16"/>
    </row>
    <row r="84" spans="1:2">
      <c r="A84" s="26"/>
      <c r="B84" s="16"/>
    </row>
    <row r="85" spans="1:2">
      <c r="A85" s="26"/>
      <c r="B85" s="16"/>
    </row>
    <row r="86" spans="1:2">
      <c r="A86" s="26"/>
      <c r="B86" s="16"/>
    </row>
    <row r="87" spans="1:2">
      <c r="A87" s="26"/>
      <c r="B87" s="16"/>
    </row>
    <row r="88" spans="1:2">
      <c r="A88" s="26"/>
      <c r="B88" s="16"/>
    </row>
    <row r="89" spans="1:2">
      <c r="A89" s="26"/>
      <c r="B89" s="16"/>
    </row>
    <row r="90" spans="1:2">
      <c r="A90" s="26"/>
      <c r="B90" s="16"/>
    </row>
    <row r="91" spans="1:2">
      <c r="A91" s="26"/>
      <c r="B91" s="16"/>
    </row>
    <row r="92" spans="1:2">
      <c r="A92" s="26"/>
      <c r="B92" s="16"/>
    </row>
    <row r="93" spans="1:2">
      <c r="A93" s="26"/>
      <c r="B93" s="16"/>
    </row>
    <row r="94" spans="1:2">
      <c r="A94" s="26"/>
      <c r="B94" s="16"/>
    </row>
    <row r="95" spans="1:2">
      <c r="A95" s="26"/>
      <c r="B95" s="16"/>
    </row>
    <row r="96" spans="1:2">
      <c r="A96" s="26"/>
      <c r="B96" s="16"/>
    </row>
    <row r="97" spans="1:2">
      <c r="A97" s="26"/>
      <c r="B97" s="16"/>
    </row>
    <row r="98" spans="1:2">
      <c r="A98" s="26"/>
      <c r="B98" s="16"/>
    </row>
    <row r="99" spans="1:2">
      <c r="A99" s="26"/>
      <c r="B99" s="16"/>
    </row>
    <row r="100" spans="1:2">
      <c r="A100" s="26"/>
      <c r="B100" s="16"/>
    </row>
    <row r="101" spans="1:2">
      <c r="A101" s="26"/>
      <c r="B101" s="16"/>
    </row>
    <row r="102" spans="1:2">
      <c r="A102" s="26"/>
      <c r="B102" s="16"/>
    </row>
    <row r="103" spans="1:2">
      <c r="A103" s="26"/>
      <c r="B103" s="16"/>
    </row>
    <row r="104" spans="1:2">
      <c r="A104" s="26"/>
      <c r="B104" s="16"/>
    </row>
    <row r="105" spans="1:2">
      <c r="A105" s="26"/>
      <c r="B105" s="16"/>
    </row>
    <row r="106" spans="1:2">
      <c r="A106" s="26"/>
      <c r="B106" s="16"/>
    </row>
    <row r="107" spans="1:2">
      <c r="A107" s="26"/>
      <c r="B107" s="16"/>
    </row>
    <row r="108" spans="1:2">
      <c r="A108" s="26"/>
      <c r="B108" s="16"/>
    </row>
    <row r="109" spans="1:2">
      <c r="A109" s="26"/>
      <c r="B109" s="16"/>
    </row>
    <row r="110" spans="1:2">
      <c r="A110" s="26"/>
      <c r="B110" s="16"/>
    </row>
    <row r="111" spans="1:2">
      <c r="A111" s="26"/>
      <c r="B111" s="16"/>
    </row>
    <row r="112" spans="1:2">
      <c r="A112" s="26"/>
      <c r="B112" s="16"/>
    </row>
    <row r="113" spans="1:2">
      <c r="A113" s="26"/>
      <c r="B113" s="16"/>
    </row>
    <row r="114" spans="1:2">
      <c r="A114" s="26"/>
      <c r="B114" s="16"/>
    </row>
    <row r="115" spans="1:2">
      <c r="A115" s="26"/>
      <c r="B115" s="16"/>
    </row>
    <row r="116" spans="1:2">
      <c r="A116" s="26"/>
      <c r="B116" s="16"/>
    </row>
    <row r="117" spans="1:2">
      <c r="A117" s="26"/>
      <c r="B117" s="16"/>
    </row>
    <row r="118" spans="1:2">
      <c r="A118" s="26"/>
      <c r="B118" s="16"/>
    </row>
    <row r="119" spans="1:2">
      <c r="A119" s="26"/>
      <c r="B119" s="16"/>
    </row>
    <row r="120" spans="1:2">
      <c r="A120" s="26"/>
      <c r="B120" s="16"/>
    </row>
    <row r="121" spans="1:2">
      <c r="A121" s="26"/>
      <c r="B121" s="16"/>
    </row>
    <row r="122" spans="1:2">
      <c r="A122" s="26"/>
      <c r="B122" s="16"/>
    </row>
    <row r="123" spans="1:2">
      <c r="A123" s="26"/>
      <c r="B123" s="16"/>
    </row>
    <row r="124" spans="1:2">
      <c r="A124" s="26"/>
      <c r="B124" s="16"/>
    </row>
    <row r="125" spans="1:2">
      <c r="A125" s="26"/>
      <c r="B125" s="16"/>
    </row>
    <row r="126" spans="1:2">
      <c r="A126" s="26"/>
      <c r="B126" s="16"/>
    </row>
    <row r="127" spans="1:2">
      <c r="A127" s="26"/>
      <c r="B127" s="16"/>
    </row>
    <row r="128" spans="1:2">
      <c r="A128" s="26"/>
      <c r="B128" s="16"/>
    </row>
    <row r="129" spans="1:2">
      <c r="A129" s="26"/>
      <c r="B129" s="16"/>
    </row>
    <row r="130" spans="1:2">
      <c r="A130" s="26"/>
      <c r="B130" s="16"/>
    </row>
    <row r="131" spans="1:2">
      <c r="A131" s="26"/>
    </row>
    <row r="132" spans="1:2">
      <c r="A132" s="26"/>
    </row>
    <row r="133" spans="1:2">
      <c r="A133" s="26"/>
    </row>
    <row r="134" spans="1:2">
      <c r="A134" s="26"/>
    </row>
    <row r="135" spans="1:2">
      <c r="A135" s="26"/>
    </row>
    <row r="136" spans="1:2">
      <c r="A136" s="26"/>
    </row>
    <row r="137" spans="1:2">
      <c r="A137" s="26"/>
    </row>
    <row r="138" spans="1:2">
      <c r="A138" s="26"/>
    </row>
    <row r="139" spans="1:2">
      <c r="A139" s="26"/>
    </row>
    <row r="140" spans="1:2">
      <c r="A140" s="26"/>
    </row>
    <row r="141" spans="1:2">
      <c r="A141" s="26"/>
    </row>
    <row r="142" spans="1:2">
      <c r="A142" s="26"/>
    </row>
    <row r="143" spans="1:2">
      <c r="A143" s="26"/>
    </row>
    <row r="144" spans="1:2">
      <c r="A144" s="26"/>
    </row>
    <row r="145" spans="1:1">
      <c r="A145" s="26"/>
    </row>
    <row r="146" spans="1:1">
      <c r="A146" s="26"/>
    </row>
    <row r="147" spans="1:1">
      <c r="A147" s="26"/>
    </row>
    <row r="148" spans="1:1">
      <c r="A148" s="26"/>
    </row>
    <row r="149" spans="1:1">
      <c r="A149" s="26"/>
    </row>
    <row r="150" spans="1:1">
      <c r="A150" s="2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63"/>
  <sheetViews>
    <sheetView showGridLines="0" zoomScaleNormal="100" workbookViewId="0"/>
  </sheetViews>
  <sheetFormatPr defaultColWidth="9.140625" defaultRowHeight="15"/>
  <cols>
    <col min="1" max="16384" width="9.140625" style="2"/>
  </cols>
  <sheetData>
    <row r="1" spans="1:16">
      <c r="A1" s="22" t="s">
        <v>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6">
      <c r="A2" s="22" t="s">
        <v>289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6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6" ht="30" customHeight="1">
      <c r="B4" s="137" t="s">
        <v>284</v>
      </c>
      <c r="C4" s="138"/>
      <c r="D4" s="138"/>
      <c r="E4" s="138"/>
      <c r="F4" s="138"/>
      <c r="G4" s="139"/>
      <c r="H4" s="140" t="s">
        <v>285</v>
      </c>
      <c r="I4" s="141"/>
      <c r="J4" s="141"/>
      <c r="K4" s="141"/>
      <c r="L4" s="141"/>
      <c r="M4" s="142"/>
      <c r="O4" s="118"/>
      <c r="P4" s="118"/>
    </row>
    <row r="5" spans="1:16" ht="30">
      <c r="A5" s="103" t="s">
        <v>27</v>
      </c>
      <c r="B5" s="98" t="s">
        <v>169</v>
      </c>
      <c r="C5" s="99" t="s">
        <v>170</v>
      </c>
      <c r="D5" s="99" t="s">
        <v>171</v>
      </c>
      <c r="E5" s="99" t="s">
        <v>172</v>
      </c>
      <c r="F5" s="99" t="s">
        <v>173</v>
      </c>
      <c r="G5" s="96" t="s">
        <v>174</v>
      </c>
      <c r="H5" s="98" t="s">
        <v>169</v>
      </c>
      <c r="I5" s="99" t="s">
        <v>170</v>
      </c>
      <c r="J5" s="99" t="s">
        <v>171</v>
      </c>
      <c r="K5" s="99" t="s">
        <v>172</v>
      </c>
      <c r="L5" s="99" t="s">
        <v>173</v>
      </c>
      <c r="M5" s="96" t="s">
        <v>174</v>
      </c>
      <c r="N5" s="86"/>
    </row>
    <row r="6" spans="1:16">
      <c r="A6" s="2" t="s">
        <v>109</v>
      </c>
      <c r="B6" s="34">
        <v>22</v>
      </c>
      <c r="C6" s="104">
        <v>3</v>
      </c>
      <c r="D6" s="104">
        <v>6</v>
      </c>
      <c r="E6" s="104">
        <v>1</v>
      </c>
      <c r="F6" s="104">
        <v>14</v>
      </c>
      <c r="G6" s="36">
        <v>6</v>
      </c>
      <c r="H6" s="34">
        <v>1</v>
      </c>
      <c r="I6" s="104">
        <v>1</v>
      </c>
      <c r="J6" s="104">
        <v>1</v>
      </c>
      <c r="K6" s="104" t="s">
        <v>267</v>
      </c>
      <c r="L6" s="104">
        <v>1</v>
      </c>
      <c r="M6" s="36">
        <v>1</v>
      </c>
    </row>
    <row r="7" spans="1:16">
      <c r="A7" s="2" t="s">
        <v>110</v>
      </c>
      <c r="B7" s="34">
        <v>25</v>
      </c>
      <c r="C7" s="104">
        <v>4</v>
      </c>
      <c r="D7" s="104">
        <v>11</v>
      </c>
      <c r="E7" s="104" t="s">
        <v>267</v>
      </c>
      <c r="F7" s="104">
        <v>15</v>
      </c>
      <c r="G7" s="36">
        <v>9</v>
      </c>
      <c r="H7" s="34">
        <v>3</v>
      </c>
      <c r="I7" s="104" t="s">
        <v>267</v>
      </c>
      <c r="J7" s="104">
        <v>1</v>
      </c>
      <c r="K7" s="104" t="s">
        <v>267</v>
      </c>
      <c r="L7" s="104">
        <v>2</v>
      </c>
      <c r="M7" s="36" t="s">
        <v>283</v>
      </c>
    </row>
    <row r="8" spans="1:16">
      <c r="A8" s="2" t="s">
        <v>111</v>
      </c>
      <c r="B8" s="34">
        <v>27</v>
      </c>
      <c r="C8" s="104">
        <v>4</v>
      </c>
      <c r="D8" s="104">
        <v>11</v>
      </c>
      <c r="E8" s="104" t="s">
        <v>267</v>
      </c>
      <c r="F8" s="104">
        <v>12</v>
      </c>
      <c r="G8" s="36">
        <v>8</v>
      </c>
      <c r="H8" s="34">
        <v>4</v>
      </c>
      <c r="I8" s="104">
        <v>3</v>
      </c>
      <c r="J8" s="104">
        <v>3</v>
      </c>
      <c r="K8" s="104" t="s">
        <v>267</v>
      </c>
      <c r="L8" s="104">
        <v>3</v>
      </c>
      <c r="M8" s="36">
        <v>2</v>
      </c>
    </row>
    <row r="9" spans="1:16">
      <c r="A9" s="2" t="s">
        <v>112</v>
      </c>
      <c r="B9" s="34">
        <v>42</v>
      </c>
      <c r="C9" s="104">
        <v>9</v>
      </c>
      <c r="D9" s="104">
        <v>17</v>
      </c>
      <c r="E9" s="104">
        <v>3</v>
      </c>
      <c r="F9" s="104">
        <v>21</v>
      </c>
      <c r="G9" s="36">
        <v>12</v>
      </c>
      <c r="H9" s="34">
        <v>4</v>
      </c>
      <c r="I9" s="104">
        <v>3</v>
      </c>
      <c r="J9" s="104">
        <v>4</v>
      </c>
      <c r="K9" s="104">
        <v>1</v>
      </c>
      <c r="L9" s="104">
        <v>4</v>
      </c>
      <c r="M9" s="36">
        <v>3</v>
      </c>
    </row>
    <row r="10" spans="1:16">
      <c r="A10" s="2" t="s">
        <v>113</v>
      </c>
      <c r="B10" s="34">
        <v>18</v>
      </c>
      <c r="C10" s="104">
        <v>6</v>
      </c>
      <c r="D10" s="104">
        <v>15</v>
      </c>
      <c r="E10" s="104" t="s">
        <v>267</v>
      </c>
      <c r="F10" s="104">
        <v>15</v>
      </c>
      <c r="G10" s="36">
        <v>5</v>
      </c>
      <c r="H10" s="34">
        <v>2</v>
      </c>
      <c r="I10" s="104">
        <v>1</v>
      </c>
      <c r="J10" s="104" t="s">
        <v>267</v>
      </c>
      <c r="K10" s="104" t="s">
        <v>267</v>
      </c>
      <c r="L10" s="104">
        <v>1</v>
      </c>
      <c r="M10" s="36" t="s">
        <v>283</v>
      </c>
    </row>
    <row r="11" spans="1:16">
      <c r="A11" s="2" t="s">
        <v>114</v>
      </c>
      <c r="B11" s="34">
        <v>49</v>
      </c>
      <c r="C11" s="104">
        <v>13</v>
      </c>
      <c r="D11" s="104">
        <v>14</v>
      </c>
      <c r="E11" s="104">
        <v>1</v>
      </c>
      <c r="F11" s="104">
        <v>17</v>
      </c>
      <c r="G11" s="36">
        <v>11</v>
      </c>
      <c r="H11" s="34">
        <v>10</v>
      </c>
      <c r="I11" s="104">
        <v>7</v>
      </c>
      <c r="J11" s="104">
        <v>5</v>
      </c>
      <c r="K11" s="104">
        <v>1</v>
      </c>
      <c r="L11" s="104">
        <v>5</v>
      </c>
      <c r="M11" s="36">
        <v>3</v>
      </c>
    </row>
    <row r="12" spans="1:16">
      <c r="A12" s="2" t="s">
        <v>115</v>
      </c>
      <c r="B12" s="34">
        <v>19</v>
      </c>
      <c r="C12" s="104">
        <v>5</v>
      </c>
      <c r="D12" s="104">
        <v>8</v>
      </c>
      <c r="E12" s="104" t="s">
        <v>267</v>
      </c>
      <c r="F12" s="104">
        <v>7</v>
      </c>
      <c r="G12" s="36">
        <v>3</v>
      </c>
      <c r="H12" s="34">
        <v>4</v>
      </c>
      <c r="I12" s="104">
        <v>3</v>
      </c>
      <c r="J12" s="104">
        <v>3</v>
      </c>
      <c r="K12" s="104" t="s">
        <v>267</v>
      </c>
      <c r="L12" s="104">
        <v>2</v>
      </c>
      <c r="M12" s="36">
        <v>1</v>
      </c>
    </row>
    <row r="13" spans="1:16">
      <c r="A13" s="2" t="s">
        <v>116</v>
      </c>
      <c r="B13" s="34">
        <v>28</v>
      </c>
      <c r="C13" s="104">
        <v>2</v>
      </c>
      <c r="D13" s="104">
        <v>12</v>
      </c>
      <c r="E13" s="104">
        <v>1</v>
      </c>
      <c r="F13" s="104">
        <v>17</v>
      </c>
      <c r="G13" s="36">
        <v>4</v>
      </c>
      <c r="H13" s="34">
        <v>4</v>
      </c>
      <c r="I13" s="104">
        <v>2</v>
      </c>
      <c r="J13" s="104">
        <v>3</v>
      </c>
      <c r="K13" s="104" t="s">
        <v>267</v>
      </c>
      <c r="L13" s="104">
        <v>2</v>
      </c>
      <c r="M13" s="36">
        <v>1</v>
      </c>
    </row>
    <row r="14" spans="1:16">
      <c r="A14" s="2" t="s">
        <v>117</v>
      </c>
      <c r="B14" s="34">
        <v>16</v>
      </c>
      <c r="C14" s="104">
        <v>4</v>
      </c>
      <c r="D14" s="104">
        <v>6</v>
      </c>
      <c r="E14" s="104" t="s">
        <v>267</v>
      </c>
      <c r="F14" s="104">
        <v>6</v>
      </c>
      <c r="G14" s="36">
        <v>5</v>
      </c>
      <c r="H14" s="34">
        <v>2</v>
      </c>
      <c r="I14" s="104" t="s">
        <v>267</v>
      </c>
      <c r="J14" s="104">
        <v>1</v>
      </c>
      <c r="K14" s="104" t="s">
        <v>267</v>
      </c>
      <c r="L14" s="104">
        <v>1</v>
      </c>
      <c r="M14" s="36" t="s">
        <v>283</v>
      </c>
    </row>
    <row r="15" spans="1:16">
      <c r="A15" s="2" t="s">
        <v>118</v>
      </c>
      <c r="B15" s="34">
        <v>19</v>
      </c>
      <c r="C15" s="104">
        <v>6</v>
      </c>
      <c r="D15" s="104">
        <v>9</v>
      </c>
      <c r="E15" s="104" t="s">
        <v>267</v>
      </c>
      <c r="F15" s="104">
        <v>8</v>
      </c>
      <c r="G15" s="36">
        <v>9</v>
      </c>
      <c r="H15" s="34">
        <v>5</v>
      </c>
      <c r="I15" s="104">
        <v>3</v>
      </c>
      <c r="J15" s="104">
        <v>1</v>
      </c>
      <c r="K15" s="104">
        <v>1</v>
      </c>
      <c r="L15" s="104">
        <v>2</v>
      </c>
      <c r="M15" s="36">
        <v>1</v>
      </c>
    </row>
    <row r="16" spans="1:16">
      <c r="A16" s="2" t="s">
        <v>119</v>
      </c>
      <c r="B16" s="34">
        <v>25</v>
      </c>
      <c r="C16" s="104">
        <v>11</v>
      </c>
      <c r="D16" s="104">
        <v>13</v>
      </c>
      <c r="E16" s="104" t="s">
        <v>267</v>
      </c>
      <c r="F16" s="104">
        <v>15</v>
      </c>
      <c r="G16" s="36">
        <v>8</v>
      </c>
      <c r="H16" s="34">
        <v>2</v>
      </c>
      <c r="I16" s="104">
        <v>1</v>
      </c>
      <c r="J16" s="104">
        <v>1</v>
      </c>
      <c r="K16" s="104" t="s">
        <v>267</v>
      </c>
      <c r="L16" s="104">
        <v>1</v>
      </c>
      <c r="M16" s="36">
        <v>1</v>
      </c>
    </row>
    <row r="17" spans="1:13">
      <c r="A17" s="2" t="s">
        <v>120</v>
      </c>
      <c r="B17" s="34">
        <v>21</v>
      </c>
      <c r="C17" s="104">
        <v>7</v>
      </c>
      <c r="D17" s="104">
        <v>10</v>
      </c>
      <c r="E17" s="104">
        <v>1</v>
      </c>
      <c r="F17" s="104">
        <v>18</v>
      </c>
      <c r="G17" s="36">
        <v>10</v>
      </c>
      <c r="H17" s="34">
        <v>1</v>
      </c>
      <c r="I17" s="104">
        <v>1</v>
      </c>
      <c r="J17" s="104">
        <v>2</v>
      </c>
      <c r="K17" s="104">
        <v>1</v>
      </c>
      <c r="L17" s="104">
        <v>2</v>
      </c>
      <c r="M17" s="36">
        <v>1</v>
      </c>
    </row>
    <row r="18" spans="1:13">
      <c r="A18" s="2" t="s">
        <v>121</v>
      </c>
      <c r="B18" s="34">
        <v>29</v>
      </c>
      <c r="C18" s="104">
        <v>4</v>
      </c>
      <c r="D18" s="104">
        <v>17</v>
      </c>
      <c r="E18" s="104">
        <v>4</v>
      </c>
      <c r="F18" s="104">
        <v>18</v>
      </c>
      <c r="G18" s="36">
        <v>6</v>
      </c>
      <c r="H18" s="34">
        <v>2</v>
      </c>
      <c r="I18" s="104">
        <v>1</v>
      </c>
      <c r="J18" s="104">
        <v>2</v>
      </c>
      <c r="K18" s="104" t="s">
        <v>267</v>
      </c>
      <c r="L18" s="104">
        <v>2</v>
      </c>
      <c r="M18" s="36">
        <v>2</v>
      </c>
    </row>
    <row r="19" spans="1:13">
      <c r="A19" s="2" t="s">
        <v>122</v>
      </c>
      <c r="B19" s="34">
        <v>33</v>
      </c>
      <c r="C19" s="104">
        <v>8</v>
      </c>
      <c r="D19" s="104">
        <v>12</v>
      </c>
      <c r="E19" s="104">
        <v>2</v>
      </c>
      <c r="F19" s="104">
        <v>15</v>
      </c>
      <c r="G19" s="36">
        <v>8</v>
      </c>
      <c r="H19" s="34">
        <v>2</v>
      </c>
      <c r="I19" s="104">
        <v>1</v>
      </c>
      <c r="J19" s="104">
        <v>1</v>
      </c>
      <c r="K19" s="104" t="s">
        <v>267</v>
      </c>
      <c r="L19" s="104">
        <v>2</v>
      </c>
      <c r="M19" s="36">
        <v>1</v>
      </c>
    </row>
    <row r="20" spans="1:13">
      <c r="A20" s="2" t="s">
        <v>123</v>
      </c>
      <c r="B20" s="34">
        <v>34</v>
      </c>
      <c r="C20" s="104">
        <v>8</v>
      </c>
      <c r="D20" s="104">
        <v>20</v>
      </c>
      <c r="E20" s="104">
        <v>3</v>
      </c>
      <c r="F20" s="104">
        <v>29</v>
      </c>
      <c r="G20" s="36">
        <v>13</v>
      </c>
      <c r="H20" s="34">
        <v>4</v>
      </c>
      <c r="I20" s="104">
        <v>3</v>
      </c>
      <c r="J20" s="104">
        <v>3</v>
      </c>
      <c r="K20" s="104" t="s">
        <v>267</v>
      </c>
      <c r="L20" s="104">
        <v>4</v>
      </c>
      <c r="M20" s="36">
        <v>1</v>
      </c>
    </row>
    <row r="21" spans="1:13">
      <c r="A21" s="2" t="s">
        <v>124</v>
      </c>
      <c r="B21" s="34">
        <v>27</v>
      </c>
      <c r="C21" s="104">
        <v>4</v>
      </c>
      <c r="D21" s="104">
        <v>4</v>
      </c>
      <c r="E21" s="104" t="s">
        <v>267</v>
      </c>
      <c r="F21" s="104" t="s">
        <v>267</v>
      </c>
      <c r="G21" s="36">
        <v>1</v>
      </c>
      <c r="H21" s="34">
        <v>1</v>
      </c>
      <c r="I21" s="104" t="s">
        <v>267</v>
      </c>
      <c r="J21" s="104">
        <v>1</v>
      </c>
      <c r="K21" s="104" t="s">
        <v>267</v>
      </c>
      <c r="L21" s="104" t="s">
        <v>267</v>
      </c>
      <c r="M21" s="36" t="s">
        <v>283</v>
      </c>
    </row>
    <row r="22" spans="1:13">
      <c r="A22" s="2" t="s">
        <v>125</v>
      </c>
      <c r="B22" s="34">
        <v>17</v>
      </c>
      <c r="C22" s="104">
        <v>3</v>
      </c>
      <c r="D22" s="104">
        <v>10</v>
      </c>
      <c r="E22" s="104">
        <v>2</v>
      </c>
      <c r="F22" s="104">
        <v>11</v>
      </c>
      <c r="G22" s="36">
        <v>2</v>
      </c>
      <c r="H22" s="34">
        <v>4</v>
      </c>
      <c r="I22" s="104">
        <v>1</v>
      </c>
      <c r="J22" s="104">
        <v>1</v>
      </c>
      <c r="K22" s="104" t="s">
        <v>267</v>
      </c>
      <c r="L22" s="104">
        <v>1</v>
      </c>
      <c r="M22" s="36">
        <v>1</v>
      </c>
    </row>
    <row r="23" spans="1:13">
      <c r="A23" s="2" t="s">
        <v>126</v>
      </c>
      <c r="B23" s="34">
        <v>42</v>
      </c>
      <c r="C23" s="104">
        <v>10</v>
      </c>
      <c r="D23" s="104">
        <v>20</v>
      </c>
      <c r="E23" s="104">
        <v>4</v>
      </c>
      <c r="F23" s="104">
        <v>20</v>
      </c>
      <c r="G23" s="36">
        <v>11</v>
      </c>
      <c r="H23" s="34">
        <v>8</v>
      </c>
      <c r="I23" s="104">
        <v>6</v>
      </c>
      <c r="J23" s="104">
        <v>6</v>
      </c>
      <c r="K23" s="104">
        <v>2</v>
      </c>
      <c r="L23" s="104">
        <v>6</v>
      </c>
      <c r="M23" s="36">
        <v>2</v>
      </c>
    </row>
    <row r="24" spans="1:13">
      <c r="A24" s="2" t="s">
        <v>127</v>
      </c>
      <c r="B24" s="34">
        <v>36</v>
      </c>
      <c r="C24" s="104">
        <v>1</v>
      </c>
      <c r="D24" s="104">
        <v>9</v>
      </c>
      <c r="E24" s="104">
        <v>1</v>
      </c>
      <c r="F24" s="104">
        <v>25</v>
      </c>
      <c r="G24" s="36">
        <v>8</v>
      </c>
      <c r="H24" s="34">
        <v>3</v>
      </c>
      <c r="I24" s="104">
        <v>1</v>
      </c>
      <c r="J24" s="104">
        <v>1</v>
      </c>
      <c r="K24" s="104">
        <v>1</v>
      </c>
      <c r="L24" s="104">
        <v>3</v>
      </c>
      <c r="M24" s="36">
        <v>1</v>
      </c>
    </row>
    <row r="25" spans="1:13">
      <c r="A25" s="2" t="s">
        <v>128</v>
      </c>
      <c r="B25" s="34">
        <v>19</v>
      </c>
      <c r="C25" s="104">
        <v>3</v>
      </c>
      <c r="D25" s="104">
        <v>10</v>
      </c>
      <c r="E25" s="104">
        <v>2</v>
      </c>
      <c r="F25" s="104">
        <v>8</v>
      </c>
      <c r="G25" s="36">
        <v>4</v>
      </c>
      <c r="H25" s="34">
        <v>3</v>
      </c>
      <c r="I25" s="104">
        <v>2</v>
      </c>
      <c r="J25" s="104">
        <v>2</v>
      </c>
      <c r="K25" s="104" t="s">
        <v>267</v>
      </c>
      <c r="L25" s="104">
        <v>2</v>
      </c>
      <c r="M25" s="36">
        <v>2</v>
      </c>
    </row>
    <row r="26" spans="1:13">
      <c r="A26" s="2" t="s">
        <v>129</v>
      </c>
      <c r="B26" s="34">
        <v>40</v>
      </c>
      <c r="C26" s="104">
        <v>8</v>
      </c>
      <c r="D26" s="104">
        <v>17</v>
      </c>
      <c r="E26" s="104">
        <v>3</v>
      </c>
      <c r="F26" s="104">
        <v>17</v>
      </c>
      <c r="G26" s="36">
        <v>12</v>
      </c>
      <c r="H26" s="34">
        <v>4</v>
      </c>
      <c r="I26" s="104">
        <v>3</v>
      </c>
      <c r="J26" s="104">
        <v>3</v>
      </c>
      <c r="K26" s="104" t="s">
        <v>267</v>
      </c>
      <c r="L26" s="104">
        <v>1</v>
      </c>
      <c r="M26" s="36">
        <v>1</v>
      </c>
    </row>
    <row r="27" spans="1:13">
      <c r="A27" s="2" t="s">
        <v>130</v>
      </c>
      <c r="B27" s="34">
        <v>44</v>
      </c>
      <c r="C27" s="104">
        <v>8</v>
      </c>
      <c r="D27" s="104">
        <v>10</v>
      </c>
      <c r="E27" s="104">
        <v>3</v>
      </c>
      <c r="F27" s="104">
        <v>9</v>
      </c>
      <c r="G27" s="36">
        <v>9</v>
      </c>
      <c r="H27" s="34">
        <v>12</v>
      </c>
      <c r="I27" s="104">
        <v>6</v>
      </c>
      <c r="J27" s="104">
        <v>6</v>
      </c>
      <c r="K27" s="104">
        <v>1</v>
      </c>
      <c r="L27" s="104">
        <v>5</v>
      </c>
      <c r="M27" s="36">
        <v>3</v>
      </c>
    </row>
    <row r="28" spans="1:13">
      <c r="A28" s="2" t="s">
        <v>131</v>
      </c>
      <c r="B28" s="34">
        <v>11</v>
      </c>
      <c r="C28" s="104">
        <v>3</v>
      </c>
      <c r="D28" s="104">
        <v>7</v>
      </c>
      <c r="E28" s="104" t="s">
        <v>267</v>
      </c>
      <c r="F28" s="104">
        <v>14</v>
      </c>
      <c r="G28" s="36">
        <v>8</v>
      </c>
      <c r="H28" s="34">
        <v>2</v>
      </c>
      <c r="I28" s="104">
        <v>2</v>
      </c>
      <c r="J28" s="104">
        <v>2</v>
      </c>
      <c r="K28" s="104" t="s">
        <v>267</v>
      </c>
      <c r="L28" s="104">
        <v>2</v>
      </c>
      <c r="M28" s="36">
        <v>2</v>
      </c>
    </row>
    <row r="29" spans="1:13">
      <c r="A29" s="2" t="s">
        <v>132</v>
      </c>
      <c r="B29" s="34">
        <v>39</v>
      </c>
      <c r="C29" s="104">
        <v>9</v>
      </c>
      <c r="D29" s="104">
        <v>16</v>
      </c>
      <c r="E29" s="104">
        <v>4</v>
      </c>
      <c r="F29" s="104">
        <v>25</v>
      </c>
      <c r="G29" s="36">
        <v>13</v>
      </c>
      <c r="H29" s="34">
        <v>7</v>
      </c>
      <c r="I29" s="104">
        <v>3</v>
      </c>
      <c r="J29" s="104">
        <v>3</v>
      </c>
      <c r="K29" s="104">
        <v>1</v>
      </c>
      <c r="L29" s="104">
        <v>4</v>
      </c>
      <c r="M29" s="36">
        <v>2</v>
      </c>
    </row>
    <row r="30" spans="1:13">
      <c r="A30" s="2" t="s">
        <v>133</v>
      </c>
      <c r="B30" s="34">
        <v>46</v>
      </c>
      <c r="C30" s="104">
        <v>4</v>
      </c>
      <c r="D30" s="104">
        <v>7</v>
      </c>
      <c r="E30" s="104">
        <v>2</v>
      </c>
      <c r="F30" s="104">
        <v>11</v>
      </c>
      <c r="G30" s="36">
        <v>10</v>
      </c>
      <c r="H30" s="34">
        <v>9</v>
      </c>
      <c r="I30" s="104">
        <v>3</v>
      </c>
      <c r="J30" s="104">
        <v>3</v>
      </c>
      <c r="K30" s="104">
        <v>1</v>
      </c>
      <c r="L30" s="104">
        <v>3</v>
      </c>
      <c r="M30" s="36">
        <v>2</v>
      </c>
    </row>
    <row r="31" spans="1:13">
      <c r="A31" s="2" t="s">
        <v>134</v>
      </c>
      <c r="B31" s="34">
        <v>23</v>
      </c>
      <c r="C31" s="104">
        <v>4</v>
      </c>
      <c r="D31" s="104">
        <v>16</v>
      </c>
      <c r="E31" s="104">
        <v>1</v>
      </c>
      <c r="F31" s="104">
        <v>19</v>
      </c>
      <c r="G31" s="36">
        <v>11</v>
      </c>
      <c r="H31" s="34">
        <v>4</v>
      </c>
      <c r="I31" s="104">
        <v>2</v>
      </c>
      <c r="J31" s="104">
        <v>4</v>
      </c>
      <c r="K31" s="104" t="s">
        <v>267</v>
      </c>
      <c r="L31" s="104">
        <v>3</v>
      </c>
      <c r="M31" s="36">
        <v>2</v>
      </c>
    </row>
    <row r="32" spans="1:13">
      <c r="A32" s="2" t="s">
        <v>135</v>
      </c>
      <c r="B32" s="34">
        <v>31</v>
      </c>
      <c r="C32" s="104">
        <v>4</v>
      </c>
      <c r="D32" s="104">
        <v>17</v>
      </c>
      <c r="E32" s="104">
        <v>1</v>
      </c>
      <c r="F32" s="104">
        <v>16</v>
      </c>
      <c r="G32" s="36">
        <v>10</v>
      </c>
      <c r="H32" s="34">
        <v>1</v>
      </c>
      <c r="I32" s="104" t="s">
        <v>267</v>
      </c>
      <c r="J32" s="104" t="s">
        <v>267</v>
      </c>
      <c r="K32" s="104" t="s">
        <v>267</v>
      </c>
      <c r="L32" s="104">
        <v>1</v>
      </c>
      <c r="M32" s="36" t="s">
        <v>283</v>
      </c>
    </row>
    <row r="33" spans="1:13">
      <c r="A33" s="2" t="s">
        <v>136</v>
      </c>
      <c r="B33" s="34">
        <v>38</v>
      </c>
      <c r="C33" s="104">
        <v>10</v>
      </c>
      <c r="D33" s="104">
        <v>15</v>
      </c>
      <c r="E33" s="104">
        <v>1</v>
      </c>
      <c r="F33" s="104">
        <v>20</v>
      </c>
      <c r="G33" s="36">
        <v>19</v>
      </c>
      <c r="H33" s="34">
        <v>6</v>
      </c>
      <c r="I33" s="104">
        <v>2</v>
      </c>
      <c r="J33" s="104">
        <v>3</v>
      </c>
      <c r="K33" s="104" t="s">
        <v>267</v>
      </c>
      <c r="L33" s="104">
        <v>1</v>
      </c>
      <c r="M33" s="36" t="s">
        <v>283</v>
      </c>
    </row>
    <row r="34" spans="1:13">
      <c r="A34" s="2" t="s">
        <v>137</v>
      </c>
      <c r="B34" s="34">
        <v>28</v>
      </c>
      <c r="C34" s="104">
        <v>4</v>
      </c>
      <c r="D34" s="104">
        <v>10</v>
      </c>
      <c r="E34" s="104">
        <v>1</v>
      </c>
      <c r="F34" s="104">
        <v>7</v>
      </c>
      <c r="G34" s="36">
        <v>10</v>
      </c>
      <c r="H34" s="34">
        <v>1</v>
      </c>
      <c r="I34" s="104">
        <v>1</v>
      </c>
      <c r="J34" s="104">
        <v>1</v>
      </c>
      <c r="K34" s="104" t="s">
        <v>267</v>
      </c>
      <c r="L34" s="104">
        <v>1</v>
      </c>
      <c r="M34" s="36" t="s">
        <v>283</v>
      </c>
    </row>
    <row r="35" spans="1:13">
      <c r="A35" s="2" t="s">
        <v>138</v>
      </c>
      <c r="B35" s="34">
        <v>35</v>
      </c>
      <c r="C35" s="104">
        <v>7</v>
      </c>
      <c r="D35" s="104">
        <v>25</v>
      </c>
      <c r="E35" s="104">
        <v>3</v>
      </c>
      <c r="F35" s="104">
        <v>16</v>
      </c>
      <c r="G35" s="36">
        <v>5</v>
      </c>
      <c r="H35" s="34">
        <v>4</v>
      </c>
      <c r="I35" s="104">
        <v>3</v>
      </c>
      <c r="J35" s="104">
        <v>2</v>
      </c>
      <c r="K35" s="104">
        <v>1</v>
      </c>
      <c r="L35" s="104">
        <v>3</v>
      </c>
      <c r="M35" s="36">
        <v>2</v>
      </c>
    </row>
    <row r="36" spans="1:13">
      <c r="A36" s="2" t="s">
        <v>139</v>
      </c>
      <c r="B36" s="34">
        <v>6</v>
      </c>
      <c r="C36" s="104">
        <v>3</v>
      </c>
      <c r="D36" s="104">
        <v>6</v>
      </c>
      <c r="E36" s="104" t="s">
        <v>267</v>
      </c>
      <c r="F36" s="104">
        <v>3</v>
      </c>
      <c r="G36" s="36">
        <v>5</v>
      </c>
      <c r="H36" s="34">
        <v>1</v>
      </c>
      <c r="I36" s="104">
        <v>1</v>
      </c>
      <c r="J36" s="104">
        <v>1</v>
      </c>
      <c r="K36" s="104">
        <v>1</v>
      </c>
      <c r="L36" s="104">
        <v>1</v>
      </c>
      <c r="M36" s="36" t="s">
        <v>283</v>
      </c>
    </row>
    <row r="37" spans="1:13">
      <c r="A37" s="2" t="s">
        <v>140</v>
      </c>
      <c r="B37" s="34">
        <v>28</v>
      </c>
      <c r="C37" s="104">
        <v>5</v>
      </c>
      <c r="D37" s="104">
        <v>15</v>
      </c>
      <c r="E37" s="104" t="s">
        <v>267</v>
      </c>
      <c r="F37" s="104">
        <v>9</v>
      </c>
      <c r="G37" s="36">
        <v>9</v>
      </c>
      <c r="H37" s="34">
        <v>5</v>
      </c>
      <c r="I37" s="104">
        <v>3</v>
      </c>
      <c r="J37" s="104">
        <v>1</v>
      </c>
      <c r="K37" s="104" t="s">
        <v>267</v>
      </c>
      <c r="L37" s="104">
        <v>2</v>
      </c>
      <c r="M37" s="36">
        <v>1</v>
      </c>
    </row>
    <row r="38" spans="1:13">
      <c r="A38" s="2" t="s">
        <v>141</v>
      </c>
      <c r="B38" s="34">
        <v>7</v>
      </c>
      <c r="C38" s="104">
        <v>1</v>
      </c>
      <c r="D38" s="104">
        <v>10</v>
      </c>
      <c r="E38" s="104" t="s">
        <v>267</v>
      </c>
      <c r="F38" s="104">
        <v>5</v>
      </c>
      <c r="G38" s="36">
        <v>4</v>
      </c>
      <c r="H38" s="34">
        <v>2</v>
      </c>
      <c r="I38" s="104" t="s">
        <v>267</v>
      </c>
      <c r="J38" s="104" t="s">
        <v>267</v>
      </c>
      <c r="K38" s="104" t="s">
        <v>267</v>
      </c>
      <c r="L38" s="104" t="s">
        <v>267</v>
      </c>
      <c r="M38" s="36" t="s">
        <v>283</v>
      </c>
    </row>
    <row r="39" spans="1:13">
      <c r="A39" s="2" t="s">
        <v>142</v>
      </c>
      <c r="B39" s="34">
        <v>27</v>
      </c>
      <c r="C39" s="104">
        <v>8</v>
      </c>
      <c r="D39" s="104">
        <v>17</v>
      </c>
      <c r="E39" s="104">
        <v>3</v>
      </c>
      <c r="F39" s="104">
        <v>12</v>
      </c>
      <c r="G39" s="36">
        <v>8</v>
      </c>
      <c r="H39" s="34">
        <v>1</v>
      </c>
      <c r="I39" s="104" t="s">
        <v>267</v>
      </c>
      <c r="J39" s="104" t="s">
        <v>267</v>
      </c>
      <c r="K39" s="104" t="s">
        <v>267</v>
      </c>
      <c r="L39" s="104" t="s">
        <v>267</v>
      </c>
      <c r="M39" s="36" t="s">
        <v>283</v>
      </c>
    </row>
    <row r="40" spans="1:13">
      <c r="A40" s="2" t="s">
        <v>143</v>
      </c>
      <c r="B40" s="34">
        <v>15</v>
      </c>
      <c r="C40" s="104">
        <v>4</v>
      </c>
      <c r="D40" s="104">
        <v>7</v>
      </c>
      <c r="E40" s="104">
        <v>1</v>
      </c>
      <c r="F40" s="104">
        <v>10</v>
      </c>
      <c r="G40" s="36">
        <v>3</v>
      </c>
      <c r="H40" s="34">
        <v>2</v>
      </c>
      <c r="I40" s="104">
        <v>2</v>
      </c>
      <c r="J40" s="104" t="s">
        <v>267</v>
      </c>
      <c r="K40" s="104" t="s">
        <v>267</v>
      </c>
      <c r="L40" s="104" t="s">
        <v>267</v>
      </c>
      <c r="M40" s="36" t="s">
        <v>283</v>
      </c>
    </row>
    <row r="41" spans="1:13">
      <c r="A41" s="2" t="s">
        <v>144</v>
      </c>
      <c r="B41" s="34">
        <v>14</v>
      </c>
      <c r="C41" s="104">
        <v>1</v>
      </c>
      <c r="D41" s="104">
        <v>9</v>
      </c>
      <c r="E41" s="104" t="s">
        <v>267</v>
      </c>
      <c r="F41" s="104">
        <v>6</v>
      </c>
      <c r="G41" s="36">
        <v>3</v>
      </c>
      <c r="H41" s="34">
        <v>2</v>
      </c>
      <c r="I41" s="104">
        <v>1</v>
      </c>
      <c r="J41" s="104">
        <v>1</v>
      </c>
      <c r="K41" s="104" t="s">
        <v>267</v>
      </c>
      <c r="L41" s="104">
        <v>1</v>
      </c>
      <c r="M41" s="36" t="s">
        <v>283</v>
      </c>
    </row>
    <row r="42" spans="1:13">
      <c r="A42" s="2" t="s">
        <v>145</v>
      </c>
      <c r="B42" s="34">
        <v>33</v>
      </c>
      <c r="C42" s="104">
        <v>6</v>
      </c>
      <c r="D42" s="104">
        <v>14</v>
      </c>
      <c r="E42" s="104">
        <v>3</v>
      </c>
      <c r="F42" s="104">
        <v>9</v>
      </c>
      <c r="G42" s="36">
        <v>4</v>
      </c>
      <c r="H42" s="34">
        <v>10</v>
      </c>
      <c r="I42" s="104">
        <v>3</v>
      </c>
      <c r="J42" s="104">
        <v>6</v>
      </c>
      <c r="K42" s="104">
        <v>2</v>
      </c>
      <c r="L42" s="104">
        <v>4</v>
      </c>
      <c r="M42" s="36">
        <v>1</v>
      </c>
    </row>
    <row r="43" spans="1:13">
      <c r="A43" s="2" t="s">
        <v>146</v>
      </c>
      <c r="B43" s="34">
        <v>5</v>
      </c>
      <c r="C43" s="104">
        <v>2</v>
      </c>
      <c r="D43" s="104">
        <v>8</v>
      </c>
      <c r="E43" s="104">
        <v>1</v>
      </c>
      <c r="F43" s="104">
        <v>6</v>
      </c>
      <c r="G43" s="36">
        <v>5</v>
      </c>
      <c r="H43" s="34">
        <v>1</v>
      </c>
      <c r="I43" s="104">
        <v>1</v>
      </c>
      <c r="J43" s="104" t="s">
        <v>267</v>
      </c>
      <c r="K43" s="104" t="s">
        <v>267</v>
      </c>
      <c r="L43" s="104" t="s">
        <v>267</v>
      </c>
      <c r="M43" s="36" t="s">
        <v>283</v>
      </c>
    </row>
    <row r="44" spans="1:13">
      <c r="A44" s="2" t="s">
        <v>147</v>
      </c>
      <c r="B44" s="34">
        <v>15</v>
      </c>
      <c r="C44" s="104">
        <v>3</v>
      </c>
      <c r="D44" s="104">
        <v>11</v>
      </c>
      <c r="E44" s="104">
        <v>1</v>
      </c>
      <c r="F44" s="104">
        <v>17</v>
      </c>
      <c r="G44" s="36">
        <v>5</v>
      </c>
      <c r="H44" s="34">
        <v>2</v>
      </c>
      <c r="I44" s="104">
        <v>2</v>
      </c>
      <c r="J44" s="104">
        <v>2</v>
      </c>
      <c r="K44" s="104">
        <v>1</v>
      </c>
      <c r="L44" s="104">
        <v>2</v>
      </c>
      <c r="M44" s="36">
        <v>2</v>
      </c>
    </row>
    <row r="45" spans="1:13">
      <c r="A45" s="2" t="s">
        <v>148</v>
      </c>
      <c r="B45" s="34">
        <v>18</v>
      </c>
      <c r="C45" s="104">
        <v>5</v>
      </c>
      <c r="D45" s="104">
        <v>6</v>
      </c>
      <c r="E45" s="104" t="s">
        <v>267</v>
      </c>
      <c r="F45" s="104">
        <v>13</v>
      </c>
      <c r="G45" s="36">
        <v>5</v>
      </c>
      <c r="H45" s="34">
        <v>2</v>
      </c>
      <c r="I45" s="104" t="s">
        <v>267</v>
      </c>
      <c r="J45" s="104" t="s">
        <v>267</v>
      </c>
      <c r="K45" s="104" t="s">
        <v>267</v>
      </c>
      <c r="L45" s="104" t="s">
        <v>267</v>
      </c>
      <c r="M45" s="36" t="s">
        <v>283</v>
      </c>
    </row>
    <row r="46" spans="1:13">
      <c r="A46" s="2" t="s">
        <v>149</v>
      </c>
      <c r="B46" s="34">
        <v>20</v>
      </c>
      <c r="C46" s="104">
        <v>1</v>
      </c>
      <c r="D46" s="104">
        <v>10</v>
      </c>
      <c r="E46" s="104" t="s">
        <v>267</v>
      </c>
      <c r="F46" s="104">
        <v>15</v>
      </c>
      <c r="G46" s="36">
        <v>8</v>
      </c>
      <c r="H46" s="34">
        <v>2</v>
      </c>
      <c r="I46" s="104">
        <v>1</v>
      </c>
      <c r="J46" s="104">
        <v>1</v>
      </c>
      <c r="K46" s="104" t="s">
        <v>267</v>
      </c>
      <c r="L46" s="104">
        <v>2</v>
      </c>
      <c r="M46" s="36">
        <v>1</v>
      </c>
    </row>
    <row r="47" spans="1:13">
      <c r="A47" s="2" t="s">
        <v>150</v>
      </c>
      <c r="B47" s="34">
        <v>24</v>
      </c>
      <c r="C47" s="104">
        <v>1</v>
      </c>
      <c r="D47" s="104">
        <v>7</v>
      </c>
      <c r="E47" s="104" t="s">
        <v>267</v>
      </c>
      <c r="F47" s="104">
        <v>13</v>
      </c>
      <c r="G47" s="36">
        <v>5</v>
      </c>
      <c r="H47" s="34">
        <v>3</v>
      </c>
      <c r="I47" s="104">
        <v>2</v>
      </c>
      <c r="J47" s="104">
        <v>2</v>
      </c>
      <c r="K47" s="104">
        <v>1</v>
      </c>
      <c r="L47" s="104">
        <v>1</v>
      </c>
      <c r="M47" s="36" t="s">
        <v>283</v>
      </c>
    </row>
    <row r="48" spans="1:13">
      <c r="A48" s="2" t="s">
        <v>151</v>
      </c>
      <c r="B48" s="34">
        <v>34</v>
      </c>
      <c r="C48" s="104">
        <v>3</v>
      </c>
      <c r="D48" s="104">
        <v>12</v>
      </c>
      <c r="E48" s="104">
        <v>3</v>
      </c>
      <c r="F48" s="104">
        <v>17</v>
      </c>
      <c r="G48" s="36">
        <v>8</v>
      </c>
      <c r="H48" s="34">
        <v>6</v>
      </c>
      <c r="I48" s="104">
        <v>2</v>
      </c>
      <c r="J48" s="104">
        <v>3</v>
      </c>
      <c r="K48" s="104" t="s">
        <v>267</v>
      </c>
      <c r="L48" s="104">
        <v>1</v>
      </c>
      <c r="M48" s="36">
        <v>1</v>
      </c>
    </row>
    <row r="49" spans="1:13">
      <c r="A49" s="2" t="s">
        <v>152</v>
      </c>
      <c r="B49" s="34">
        <v>14</v>
      </c>
      <c r="C49" s="104">
        <v>1</v>
      </c>
      <c r="D49" s="104">
        <v>9</v>
      </c>
      <c r="E49" s="104" t="s">
        <v>267</v>
      </c>
      <c r="F49" s="104">
        <v>5</v>
      </c>
      <c r="G49" s="36">
        <v>3</v>
      </c>
      <c r="H49" s="34">
        <v>3</v>
      </c>
      <c r="I49" s="104">
        <v>1</v>
      </c>
      <c r="J49" s="104">
        <v>2</v>
      </c>
      <c r="K49" s="104" t="s">
        <v>267</v>
      </c>
      <c r="L49" s="104">
        <v>1</v>
      </c>
      <c r="M49" s="36" t="s">
        <v>283</v>
      </c>
    </row>
    <row r="50" spans="1:13">
      <c r="A50" s="2" t="s">
        <v>153</v>
      </c>
      <c r="B50" s="34">
        <v>62</v>
      </c>
      <c r="C50" s="104">
        <v>11</v>
      </c>
      <c r="D50" s="104">
        <v>24</v>
      </c>
      <c r="E50" s="104">
        <v>2</v>
      </c>
      <c r="F50" s="104">
        <v>27</v>
      </c>
      <c r="G50" s="36">
        <v>12</v>
      </c>
      <c r="H50" s="34">
        <v>15</v>
      </c>
      <c r="I50" s="104">
        <v>9</v>
      </c>
      <c r="J50" s="104">
        <v>10</v>
      </c>
      <c r="K50" s="104" t="s">
        <v>267</v>
      </c>
      <c r="L50" s="104">
        <v>7</v>
      </c>
      <c r="M50" s="36">
        <v>3</v>
      </c>
    </row>
    <row r="51" spans="1:13">
      <c r="A51" s="2" t="s">
        <v>154</v>
      </c>
      <c r="B51" s="34">
        <v>35</v>
      </c>
      <c r="C51" s="104">
        <v>3</v>
      </c>
      <c r="D51" s="104">
        <v>18</v>
      </c>
      <c r="E51" s="104">
        <v>2</v>
      </c>
      <c r="F51" s="104">
        <v>16</v>
      </c>
      <c r="G51" s="36">
        <v>6</v>
      </c>
      <c r="H51" s="34">
        <v>5</v>
      </c>
      <c r="I51" s="104">
        <v>3</v>
      </c>
      <c r="J51" s="104">
        <v>4</v>
      </c>
      <c r="K51" s="104">
        <v>2</v>
      </c>
      <c r="L51" s="104">
        <v>3</v>
      </c>
      <c r="M51" s="36">
        <v>2</v>
      </c>
    </row>
    <row r="52" spans="1:13">
      <c r="A52" s="2" t="s">
        <v>155</v>
      </c>
      <c r="B52" s="34">
        <v>20</v>
      </c>
      <c r="C52" s="104">
        <v>2</v>
      </c>
      <c r="D52" s="104">
        <v>13</v>
      </c>
      <c r="E52" s="104" t="s">
        <v>267</v>
      </c>
      <c r="F52" s="104">
        <v>6</v>
      </c>
      <c r="G52" s="36">
        <v>5</v>
      </c>
      <c r="H52" s="34">
        <v>1</v>
      </c>
      <c r="I52" s="104">
        <v>1</v>
      </c>
      <c r="J52" s="104">
        <v>1</v>
      </c>
      <c r="K52" s="104" t="s">
        <v>267</v>
      </c>
      <c r="L52" s="104">
        <v>1</v>
      </c>
      <c r="M52" s="36" t="s">
        <v>283</v>
      </c>
    </row>
    <row r="53" spans="1:13">
      <c r="A53" s="2" t="s">
        <v>156</v>
      </c>
      <c r="B53" s="34">
        <v>22</v>
      </c>
      <c r="C53" s="104">
        <v>3</v>
      </c>
      <c r="D53" s="104">
        <v>18</v>
      </c>
      <c r="E53" s="104">
        <v>1</v>
      </c>
      <c r="F53" s="104">
        <v>19</v>
      </c>
      <c r="G53" s="36">
        <v>11</v>
      </c>
      <c r="H53" s="34">
        <v>1</v>
      </c>
      <c r="I53" s="104">
        <v>1</v>
      </c>
      <c r="J53" s="104">
        <v>1</v>
      </c>
      <c r="K53" s="104" t="s">
        <v>267</v>
      </c>
      <c r="L53" s="104">
        <v>1</v>
      </c>
      <c r="M53" s="36">
        <v>1</v>
      </c>
    </row>
    <row r="54" spans="1:13">
      <c r="A54" s="2" t="s">
        <v>157</v>
      </c>
      <c r="B54" s="34">
        <v>42</v>
      </c>
      <c r="C54" s="104">
        <v>13</v>
      </c>
      <c r="D54" s="104">
        <v>29</v>
      </c>
      <c r="E54" s="104">
        <v>4</v>
      </c>
      <c r="F54" s="104">
        <v>27</v>
      </c>
      <c r="G54" s="36">
        <v>12</v>
      </c>
      <c r="H54" s="34">
        <v>6</v>
      </c>
      <c r="I54" s="104">
        <v>1</v>
      </c>
      <c r="J54" s="104">
        <v>1</v>
      </c>
      <c r="K54" s="104" t="s">
        <v>267</v>
      </c>
      <c r="L54" s="104">
        <v>1</v>
      </c>
      <c r="M54" s="36">
        <v>1</v>
      </c>
    </row>
    <row r="55" spans="1:13">
      <c r="A55" s="2" t="s">
        <v>158</v>
      </c>
      <c r="B55" s="34">
        <v>27</v>
      </c>
      <c r="C55" s="104">
        <v>7</v>
      </c>
      <c r="D55" s="104">
        <v>12</v>
      </c>
      <c r="E55" s="104">
        <v>4</v>
      </c>
      <c r="F55" s="104">
        <v>16</v>
      </c>
      <c r="G55" s="36">
        <v>11</v>
      </c>
      <c r="H55" s="34">
        <v>2</v>
      </c>
      <c r="I55" s="104">
        <v>1</v>
      </c>
      <c r="J55" s="104">
        <v>2</v>
      </c>
      <c r="K55" s="104" t="s">
        <v>267</v>
      </c>
      <c r="L55" s="104">
        <v>1</v>
      </c>
      <c r="M55" s="36" t="s">
        <v>283</v>
      </c>
    </row>
    <row r="56" spans="1:13">
      <c r="A56" s="2" t="s">
        <v>159</v>
      </c>
      <c r="B56" s="34">
        <v>50</v>
      </c>
      <c r="C56" s="104">
        <v>8</v>
      </c>
      <c r="D56" s="104">
        <v>16</v>
      </c>
      <c r="E56" s="104" t="s">
        <v>267</v>
      </c>
      <c r="F56" s="104">
        <v>20</v>
      </c>
      <c r="G56" s="36">
        <v>12</v>
      </c>
      <c r="H56" s="34">
        <v>6</v>
      </c>
      <c r="I56" s="104">
        <v>4</v>
      </c>
      <c r="J56" s="104">
        <v>6</v>
      </c>
      <c r="K56" s="104" t="s">
        <v>267</v>
      </c>
      <c r="L56" s="104">
        <v>4</v>
      </c>
      <c r="M56" s="36">
        <v>3</v>
      </c>
    </row>
    <row r="57" spans="1:13">
      <c r="A57" s="2" t="s">
        <v>160</v>
      </c>
      <c r="B57" s="34">
        <v>28</v>
      </c>
      <c r="C57" s="104">
        <v>4</v>
      </c>
      <c r="D57" s="104">
        <v>6</v>
      </c>
      <c r="E57" s="104">
        <v>1</v>
      </c>
      <c r="F57" s="104">
        <v>10</v>
      </c>
      <c r="G57" s="36">
        <v>4</v>
      </c>
      <c r="H57" s="34">
        <v>5</v>
      </c>
      <c r="I57" s="104">
        <v>1</v>
      </c>
      <c r="J57" s="104">
        <v>2</v>
      </c>
      <c r="K57" s="104" t="s">
        <v>267</v>
      </c>
      <c r="L57" s="104">
        <v>2</v>
      </c>
      <c r="M57" s="36">
        <v>1</v>
      </c>
    </row>
    <row r="58" spans="1:13">
      <c r="A58" s="2" t="s">
        <v>161</v>
      </c>
      <c r="B58" s="34">
        <v>39</v>
      </c>
      <c r="C58" s="104">
        <v>10</v>
      </c>
      <c r="D58" s="104">
        <v>20</v>
      </c>
      <c r="E58" s="104">
        <v>3</v>
      </c>
      <c r="F58" s="104">
        <v>26</v>
      </c>
      <c r="G58" s="36">
        <v>7</v>
      </c>
      <c r="H58" s="34">
        <v>11</v>
      </c>
      <c r="I58" s="104">
        <v>5</v>
      </c>
      <c r="J58" s="104">
        <v>5</v>
      </c>
      <c r="K58" s="104" t="s">
        <v>267</v>
      </c>
      <c r="L58" s="104">
        <v>6</v>
      </c>
      <c r="M58" s="36">
        <v>4</v>
      </c>
    </row>
    <row r="59" spans="1:13">
      <c r="A59" s="2" t="s">
        <v>162</v>
      </c>
      <c r="B59" s="34">
        <v>22</v>
      </c>
      <c r="C59" s="104">
        <v>4</v>
      </c>
      <c r="D59" s="104">
        <v>12</v>
      </c>
      <c r="E59" s="104">
        <v>3</v>
      </c>
      <c r="F59" s="104">
        <v>10</v>
      </c>
      <c r="G59" s="36">
        <v>5</v>
      </c>
      <c r="H59" s="34">
        <v>3</v>
      </c>
      <c r="I59" s="104">
        <v>2</v>
      </c>
      <c r="J59" s="104">
        <v>3</v>
      </c>
      <c r="K59" s="104" t="s">
        <v>267</v>
      </c>
      <c r="L59" s="104">
        <v>3</v>
      </c>
      <c r="M59" s="36">
        <v>1</v>
      </c>
    </row>
    <row r="60" spans="1:13">
      <c r="A60" s="2" t="s">
        <v>163</v>
      </c>
      <c r="B60" s="34">
        <v>34</v>
      </c>
      <c r="C60" s="104">
        <v>7</v>
      </c>
      <c r="D60" s="104">
        <v>14</v>
      </c>
      <c r="E60" s="104">
        <v>2</v>
      </c>
      <c r="F60" s="104">
        <v>18</v>
      </c>
      <c r="G60" s="36">
        <v>15</v>
      </c>
      <c r="H60" s="34">
        <v>5</v>
      </c>
      <c r="I60" s="104">
        <v>3</v>
      </c>
      <c r="J60" s="104">
        <v>2</v>
      </c>
      <c r="K60" s="104" t="s">
        <v>267</v>
      </c>
      <c r="L60" s="104">
        <v>4</v>
      </c>
      <c r="M60" s="36">
        <v>1</v>
      </c>
    </row>
    <row r="61" spans="1:13">
      <c r="A61" s="2" t="s">
        <v>164</v>
      </c>
      <c r="B61" s="34">
        <v>31</v>
      </c>
      <c r="C61" s="104">
        <v>8</v>
      </c>
      <c r="D61" s="104">
        <v>13</v>
      </c>
      <c r="E61" s="104">
        <v>1</v>
      </c>
      <c r="F61" s="104">
        <v>13</v>
      </c>
      <c r="G61" s="36">
        <v>1</v>
      </c>
      <c r="H61" s="34">
        <v>5</v>
      </c>
      <c r="I61" s="104">
        <v>3</v>
      </c>
      <c r="J61" s="104">
        <v>3</v>
      </c>
      <c r="K61" s="104">
        <v>1</v>
      </c>
      <c r="L61" s="104">
        <v>3</v>
      </c>
      <c r="M61" s="36">
        <v>1</v>
      </c>
    </row>
    <row r="62" spans="1:13">
      <c r="A62" s="2" t="s">
        <v>165</v>
      </c>
      <c r="B62" s="34">
        <v>20</v>
      </c>
      <c r="C62" s="104">
        <v>3</v>
      </c>
      <c r="D62" s="104">
        <v>8</v>
      </c>
      <c r="E62" s="104">
        <v>1</v>
      </c>
      <c r="F62" s="104">
        <v>7</v>
      </c>
      <c r="G62" s="36">
        <v>3</v>
      </c>
      <c r="H62" s="34">
        <v>3</v>
      </c>
      <c r="I62" s="104">
        <v>2</v>
      </c>
      <c r="J62" s="104">
        <v>3</v>
      </c>
      <c r="K62" s="104" t="s">
        <v>267</v>
      </c>
      <c r="L62" s="104">
        <v>2</v>
      </c>
      <c r="M62" s="36">
        <v>1</v>
      </c>
    </row>
    <row r="63" spans="1:13">
      <c r="A63" s="2" t="s">
        <v>166</v>
      </c>
      <c r="B63" s="59">
        <v>13</v>
      </c>
      <c r="C63" s="60">
        <v>2</v>
      </c>
      <c r="D63" s="60">
        <v>10</v>
      </c>
      <c r="E63" s="60">
        <v>1</v>
      </c>
      <c r="F63" s="60">
        <v>15</v>
      </c>
      <c r="G63" s="48">
        <v>4</v>
      </c>
      <c r="H63" s="59">
        <v>1</v>
      </c>
      <c r="I63" s="60">
        <v>1</v>
      </c>
      <c r="J63" s="60">
        <v>1</v>
      </c>
      <c r="K63" s="60">
        <v>1</v>
      </c>
      <c r="L63" s="60">
        <v>1</v>
      </c>
      <c r="M63" s="48">
        <v>1</v>
      </c>
    </row>
  </sheetData>
  <mergeCells count="2">
    <mergeCell ref="B4:G4"/>
    <mergeCell ref="H4:M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S132"/>
  <sheetViews>
    <sheetView showGridLines="0" zoomScaleNormal="100" workbookViewId="0"/>
  </sheetViews>
  <sheetFormatPr defaultColWidth="9.140625" defaultRowHeight="15"/>
  <cols>
    <col min="1" max="1" width="9.7109375" style="1" customWidth="1"/>
    <col min="2" max="2" width="4.140625" style="105" bestFit="1" customWidth="1"/>
    <col min="3" max="3" width="6.28515625" style="105" bestFit="1" customWidth="1"/>
    <col min="4" max="4" width="7.28515625" style="105" bestFit="1" customWidth="1"/>
    <col min="5" max="5" width="4.42578125" style="105" bestFit="1" customWidth="1"/>
    <col min="6" max="6" width="7.28515625" style="105" bestFit="1" customWidth="1"/>
    <col min="7" max="7" width="5" style="105" bestFit="1" customWidth="1"/>
    <col min="8" max="8" width="4.28515625" style="105" bestFit="1" customWidth="1"/>
    <col min="9" max="16384" width="9.140625" style="2"/>
  </cols>
  <sheetData>
    <row r="1" spans="1:19">
      <c r="A1" s="5" t="s">
        <v>4</v>
      </c>
      <c r="B1" s="20"/>
    </row>
    <row r="2" spans="1:19">
      <c r="A2" s="5" t="s">
        <v>292</v>
      </c>
    </row>
    <row r="4" spans="1:19">
      <c r="A4" s="3"/>
      <c r="B4" s="16"/>
      <c r="C4" s="143" t="s">
        <v>30</v>
      </c>
      <c r="D4" s="143"/>
      <c r="E4" s="143"/>
      <c r="F4" s="143"/>
      <c r="G4" s="143"/>
      <c r="H4" s="143"/>
      <c r="K4" s="3"/>
      <c r="L4" s="3"/>
      <c r="M4" s="144"/>
      <c r="N4" s="144"/>
      <c r="O4" s="144"/>
      <c r="P4" s="144"/>
      <c r="Q4" s="144"/>
      <c r="R4" s="144"/>
      <c r="S4" s="144"/>
    </row>
    <row r="5" spans="1:19">
      <c r="A5" s="4"/>
      <c r="B5" s="105" t="s">
        <v>364</v>
      </c>
      <c r="C5" s="105" t="s">
        <v>24</v>
      </c>
      <c r="D5" s="105" t="s">
        <v>10</v>
      </c>
      <c r="E5" s="105" t="s">
        <v>14</v>
      </c>
      <c r="F5" s="105" t="s">
        <v>23</v>
      </c>
      <c r="G5" s="105" t="s">
        <v>12</v>
      </c>
      <c r="H5" s="105" t="s">
        <v>11</v>
      </c>
      <c r="K5" s="4"/>
      <c r="L5" s="105"/>
      <c r="M5" s="105"/>
      <c r="N5" s="105"/>
      <c r="O5" s="105"/>
      <c r="P5" s="105"/>
      <c r="Q5" s="105"/>
      <c r="R5" s="105"/>
      <c r="S5" s="105"/>
    </row>
    <row r="6" spans="1:19">
      <c r="A6" s="13">
        <v>2000</v>
      </c>
      <c r="B6" s="19">
        <v>3.5871</v>
      </c>
      <c r="C6" s="19">
        <v>1.8227</v>
      </c>
      <c r="D6" s="19">
        <v>0.2787</v>
      </c>
      <c r="E6" s="19">
        <v>0.83489999999999998</v>
      </c>
      <c r="F6" s="19">
        <v>1.4500000000000001E-2</v>
      </c>
      <c r="G6" s="19">
        <v>0.38159999999999999</v>
      </c>
      <c r="H6" s="19">
        <v>0.25459999999999999</v>
      </c>
      <c r="K6" s="13"/>
      <c r="L6" s="17"/>
      <c r="M6" s="19"/>
      <c r="N6" s="19"/>
      <c r="O6" s="19"/>
      <c r="P6" s="19"/>
      <c r="Q6" s="19"/>
      <c r="R6" s="19"/>
      <c r="S6" s="19"/>
    </row>
    <row r="7" spans="1:19">
      <c r="A7" s="13">
        <v>2001</v>
      </c>
      <c r="B7" s="19">
        <v>3.5935999999999999</v>
      </c>
      <c r="C7" s="19">
        <v>1.8067</v>
      </c>
      <c r="D7" s="19">
        <v>0.28720000000000001</v>
      </c>
      <c r="E7" s="19">
        <v>0.83979999999999999</v>
      </c>
      <c r="F7" s="19">
        <v>1.9099999999999999E-2</v>
      </c>
      <c r="G7" s="19">
        <v>0.37430000000000002</v>
      </c>
      <c r="H7" s="19">
        <v>0.26640000000000003</v>
      </c>
      <c r="K7" s="13"/>
      <c r="L7" s="17"/>
      <c r="M7" s="19"/>
      <c r="N7" s="19"/>
      <c r="O7" s="19"/>
      <c r="P7" s="19"/>
      <c r="Q7" s="19"/>
      <c r="R7" s="19"/>
      <c r="S7" s="19"/>
    </row>
    <row r="8" spans="1:19">
      <c r="A8" s="13">
        <v>2002</v>
      </c>
      <c r="B8" s="19">
        <v>3.6044</v>
      </c>
      <c r="C8" s="19">
        <v>1.8087</v>
      </c>
      <c r="D8" s="19">
        <v>0.28760000000000002</v>
      </c>
      <c r="E8" s="19">
        <v>0.85529999999999995</v>
      </c>
      <c r="F8" s="19">
        <v>1.8100000000000002E-2</v>
      </c>
      <c r="G8" s="19">
        <v>0.35909999999999997</v>
      </c>
      <c r="H8" s="19">
        <v>0.27560000000000001</v>
      </c>
      <c r="K8" s="13"/>
      <c r="L8" s="17"/>
      <c r="M8" s="19"/>
      <c r="N8" s="19"/>
      <c r="O8" s="19"/>
      <c r="P8" s="19"/>
      <c r="Q8" s="19"/>
      <c r="R8" s="19"/>
      <c r="S8" s="19"/>
    </row>
    <row r="9" spans="1:19">
      <c r="A9" s="13">
        <v>2003</v>
      </c>
      <c r="B9" s="19">
        <v>3.5398000000000001</v>
      </c>
      <c r="C9" s="19">
        <v>1.7712000000000001</v>
      </c>
      <c r="D9" s="19">
        <v>0.26690000000000003</v>
      </c>
      <c r="E9" s="19">
        <v>0.88009999999999999</v>
      </c>
      <c r="F9" s="19">
        <v>1.9099999999999999E-2</v>
      </c>
      <c r="G9" s="19">
        <v>0.32840000000000003</v>
      </c>
      <c r="H9" s="19">
        <v>0.2742</v>
      </c>
      <c r="K9" s="13"/>
      <c r="L9" s="17"/>
      <c r="M9" s="19"/>
      <c r="N9" s="19"/>
      <c r="O9" s="19"/>
      <c r="P9" s="19"/>
      <c r="Q9" s="19"/>
      <c r="R9" s="19"/>
      <c r="S9" s="19"/>
    </row>
    <row r="10" spans="1:19">
      <c r="A10" s="13">
        <v>2004</v>
      </c>
      <c r="B10" s="19">
        <v>3.5021</v>
      </c>
      <c r="C10" s="19">
        <v>1.758</v>
      </c>
      <c r="D10" s="19">
        <v>0.26840000000000003</v>
      </c>
      <c r="E10" s="19">
        <v>0.88380000000000003</v>
      </c>
      <c r="F10" s="19">
        <v>2.3199999999999998E-2</v>
      </c>
      <c r="G10" s="19">
        <v>0.29310000000000003</v>
      </c>
      <c r="H10" s="19">
        <v>0.27550000000000002</v>
      </c>
      <c r="K10" s="13"/>
      <c r="L10" s="17"/>
      <c r="M10" s="19"/>
      <c r="N10" s="19"/>
      <c r="O10" s="19"/>
      <c r="P10" s="19"/>
      <c r="Q10" s="19"/>
      <c r="R10" s="19"/>
      <c r="S10" s="19"/>
    </row>
    <row r="11" spans="1:19">
      <c r="A11" s="13">
        <v>2005</v>
      </c>
      <c r="B11" s="19">
        <v>3.5213999999999999</v>
      </c>
      <c r="C11" s="19">
        <v>1.7533000000000001</v>
      </c>
      <c r="D11" s="19">
        <v>0.25729999999999997</v>
      </c>
      <c r="E11" s="19">
        <v>0.88149999999999995</v>
      </c>
      <c r="F11" s="19">
        <v>2.4199999999999999E-2</v>
      </c>
      <c r="G11" s="19">
        <v>0.29239999999999999</v>
      </c>
      <c r="H11" s="19">
        <v>0.31269999999999998</v>
      </c>
      <c r="K11" s="13"/>
      <c r="L11" s="17"/>
      <c r="M11" s="19"/>
      <c r="N11" s="19"/>
      <c r="O11" s="19"/>
      <c r="P11" s="19"/>
      <c r="Q11" s="19"/>
      <c r="R11" s="19"/>
      <c r="S11" s="19"/>
    </row>
    <row r="12" spans="1:19">
      <c r="A12" s="13">
        <v>2006</v>
      </c>
      <c r="B12" s="19">
        <v>3.5099</v>
      </c>
      <c r="C12" s="19">
        <v>1.7805</v>
      </c>
      <c r="D12" s="19">
        <v>0.24060000000000001</v>
      </c>
      <c r="E12" s="19">
        <v>0.875</v>
      </c>
      <c r="F12" s="19">
        <v>2.3099999999999999E-2</v>
      </c>
      <c r="G12" s="19">
        <v>0.2838</v>
      </c>
      <c r="H12" s="19">
        <v>0.30690000000000001</v>
      </c>
      <c r="K12" s="13"/>
      <c r="L12" s="17"/>
      <c r="M12" s="19"/>
      <c r="N12" s="19"/>
      <c r="O12" s="19"/>
      <c r="P12" s="19"/>
      <c r="Q12" s="19"/>
      <c r="R12" s="19"/>
      <c r="S12" s="19"/>
    </row>
    <row r="13" spans="1:19">
      <c r="A13" s="13">
        <v>2007</v>
      </c>
      <c r="B13" s="19">
        <v>3.4893999999999998</v>
      </c>
      <c r="C13" s="19">
        <v>1.7786</v>
      </c>
      <c r="D13" s="19">
        <v>0.22639999999999999</v>
      </c>
      <c r="E13" s="19">
        <v>0.8579</v>
      </c>
      <c r="F13" s="19">
        <v>2.5399999999999999E-2</v>
      </c>
      <c r="G13" s="19">
        <v>0.28270000000000001</v>
      </c>
      <c r="H13" s="19">
        <v>0.31830000000000003</v>
      </c>
      <c r="K13" s="13"/>
      <c r="L13" s="17"/>
      <c r="M13" s="19"/>
      <c r="N13" s="19"/>
      <c r="O13" s="19"/>
      <c r="P13" s="19"/>
      <c r="Q13" s="19"/>
      <c r="R13" s="19"/>
      <c r="S13" s="19"/>
    </row>
    <row r="14" spans="1:19">
      <c r="A14" s="13">
        <v>2008</v>
      </c>
      <c r="B14" s="19">
        <v>3.4775999999999998</v>
      </c>
      <c r="C14" s="19">
        <v>1.7869999999999999</v>
      </c>
      <c r="D14" s="19">
        <v>0.2175</v>
      </c>
      <c r="E14" s="19">
        <v>0.84509999999999996</v>
      </c>
      <c r="F14" s="19">
        <v>2.47E-2</v>
      </c>
      <c r="G14" s="19">
        <v>0.27810000000000001</v>
      </c>
      <c r="H14" s="19">
        <v>0.32529999999999998</v>
      </c>
      <c r="K14" s="13"/>
      <c r="L14" s="17"/>
      <c r="M14" s="19"/>
      <c r="N14" s="19"/>
      <c r="O14" s="19"/>
      <c r="P14" s="19"/>
      <c r="Q14" s="19"/>
      <c r="R14" s="19"/>
      <c r="S14" s="19"/>
    </row>
    <row r="15" spans="1:19">
      <c r="A15" s="13">
        <v>2009</v>
      </c>
      <c r="B15" s="19">
        <v>3.5167000000000002</v>
      </c>
      <c r="C15" s="19">
        <v>1.7943</v>
      </c>
      <c r="D15" s="19">
        <v>0.20630000000000001</v>
      </c>
      <c r="E15" s="19">
        <v>0.84009999999999996</v>
      </c>
      <c r="F15" s="19">
        <v>2.3300000000000001E-2</v>
      </c>
      <c r="G15" s="19">
        <v>0.2843</v>
      </c>
      <c r="H15" s="19">
        <v>0.36840000000000001</v>
      </c>
      <c r="K15" s="13"/>
      <c r="L15" s="17"/>
      <c r="M15" s="19"/>
      <c r="N15" s="19"/>
      <c r="O15" s="19"/>
      <c r="P15" s="19"/>
      <c r="Q15" s="19"/>
      <c r="R15" s="19"/>
      <c r="S15" s="19"/>
    </row>
    <row r="16" spans="1:19">
      <c r="A16" s="13">
        <v>2010</v>
      </c>
      <c r="B16" s="19">
        <v>3.5703</v>
      </c>
      <c r="C16" s="19">
        <v>1.8141</v>
      </c>
      <c r="D16" s="19">
        <v>0.1961</v>
      </c>
      <c r="E16" s="19">
        <v>0.83230000000000004</v>
      </c>
      <c r="F16" s="19">
        <v>0.02</v>
      </c>
      <c r="G16" s="19">
        <v>0.3029</v>
      </c>
      <c r="H16" s="19">
        <v>0.40489999999999998</v>
      </c>
      <c r="K16" s="13"/>
      <c r="L16" s="17"/>
      <c r="M16" s="19"/>
      <c r="N16" s="19"/>
      <c r="O16" s="19"/>
      <c r="P16" s="19"/>
      <c r="Q16" s="19"/>
      <c r="R16" s="19"/>
      <c r="S16" s="19"/>
    </row>
    <row r="17" spans="1:19">
      <c r="A17" s="13">
        <v>2011</v>
      </c>
      <c r="B17" s="19">
        <v>3.5387</v>
      </c>
      <c r="C17" s="19">
        <v>1.8196000000000001</v>
      </c>
      <c r="D17" s="19">
        <v>0.18099999999999999</v>
      </c>
      <c r="E17" s="19">
        <v>0.82250000000000001</v>
      </c>
      <c r="F17" s="19">
        <v>1.66E-2</v>
      </c>
      <c r="G17" s="19">
        <v>0.29289999999999999</v>
      </c>
      <c r="H17" s="19">
        <v>0.40600000000000003</v>
      </c>
      <c r="K17" s="13"/>
      <c r="L17" s="17"/>
      <c r="M17" s="19"/>
      <c r="N17" s="19"/>
      <c r="O17" s="19"/>
      <c r="P17" s="19"/>
      <c r="Q17" s="19"/>
      <c r="R17" s="19"/>
      <c r="S17" s="19"/>
    </row>
    <row r="18" spans="1:19">
      <c r="A18" s="13">
        <v>2012</v>
      </c>
      <c r="B18" s="19">
        <v>3.5042</v>
      </c>
      <c r="C18" s="19">
        <v>1.8113999999999999</v>
      </c>
      <c r="D18" s="19">
        <v>0.1706</v>
      </c>
      <c r="E18" s="19">
        <v>0.8145</v>
      </c>
      <c r="F18" s="19">
        <v>1.4E-2</v>
      </c>
      <c r="G18" s="19">
        <v>0.30070000000000002</v>
      </c>
      <c r="H18" s="19">
        <v>0.3931</v>
      </c>
      <c r="K18" s="13"/>
      <c r="L18" s="17"/>
      <c r="M18" s="19"/>
      <c r="N18" s="19"/>
      <c r="O18" s="19"/>
      <c r="P18" s="19"/>
      <c r="Q18" s="19"/>
      <c r="R18" s="19"/>
      <c r="S18" s="19"/>
    </row>
    <row r="19" spans="1:19">
      <c r="A19" s="7"/>
      <c r="B19" s="106"/>
    </row>
    <row r="20" spans="1:19">
      <c r="A20" s="10"/>
      <c r="B20" s="106"/>
    </row>
    <row r="21" spans="1:19">
      <c r="A21" s="7"/>
      <c r="B21" s="106"/>
    </row>
    <row r="22" spans="1:19">
      <c r="A22" s="7"/>
      <c r="B22" s="106"/>
    </row>
    <row r="23" spans="1:19">
      <c r="A23" s="7"/>
      <c r="B23" s="106"/>
    </row>
    <row r="24" spans="1:19">
      <c r="A24" s="7"/>
      <c r="B24" s="107"/>
    </row>
    <row r="25" spans="1:19">
      <c r="A25" s="7"/>
      <c r="B25" s="107"/>
    </row>
    <row r="26" spans="1:19">
      <c r="A26" s="7"/>
      <c r="B26" s="107"/>
    </row>
    <row r="27" spans="1:19">
      <c r="A27" s="7"/>
      <c r="B27" s="107"/>
    </row>
    <row r="28" spans="1:19">
      <c r="A28" s="7"/>
      <c r="B28" s="107"/>
    </row>
    <row r="29" spans="1:19">
      <c r="A29" s="7"/>
      <c r="B29" s="107"/>
    </row>
    <row r="30" spans="1:19">
      <c r="A30" s="7"/>
      <c r="B30" s="107"/>
    </row>
    <row r="31" spans="1:19">
      <c r="A31" s="7"/>
      <c r="B31" s="107"/>
    </row>
    <row r="32" spans="1:19">
      <c r="A32" s="7"/>
      <c r="B32" s="107"/>
    </row>
    <row r="33" spans="1:2">
      <c r="A33" s="7"/>
      <c r="B33" s="107"/>
    </row>
    <row r="34" spans="1:2">
      <c r="A34" s="10"/>
      <c r="B34" s="107"/>
    </row>
    <row r="35" spans="1:2">
      <c r="A35" s="10"/>
      <c r="B35" s="107"/>
    </row>
    <row r="36" spans="1:2">
      <c r="A36" s="12"/>
      <c r="B36" s="107"/>
    </row>
    <row r="37" spans="1:2">
      <c r="A37" s="12"/>
      <c r="B37" s="107"/>
    </row>
    <row r="38" spans="1:2">
      <c r="A38" s="12"/>
      <c r="B38" s="107"/>
    </row>
    <row r="39" spans="1:2">
      <c r="A39" s="12"/>
      <c r="B39" s="107"/>
    </row>
    <row r="40" spans="1:2">
      <c r="A40" s="12"/>
      <c r="B40" s="16"/>
    </row>
    <row r="41" spans="1:2">
      <c r="A41" s="12"/>
      <c r="B41" s="16"/>
    </row>
    <row r="42" spans="1:2">
      <c r="A42" s="3"/>
      <c r="B42" s="16"/>
    </row>
    <row r="43" spans="1:2">
      <c r="A43" s="3"/>
      <c r="B43" s="16"/>
    </row>
    <row r="44" spans="1:2">
      <c r="A44" s="3"/>
      <c r="B44" s="16"/>
    </row>
    <row r="45" spans="1:2">
      <c r="A45" s="3"/>
      <c r="B45" s="16"/>
    </row>
    <row r="46" spans="1:2">
      <c r="A46" s="3"/>
      <c r="B46" s="16"/>
    </row>
    <row r="47" spans="1:2">
      <c r="A47" s="3"/>
      <c r="B47" s="16"/>
    </row>
    <row r="48" spans="1:2">
      <c r="A48" s="3"/>
      <c r="B48" s="16"/>
    </row>
    <row r="49" spans="1:2">
      <c r="A49" s="3"/>
      <c r="B49" s="16"/>
    </row>
    <row r="50" spans="1:2">
      <c r="A50" s="3"/>
      <c r="B50" s="16"/>
    </row>
    <row r="51" spans="1:2">
      <c r="A51" s="3"/>
      <c r="B51" s="16"/>
    </row>
    <row r="52" spans="1:2">
      <c r="A52" s="3"/>
      <c r="B52" s="16"/>
    </row>
    <row r="53" spans="1:2">
      <c r="A53" s="3"/>
      <c r="B53" s="16"/>
    </row>
    <row r="54" spans="1:2">
      <c r="A54" s="3"/>
      <c r="B54" s="16"/>
    </row>
    <row r="55" spans="1:2">
      <c r="A55" s="3"/>
      <c r="B55" s="16"/>
    </row>
    <row r="56" spans="1:2">
      <c r="A56" s="3"/>
      <c r="B56" s="16"/>
    </row>
    <row r="57" spans="1:2">
      <c r="A57" s="3"/>
      <c r="B57" s="16"/>
    </row>
    <row r="58" spans="1:2">
      <c r="A58" s="3"/>
      <c r="B58" s="16"/>
    </row>
    <row r="59" spans="1:2">
      <c r="A59" s="3"/>
      <c r="B59" s="16"/>
    </row>
    <row r="60" spans="1:2">
      <c r="A60" s="3"/>
      <c r="B60" s="16"/>
    </row>
    <row r="61" spans="1:2">
      <c r="A61" s="3"/>
      <c r="B61" s="16"/>
    </row>
    <row r="62" spans="1:2">
      <c r="A62" s="3"/>
      <c r="B62" s="16"/>
    </row>
    <row r="63" spans="1:2">
      <c r="A63" s="3"/>
      <c r="B63" s="16"/>
    </row>
    <row r="64" spans="1:2">
      <c r="A64" s="3"/>
      <c r="B64" s="16"/>
    </row>
    <row r="65" spans="1:2">
      <c r="A65" s="3"/>
      <c r="B65" s="16"/>
    </row>
    <row r="66" spans="1:2">
      <c r="A66" s="3"/>
      <c r="B66" s="16"/>
    </row>
    <row r="67" spans="1:2">
      <c r="A67" s="3"/>
      <c r="B67" s="16"/>
    </row>
    <row r="68" spans="1:2">
      <c r="A68" s="3"/>
      <c r="B68" s="16"/>
    </row>
    <row r="69" spans="1:2">
      <c r="A69" s="3"/>
      <c r="B69" s="16"/>
    </row>
    <row r="70" spans="1:2">
      <c r="A70" s="3"/>
      <c r="B70" s="16"/>
    </row>
    <row r="71" spans="1:2">
      <c r="A71" s="3"/>
      <c r="B71" s="16"/>
    </row>
    <row r="72" spans="1:2">
      <c r="A72" s="3"/>
      <c r="B72" s="16"/>
    </row>
    <row r="73" spans="1:2">
      <c r="A73" s="3"/>
      <c r="B73" s="16"/>
    </row>
    <row r="74" spans="1:2">
      <c r="A74" s="3"/>
      <c r="B74" s="16"/>
    </row>
    <row r="75" spans="1:2">
      <c r="A75" s="3"/>
      <c r="B75" s="16"/>
    </row>
    <row r="76" spans="1:2">
      <c r="A76" s="3"/>
      <c r="B76" s="16"/>
    </row>
    <row r="77" spans="1:2">
      <c r="A77" s="3"/>
      <c r="B77" s="16"/>
    </row>
    <row r="78" spans="1:2">
      <c r="A78" s="3"/>
      <c r="B78" s="16"/>
    </row>
    <row r="79" spans="1:2">
      <c r="A79" s="3"/>
      <c r="B79" s="16"/>
    </row>
    <row r="80" spans="1:2">
      <c r="A80" s="3"/>
      <c r="B80" s="16"/>
    </row>
    <row r="81" spans="1:2">
      <c r="A81" s="3"/>
      <c r="B81" s="16"/>
    </row>
    <row r="82" spans="1:2">
      <c r="A82" s="3"/>
      <c r="B82" s="16"/>
    </row>
    <row r="83" spans="1:2">
      <c r="A83" s="3"/>
      <c r="B83" s="16"/>
    </row>
    <row r="84" spans="1:2">
      <c r="A84" s="3"/>
      <c r="B84" s="16"/>
    </row>
    <row r="85" spans="1:2">
      <c r="A85" s="3"/>
      <c r="B85" s="16"/>
    </row>
    <row r="86" spans="1:2">
      <c r="A86" s="3"/>
      <c r="B86" s="16"/>
    </row>
    <row r="87" spans="1:2">
      <c r="A87" s="3"/>
      <c r="B87" s="16"/>
    </row>
    <row r="88" spans="1:2">
      <c r="A88" s="3"/>
      <c r="B88" s="16"/>
    </row>
    <row r="89" spans="1:2">
      <c r="A89" s="3"/>
      <c r="B89" s="16"/>
    </row>
    <row r="90" spans="1:2">
      <c r="A90" s="3"/>
      <c r="B90" s="16"/>
    </row>
    <row r="91" spans="1:2">
      <c r="A91" s="3"/>
      <c r="B91" s="16"/>
    </row>
    <row r="92" spans="1:2">
      <c r="A92" s="3"/>
      <c r="B92" s="16"/>
    </row>
    <row r="93" spans="1:2">
      <c r="A93" s="3"/>
      <c r="B93" s="16"/>
    </row>
    <row r="94" spans="1:2">
      <c r="A94" s="3"/>
      <c r="B94" s="16"/>
    </row>
    <row r="95" spans="1:2">
      <c r="A95" s="3"/>
      <c r="B95" s="16"/>
    </row>
    <row r="96" spans="1:2">
      <c r="A96" s="3"/>
      <c r="B96" s="16"/>
    </row>
    <row r="97" spans="1:2">
      <c r="A97" s="3"/>
      <c r="B97" s="16"/>
    </row>
    <row r="98" spans="1:2">
      <c r="A98" s="3"/>
      <c r="B98" s="16"/>
    </row>
    <row r="99" spans="1:2">
      <c r="A99" s="3"/>
      <c r="B99" s="16"/>
    </row>
    <row r="100" spans="1:2">
      <c r="A100" s="3"/>
      <c r="B100" s="16"/>
    </row>
    <row r="101" spans="1:2">
      <c r="A101" s="3"/>
      <c r="B101" s="16"/>
    </row>
    <row r="102" spans="1:2">
      <c r="A102" s="3"/>
      <c r="B102" s="16"/>
    </row>
    <row r="103" spans="1:2">
      <c r="A103" s="3"/>
      <c r="B103" s="16"/>
    </row>
    <row r="104" spans="1:2">
      <c r="A104" s="3"/>
      <c r="B104" s="16"/>
    </row>
    <row r="105" spans="1:2">
      <c r="A105" s="3"/>
      <c r="B105" s="16"/>
    </row>
    <row r="106" spans="1:2">
      <c r="A106" s="3"/>
      <c r="B106" s="16"/>
    </row>
    <row r="107" spans="1:2">
      <c r="A107" s="3"/>
      <c r="B107" s="16"/>
    </row>
    <row r="108" spans="1:2">
      <c r="A108" s="3"/>
      <c r="B108" s="16"/>
    </row>
    <row r="109" spans="1:2">
      <c r="A109" s="3"/>
      <c r="B109" s="16"/>
    </row>
    <row r="110" spans="1:2">
      <c r="A110" s="3"/>
      <c r="B110" s="16"/>
    </row>
    <row r="111" spans="1:2">
      <c r="A111" s="3"/>
      <c r="B111" s="16"/>
    </row>
    <row r="112" spans="1:2">
      <c r="A112" s="3"/>
      <c r="B112" s="16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</sheetData>
  <mergeCells count="2">
    <mergeCell ref="C4:H4"/>
    <mergeCell ref="M4:S4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H150"/>
  <sheetViews>
    <sheetView showGridLines="0" zoomScaleNormal="100" workbookViewId="0"/>
  </sheetViews>
  <sheetFormatPr defaultColWidth="9.140625" defaultRowHeight="15"/>
  <cols>
    <col min="1" max="1" width="38.5703125" style="15" bestFit="1" customWidth="1"/>
    <col min="2" max="8" width="12.7109375" style="15" customWidth="1"/>
    <col min="9" max="16384" width="9.140625" style="2"/>
  </cols>
  <sheetData>
    <row r="1" spans="1:8">
      <c r="A1" s="5" t="s">
        <v>5</v>
      </c>
      <c r="B1" s="20"/>
    </row>
    <row r="2" spans="1:8">
      <c r="A2" s="5" t="s">
        <v>293</v>
      </c>
    </row>
    <row r="4" spans="1:8">
      <c r="B4" s="143" t="s">
        <v>30</v>
      </c>
      <c r="C4" s="143"/>
      <c r="D4" s="143"/>
      <c r="E4" s="143"/>
      <c r="F4" s="143"/>
      <c r="G4" s="143"/>
      <c r="H4" s="143"/>
    </row>
    <row r="5" spans="1:8">
      <c r="A5" s="21" t="s">
        <v>27</v>
      </c>
      <c r="B5" s="15" t="s">
        <v>28</v>
      </c>
      <c r="C5" s="15" t="s">
        <v>0</v>
      </c>
      <c r="D5" s="15" t="s">
        <v>24</v>
      </c>
      <c r="E5" s="15" t="s">
        <v>10</v>
      </c>
      <c r="F5" s="15" t="s">
        <v>14</v>
      </c>
      <c r="G5" s="15" t="s">
        <v>23</v>
      </c>
      <c r="H5" s="15" t="s">
        <v>12</v>
      </c>
    </row>
    <row r="6" spans="1:8">
      <c r="A6" s="13" t="s">
        <v>31</v>
      </c>
      <c r="B6" s="119">
        <v>3.3182</v>
      </c>
      <c r="C6" s="119">
        <v>1.7818000000000001</v>
      </c>
      <c r="D6" s="119">
        <v>0.18179999999999999</v>
      </c>
      <c r="E6" s="119">
        <v>0.88180000000000003</v>
      </c>
      <c r="F6" s="119">
        <v>9.0909000000000007E-3</v>
      </c>
      <c r="G6" s="119">
        <v>0.2455</v>
      </c>
      <c r="H6" s="119">
        <v>0.21820000000000001</v>
      </c>
    </row>
    <row r="7" spans="1:8">
      <c r="A7" s="13" t="s">
        <v>32</v>
      </c>
      <c r="B7" s="119">
        <v>3.597</v>
      </c>
      <c r="C7" s="119">
        <v>1.8209</v>
      </c>
      <c r="D7" s="119">
        <v>8.9599999999999999E-2</v>
      </c>
      <c r="E7" s="119">
        <v>0.9254</v>
      </c>
      <c r="F7" s="119">
        <v>0</v>
      </c>
      <c r="G7" s="119">
        <v>0.28360000000000002</v>
      </c>
      <c r="H7" s="119">
        <v>0.47760000000000002</v>
      </c>
    </row>
    <row r="8" spans="1:8">
      <c r="A8" s="13" t="s">
        <v>33</v>
      </c>
      <c r="B8" s="119">
        <v>3.5733999999999999</v>
      </c>
      <c r="C8" s="119">
        <v>1.8531</v>
      </c>
      <c r="D8" s="119">
        <v>0.1678</v>
      </c>
      <c r="E8" s="119">
        <v>0.83919999999999995</v>
      </c>
      <c r="F8" s="119">
        <v>0</v>
      </c>
      <c r="G8" s="119">
        <v>0.31469999999999998</v>
      </c>
      <c r="H8" s="119">
        <v>0.39860000000000001</v>
      </c>
    </row>
    <row r="9" spans="1:8">
      <c r="A9" s="13" t="s">
        <v>34</v>
      </c>
      <c r="B9" s="120">
        <v>3.7507999999999999</v>
      </c>
      <c r="C9" s="119">
        <v>1.8852</v>
      </c>
      <c r="D9" s="119">
        <v>0.18690000000000001</v>
      </c>
      <c r="E9" s="119">
        <v>0.85570000000000002</v>
      </c>
      <c r="F9" s="119">
        <v>9.8361000000000004E-3</v>
      </c>
      <c r="G9" s="119">
        <v>0.34100000000000003</v>
      </c>
      <c r="H9" s="119">
        <v>0.47210000000000002</v>
      </c>
    </row>
    <row r="10" spans="1:8">
      <c r="A10" s="13" t="s">
        <v>264</v>
      </c>
      <c r="B10" s="120">
        <v>3.6196999999999999</v>
      </c>
      <c r="C10" s="119">
        <v>1.9014</v>
      </c>
      <c r="D10" s="119">
        <v>0.22539999999999999</v>
      </c>
      <c r="E10" s="119">
        <v>0.78869999999999996</v>
      </c>
      <c r="F10" s="119">
        <v>0</v>
      </c>
      <c r="G10" s="119">
        <v>0.40849999999999997</v>
      </c>
      <c r="H10" s="119">
        <v>0.29580000000000001</v>
      </c>
    </row>
    <row r="11" spans="1:8">
      <c r="A11" s="13" t="s">
        <v>36</v>
      </c>
      <c r="B11" s="120">
        <v>3.5958999999999999</v>
      </c>
      <c r="C11" s="119">
        <v>1.8824000000000001</v>
      </c>
      <c r="D11" s="119">
        <v>0.13039999999999999</v>
      </c>
      <c r="E11" s="119">
        <v>0.74170000000000003</v>
      </c>
      <c r="F11" s="119">
        <v>1.2800000000000001E-2</v>
      </c>
      <c r="G11" s="119">
        <v>0.32229999999999998</v>
      </c>
      <c r="H11" s="119">
        <v>0.50639999999999996</v>
      </c>
    </row>
    <row r="12" spans="1:8">
      <c r="A12" s="13" t="s">
        <v>37</v>
      </c>
      <c r="B12" s="119">
        <v>3.2021000000000002</v>
      </c>
      <c r="C12" s="119">
        <v>1.9468000000000001</v>
      </c>
      <c r="D12" s="119">
        <v>0.10639999999999999</v>
      </c>
      <c r="E12" s="119">
        <v>0.6915</v>
      </c>
      <c r="F12" s="119">
        <v>0</v>
      </c>
      <c r="G12" s="119">
        <v>0.21279999999999999</v>
      </c>
      <c r="H12" s="119">
        <v>0.2447</v>
      </c>
    </row>
    <row r="13" spans="1:8">
      <c r="A13" s="13" t="s">
        <v>38</v>
      </c>
      <c r="B13" s="119">
        <v>3.5634999999999999</v>
      </c>
      <c r="C13" s="119">
        <v>1.873</v>
      </c>
      <c r="D13" s="119">
        <v>0.1825</v>
      </c>
      <c r="E13" s="119">
        <v>0.8175</v>
      </c>
      <c r="F13" s="119">
        <v>7.9365000000000008E-3</v>
      </c>
      <c r="G13" s="119">
        <v>0.38100000000000001</v>
      </c>
      <c r="H13" s="119">
        <v>0.30159999999999998</v>
      </c>
    </row>
    <row r="14" spans="1:8">
      <c r="A14" s="13" t="s">
        <v>39</v>
      </c>
      <c r="B14" s="119">
        <v>3.7143000000000002</v>
      </c>
      <c r="C14" s="119">
        <v>1.9523999999999999</v>
      </c>
      <c r="D14" s="119">
        <v>0.26190000000000002</v>
      </c>
      <c r="E14" s="119">
        <v>0.88100000000000001</v>
      </c>
      <c r="F14" s="119">
        <v>0</v>
      </c>
      <c r="G14" s="119">
        <v>0.38100000000000001</v>
      </c>
      <c r="H14" s="119">
        <v>0.23810000000000001</v>
      </c>
    </row>
    <row r="15" spans="1:8">
      <c r="A15" s="13" t="s">
        <v>40</v>
      </c>
      <c r="B15" s="119">
        <v>3.1741999999999999</v>
      </c>
      <c r="C15" s="119">
        <v>1.6135999999999999</v>
      </c>
      <c r="D15" s="119">
        <v>0.1439</v>
      </c>
      <c r="E15" s="119">
        <v>0.82579999999999998</v>
      </c>
      <c r="F15" s="119">
        <v>0</v>
      </c>
      <c r="G15" s="119">
        <v>0.19700000000000001</v>
      </c>
      <c r="H15" s="119">
        <v>0.39389999999999997</v>
      </c>
    </row>
    <row r="16" spans="1:8">
      <c r="A16" s="13" t="s">
        <v>41</v>
      </c>
      <c r="B16" s="119">
        <v>3.7909000000000002</v>
      </c>
      <c r="C16" s="119">
        <v>1.9636</v>
      </c>
      <c r="D16" s="119">
        <v>0.2273</v>
      </c>
      <c r="E16" s="119">
        <v>0.77270000000000005</v>
      </c>
      <c r="F16" s="119">
        <v>0</v>
      </c>
      <c r="G16" s="119">
        <v>0.2364</v>
      </c>
      <c r="H16" s="119">
        <v>0.59089999999999998</v>
      </c>
    </row>
    <row r="17" spans="1:8">
      <c r="A17" s="13" t="s">
        <v>42</v>
      </c>
      <c r="B17" s="119">
        <v>3.5586000000000002</v>
      </c>
      <c r="C17" s="119">
        <v>1.8828</v>
      </c>
      <c r="D17" s="119">
        <v>0.2069</v>
      </c>
      <c r="E17" s="119">
        <v>0.81379999999999997</v>
      </c>
      <c r="F17" s="119">
        <v>2.07E-2</v>
      </c>
      <c r="G17" s="119">
        <v>0.36549999999999999</v>
      </c>
      <c r="H17" s="119">
        <v>0.26900000000000002</v>
      </c>
    </row>
    <row r="18" spans="1:8">
      <c r="A18" s="13" t="s">
        <v>43</v>
      </c>
      <c r="B18" s="119">
        <v>3.6385000000000001</v>
      </c>
      <c r="C18" s="119">
        <v>1.7462</v>
      </c>
      <c r="D18" s="119">
        <v>6.9199999999999998E-2</v>
      </c>
      <c r="E18" s="119">
        <v>0.96150000000000002</v>
      </c>
      <c r="F18" s="119">
        <v>3.85E-2</v>
      </c>
      <c r="G18" s="119">
        <v>0.39229999999999998</v>
      </c>
      <c r="H18" s="119">
        <v>0.43080000000000002</v>
      </c>
    </row>
    <row r="19" spans="1:8">
      <c r="A19" s="29" t="s">
        <v>44</v>
      </c>
      <c r="B19" s="119">
        <v>3.2604000000000002</v>
      </c>
      <c r="C19" s="119">
        <v>1.6391</v>
      </c>
      <c r="D19" s="119">
        <v>0.1598</v>
      </c>
      <c r="E19" s="119">
        <v>0.88759999999999994</v>
      </c>
      <c r="F19" s="119">
        <v>2.9600000000000001E-2</v>
      </c>
      <c r="G19" s="119">
        <v>0.2722</v>
      </c>
      <c r="H19" s="119">
        <v>0.2722</v>
      </c>
    </row>
    <row r="20" spans="1:8">
      <c r="A20" s="29" t="s">
        <v>45</v>
      </c>
      <c r="B20" s="119">
        <v>3.4163999999999999</v>
      </c>
      <c r="C20" s="119">
        <v>1.5427999999999999</v>
      </c>
      <c r="D20" s="119">
        <v>0.1487</v>
      </c>
      <c r="E20" s="119">
        <v>0.89959999999999996</v>
      </c>
      <c r="F20" s="119">
        <v>1.49E-2</v>
      </c>
      <c r="G20" s="119">
        <v>0.35320000000000001</v>
      </c>
      <c r="H20" s="119">
        <v>0.4572</v>
      </c>
    </row>
    <row r="21" spans="1:8">
      <c r="A21" s="29" t="s">
        <v>46</v>
      </c>
      <c r="B21" s="119">
        <v>2.7544</v>
      </c>
      <c r="C21" s="119">
        <v>1.9298</v>
      </c>
      <c r="D21" s="119">
        <v>0.1404</v>
      </c>
      <c r="E21" s="119">
        <v>0.61399999999999999</v>
      </c>
      <c r="F21" s="119">
        <v>0</v>
      </c>
      <c r="G21" s="119">
        <v>0</v>
      </c>
      <c r="H21" s="119">
        <v>7.0199999999999999E-2</v>
      </c>
    </row>
    <row r="22" spans="1:8">
      <c r="A22" s="29" t="s">
        <v>47</v>
      </c>
      <c r="B22" s="119">
        <v>3.5333000000000001</v>
      </c>
      <c r="C22" s="119">
        <v>1.9333</v>
      </c>
      <c r="D22" s="119">
        <v>0.2167</v>
      </c>
      <c r="E22" s="119">
        <v>0.75</v>
      </c>
      <c r="F22" s="119">
        <v>3.3300000000000003E-2</v>
      </c>
      <c r="G22" s="119">
        <v>0.3</v>
      </c>
      <c r="H22" s="119">
        <v>0.3</v>
      </c>
    </row>
    <row r="23" spans="1:8">
      <c r="A23" s="29" t="s">
        <v>48</v>
      </c>
      <c r="B23" s="120">
        <v>3.3555999999999999</v>
      </c>
      <c r="C23" s="119">
        <v>1.7888999999999999</v>
      </c>
      <c r="D23" s="119">
        <v>0.23699999999999999</v>
      </c>
      <c r="E23" s="119">
        <v>0.75560000000000005</v>
      </c>
      <c r="F23" s="119">
        <v>2.5899999999999999E-2</v>
      </c>
      <c r="G23" s="119">
        <v>0.28149999999999997</v>
      </c>
      <c r="H23" s="119">
        <v>0.26669999999999999</v>
      </c>
    </row>
    <row r="24" spans="1:8">
      <c r="A24" s="29" t="s">
        <v>49</v>
      </c>
      <c r="B24" s="119">
        <v>3.9416000000000002</v>
      </c>
      <c r="C24" s="119">
        <v>1.8895999999999999</v>
      </c>
      <c r="D24" s="119">
        <v>0.30520000000000003</v>
      </c>
      <c r="E24" s="119">
        <v>0.8831</v>
      </c>
      <c r="F24" s="119">
        <v>7.7899999999999997E-2</v>
      </c>
      <c r="G24" s="119">
        <v>0.39610000000000001</v>
      </c>
      <c r="H24" s="119">
        <v>0.3896</v>
      </c>
    </row>
    <row r="25" spans="1:8">
      <c r="A25" s="11" t="s">
        <v>50</v>
      </c>
      <c r="B25" s="119">
        <v>3.5909</v>
      </c>
      <c r="C25" s="119">
        <v>1.9318</v>
      </c>
      <c r="D25" s="119">
        <v>0.13639999999999999</v>
      </c>
      <c r="E25" s="119">
        <v>0.85229999999999995</v>
      </c>
      <c r="F25" s="119">
        <v>2.2700000000000001E-2</v>
      </c>
      <c r="G25" s="119">
        <v>0.26140000000000002</v>
      </c>
      <c r="H25" s="119">
        <v>0.38640000000000002</v>
      </c>
    </row>
    <row r="26" spans="1:8">
      <c r="A26" s="11" t="s">
        <v>51</v>
      </c>
      <c r="B26" s="119">
        <v>3.6294</v>
      </c>
      <c r="C26" s="119">
        <v>1.6412</v>
      </c>
      <c r="D26" s="119">
        <v>0.23530000000000001</v>
      </c>
      <c r="E26" s="119">
        <v>0.95289999999999997</v>
      </c>
      <c r="F26" s="119">
        <v>1.7600000000000001E-2</v>
      </c>
      <c r="G26" s="119">
        <v>0.25879999999999997</v>
      </c>
      <c r="H26" s="119">
        <v>0.52349999999999997</v>
      </c>
    </row>
    <row r="27" spans="1:8">
      <c r="A27" s="11" t="s">
        <v>52</v>
      </c>
      <c r="B27" s="119">
        <v>3.3733</v>
      </c>
      <c r="C27" s="119">
        <v>1.8848</v>
      </c>
      <c r="D27" s="119">
        <v>0.18429999999999999</v>
      </c>
      <c r="E27" s="119">
        <v>0.72809999999999997</v>
      </c>
      <c r="F27" s="119">
        <v>1.38E-2</v>
      </c>
      <c r="G27" s="119">
        <v>0.2581</v>
      </c>
      <c r="H27" s="119">
        <v>0.30409999999999998</v>
      </c>
    </row>
    <row r="28" spans="1:8">
      <c r="A28" s="11" t="s">
        <v>53</v>
      </c>
      <c r="B28" s="119">
        <v>3.7393999999999998</v>
      </c>
      <c r="C28" s="119">
        <v>1.8099000000000001</v>
      </c>
      <c r="D28" s="119">
        <v>0.2606</v>
      </c>
      <c r="E28" s="119">
        <v>0.85919999999999996</v>
      </c>
      <c r="F28" s="119">
        <v>0</v>
      </c>
      <c r="G28" s="119">
        <v>0.29580000000000001</v>
      </c>
      <c r="H28" s="119">
        <v>0.5141</v>
      </c>
    </row>
    <row r="29" spans="1:8">
      <c r="A29" s="11" t="s">
        <v>54</v>
      </c>
      <c r="B29" s="119">
        <v>3.4405999999999999</v>
      </c>
      <c r="C29" s="119">
        <v>1.8313999999999999</v>
      </c>
      <c r="D29" s="119">
        <v>0.14180000000000001</v>
      </c>
      <c r="E29" s="119">
        <v>0.71650000000000003</v>
      </c>
      <c r="F29" s="119">
        <v>2.3E-2</v>
      </c>
      <c r="G29" s="119">
        <v>0.33329999999999999</v>
      </c>
      <c r="H29" s="119">
        <v>0.39460000000000001</v>
      </c>
    </row>
    <row r="30" spans="1:8">
      <c r="A30" s="11" t="s">
        <v>55</v>
      </c>
      <c r="B30" s="119">
        <v>3.5817000000000001</v>
      </c>
      <c r="C30" s="119">
        <v>1.8627</v>
      </c>
      <c r="D30" s="119">
        <v>0.1895</v>
      </c>
      <c r="E30" s="119">
        <v>0.85619999999999996</v>
      </c>
      <c r="F30" s="119">
        <v>1.3100000000000001E-2</v>
      </c>
      <c r="G30" s="119">
        <v>0.30719999999999997</v>
      </c>
      <c r="H30" s="119">
        <v>0.35289999999999999</v>
      </c>
    </row>
    <row r="31" spans="1:8">
      <c r="A31" s="11" t="s">
        <v>56</v>
      </c>
      <c r="B31" s="119">
        <v>3.7454999999999998</v>
      </c>
      <c r="C31" s="119">
        <v>1.6848000000000001</v>
      </c>
      <c r="D31" s="119">
        <v>0.1333</v>
      </c>
      <c r="E31" s="119">
        <v>0.84850000000000003</v>
      </c>
      <c r="F31" s="119">
        <v>6.0606000000000002E-3</v>
      </c>
      <c r="G31" s="119">
        <v>0.29089999999999999</v>
      </c>
      <c r="H31" s="119">
        <v>0.78180000000000005</v>
      </c>
    </row>
    <row r="32" spans="1:8">
      <c r="A32" s="11" t="s">
        <v>57</v>
      </c>
      <c r="B32" s="119">
        <v>3.7631999999999999</v>
      </c>
      <c r="C32" s="119">
        <v>1.9078999999999999</v>
      </c>
      <c r="D32" s="119">
        <v>0.11840000000000001</v>
      </c>
      <c r="E32" s="119">
        <v>0.90790000000000004</v>
      </c>
      <c r="F32" s="119">
        <v>2.63E-2</v>
      </c>
      <c r="G32" s="119">
        <v>0.3553</v>
      </c>
      <c r="H32" s="119">
        <v>0.44740000000000002</v>
      </c>
    </row>
    <row r="33" spans="1:8">
      <c r="A33" s="11" t="s">
        <v>58</v>
      </c>
      <c r="B33" s="119">
        <v>3.4401999999999999</v>
      </c>
      <c r="C33" s="119">
        <v>1.7989999999999999</v>
      </c>
      <c r="D33" s="119">
        <v>0.19620000000000001</v>
      </c>
      <c r="E33" s="119">
        <v>0.70809999999999995</v>
      </c>
      <c r="F33" s="119">
        <v>4.7847000000000002E-3</v>
      </c>
      <c r="G33" s="119">
        <v>0.30620000000000003</v>
      </c>
      <c r="H33" s="119">
        <v>0.42580000000000001</v>
      </c>
    </row>
    <row r="34" spans="1:8">
      <c r="A34" s="11" t="s">
        <v>59</v>
      </c>
      <c r="B34" s="119">
        <v>3.8275999999999999</v>
      </c>
      <c r="C34" s="119">
        <v>1.9079999999999999</v>
      </c>
      <c r="D34" s="119">
        <v>0.2069</v>
      </c>
      <c r="E34" s="119">
        <v>0.90800000000000003</v>
      </c>
      <c r="F34" s="119">
        <v>1.15E-2</v>
      </c>
      <c r="G34" s="119">
        <v>0.19539999999999999</v>
      </c>
      <c r="H34" s="119">
        <v>0.59770000000000001</v>
      </c>
    </row>
    <row r="35" spans="1:8">
      <c r="A35" s="11" t="s">
        <v>60</v>
      </c>
      <c r="B35" s="121">
        <v>3.4198</v>
      </c>
      <c r="C35" s="119">
        <v>1.8019000000000001</v>
      </c>
      <c r="D35" s="119">
        <v>0.1792</v>
      </c>
      <c r="E35" s="119">
        <v>0.66510000000000002</v>
      </c>
      <c r="F35" s="119">
        <v>1.4200000000000001E-2</v>
      </c>
      <c r="G35" s="119">
        <v>0.28770000000000001</v>
      </c>
      <c r="H35" s="119">
        <v>0.47170000000000001</v>
      </c>
    </row>
    <row r="36" spans="1:8">
      <c r="A36" s="11" t="s">
        <v>61</v>
      </c>
      <c r="B36" s="121">
        <v>3.4750000000000001</v>
      </c>
      <c r="C36" s="119">
        <v>1.9</v>
      </c>
      <c r="D36" s="119">
        <v>0.22500000000000001</v>
      </c>
      <c r="E36" s="119">
        <v>0.85</v>
      </c>
      <c r="F36" s="119">
        <v>0</v>
      </c>
      <c r="G36" s="119">
        <v>0.2</v>
      </c>
      <c r="H36" s="119">
        <v>0.3</v>
      </c>
    </row>
    <row r="37" spans="1:8">
      <c r="A37" s="11" t="s">
        <v>62</v>
      </c>
      <c r="B37" s="122">
        <v>3.2446000000000002</v>
      </c>
      <c r="C37" s="119">
        <v>1.8993</v>
      </c>
      <c r="D37" s="119">
        <v>0.13669999999999999</v>
      </c>
      <c r="E37" s="119">
        <v>0.64029999999999998</v>
      </c>
      <c r="F37" s="119">
        <v>0</v>
      </c>
      <c r="G37" s="119">
        <v>0.26619999999999999</v>
      </c>
      <c r="H37" s="119">
        <v>0.30220000000000002</v>
      </c>
    </row>
    <row r="38" spans="1:8">
      <c r="A38" s="30" t="s">
        <v>63</v>
      </c>
      <c r="B38" s="122">
        <v>3.0882000000000001</v>
      </c>
      <c r="C38" s="119">
        <v>1.8824000000000001</v>
      </c>
      <c r="D38" s="119">
        <v>5.8799999999999998E-2</v>
      </c>
      <c r="E38" s="119">
        <v>0.73529999999999995</v>
      </c>
      <c r="F38" s="119">
        <v>0</v>
      </c>
      <c r="G38" s="119">
        <v>0.17649999999999999</v>
      </c>
      <c r="H38" s="119">
        <v>0.23530000000000001</v>
      </c>
    </row>
    <row r="39" spans="1:8">
      <c r="A39" s="11" t="s">
        <v>64</v>
      </c>
      <c r="B39" s="122">
        <v>3.64</v>
      </c>
      <c r="C39" s="119">
        <v>1.9467000000000001</v>
      </c>
      <c r="D39" s="119">
        <v>0.17330000000000001</v>
      </c>
      <c r="E39" s="119">
        <v>0.82669999999999999</v>
      </c>
      <c r="F39" s="119">
        <v>5.33E-2</v>
      </c>
      <c r="G39" s="119">
        <v>0.26669999999999999</v>
      </c>
      <c r="H39" s="119">
        <v>0.37330000000000002</v>
      </c>
    </row>
    <row r="40" spans="1:8">
      <c r="A40" s="11" t="s">
        <v>65</v>
      </c>
      <c r="B40" s="122">
        <v>3.1223999999999998</v>
      </c>
      <c r="C40" s="119">
        <v>1.7755000000000001</v>
      </c>
      <c r="D40" s="119">
        <v>0.12239999999999999</v>
      </c>
      <c r="E40" s="119">
        <v>0.77549999999999997</v>
      </c>
      <c r="F40" s="119">
        <v>2.0400000000000001E-2</v>
      </c>
      <c r="G40" s="119">
        <v>0.24490000000000001</v>
      </c>
      <c r="H40" s="119">
        <v>0.1837</v>
      </c>
    </row>
    <row r="41" spans="1:8">
      <c r="A41" s="11" t="s">
        <v>66</v>
      </c>
      <c r="B41" s="122">
        <v>3.2631999999999999</v>
      </c>
      <c r="C41" s="119">
        <v>1.9474</v>
      </c>
      <c r="D41" s="119">
        <v>0.1053</v>
      </c>
      <c r="E41" s="119">
        <v>0.71050000000000002</v>
      </c>
      <c r="F41" s="119">
        <v>0</v>
      </c>
      <c r="G41" s="119">
        <v>0.34210000000000002</v>
      </c>
      <c r="H41" s="119">
        <v>0.15790000000000001</v>
      </c>
    </row>
    <row r="42" spans="1:8">
      <c r="A42" s="11" t="s">
        <v>67</v>
      </c>
      <c r="B42" s="120">
        <v>2.9956999999999998</v>
      </c>
      <c r="C42" s="119">
        <v>1.5811999999999999</v>
      </c>
      <c r="D42" s="119">
        <v>0.1368</v>
      </c>
      <c r="E42" s="119">
        <v>0.85040000000000004</v>
      </c>
      <c r="F42" s="119">
        <v>1.7100000000000001E-2</v>
      </c>
      <c r="G42" s="119">
        <v>0.27350000000000002</v>
      </c>
      <c r="H42" s="119">
        <v>0.1368</v>
      </c>
    </row>
    <row r="43" spans="1:8">
      <c r="A43" s="11" t="s">
        <v>68</v>
      </c>
      <c r="B43" s="120">
        <v>3.0811000000000002</v>
      </c>
      <c r="C43" s="119">
        <v>1.6757</v>
      </c>
      <c r="D43" s="119">
        <v>8.1100000000000005E-2</v>
      </c>
      <c r="E43" s="119">
        <v>0.78380000000000005</v>
      </c>
      <c r="F43" s="119">
        <v>2.7E-2</v>
      </c>
      <c r="G43" s="119">
        <v>0.27029999999999998</v>
      </c>
      <c r="H43" s="119">
        <v>0.2432</v>
      </c>
    </row>
    <row r="44" spans="1:8">
      <c r="A44" s="11" t="s">
        <v>69</v>
      </c>
      <c r="B44" s="120">
        <v>3.4746000000000001</v>
      </c>
      <c r="C44" s="119">
        <v>1.8136000000000001</v>
      </c>
      <c r="D44" s="119">
        <v>0.1186</v>
      </c>
      <c r="E44" s="119">
        <v>0.79659999999999997</v>
      </c>
      <c r="F44" s="119">
        <v>8.4746000000000005E-3</v>
      </c>
      <c r="G44" s="119">
        <v>0.32200000000000001</v>
      </c>
      <c r="H44" s="119">
        <v>0.4153</v>
      </c>
    </row>
    <row r="45" spans="1:8">
      <c r="A45" s="11" t="s">
        <v>70</v>
      </c>
      <c r="B45" s="120">
        <v>3.5226999999999999</v>
      </c>
      <c r="C45" s="119">
        <v>1.8635999999999999</v>
      </c>
      <c r="D45" s="119">
        <v>0.15909999999999999</v>
      </c>
      <c r="E45" s="119">
        <v>0.84089999999999998</v>
      </c>
      <c r="F45" s="119">
        <v>0</v>
      </c>
      <c r="G45" s="119">
        <v>0.31819999999999998</v>
      </c>
      <c r="H45" s="119">
        <v>0.34089999999999998</v>
      </c>
    </row>
    <row r="46" spans="1:8">
      <c r="A46" s="11" t="s">
        <v>71</v>
      </c>
      <c r="B46" s="120">
        <v>3.7385999999999999</v>
      </c>
      <c r="C46" s="119">
        <v>1.8409</v>
      </c>
      <c r="D46" s="119">
        <v>0.3977</v>
      </c>
      <c r="E46" s="119">
        <v>0.82950000000000002</v>
      </c>
      <c r="F46" s="119">
        <v>0</v>
      </c>
      <c r="G46" s="119">
        <v>0.28410000000000002</v>
      </c>
      <c r="H46" s="119">
        <v>0.38640000000000002</v>
      </c>
    </row>
    <row r="47" spans="1:8">
      <c r="A47" s="11" t="s">
        <v>72</v>
      </c>
      <c r="B47" s="120">
        <v>3.5956999999999999</v>
      </c>
      <c r="C47" s="119">
        <v>1.8511</v>
      </c>
      <c r="D47" s="119">
        <v>0.17019999999999999</v>
      </c>
      <c r="E47" s="119">
        <v>0.87229999999999996</v>
      </c>
      <c r="F47" s="119">
        <v>0</v>
      </c>
      <c r="G47" s="119">
        <v>0.38300000000000001</v>
      </c>
      <c r="H47" s="119">
        <v>0.31909999999999999</v>
      </c>
    </row>
    <row r="48" spans="1:8">
      <c r="A48" s="11" t="s">
        <v>73</v>
      </c>
      <c r="B48" s="120">
        <v>3.8298000000000001</v>
      </c>
      <c r="C48" s="119">
        <v>1.9361999999999999</v>
      </c>
      <c r="D48" s="119">
        <v>0.21279999999999999</v>
      </c>
      <c r="E48" s="119">
        <v>0.82979999999999998</v>
      </c>
      <c r="F48" s="119">
        <v>3.1899999999999998E-2</v>
      </c>
      <c r="G48" s="119">
        <v>0.34039999999999998</v>
      </c>
      <c r="H48" s="119">
        <v>0.47870000000000001</v>
      </c>
    </row>
    <row r="49" spans="1:8">
      <c r="A49" s="11" t="s">
        <v>74</v>
      </c>
      <c r="B49" s="120">
        <v>3.6133000000000002</v>
      </c>
      <c r="C49" s="119">
        <v>1.92</v>
      </c>
      <c r="D49" s="119">
        <v>0.1333</v>
      </c>
      <c r="E49" s="119">
        <v>0.86670000000000003</v>
      </c>
      <c r="F49" s="119">
        <v>0</v>
      </c>
      <c r="G49" s="119">
        <v>0.33329999999999999</v>
      </c>
      <c r="H49" s="119">
        <v>0.36</v>
      </c>
    </row>
    <row r="50" spans="1:8">
      <c r="A50" s="11" t="s">
        <v>75</v>
      </c>
      <c r="B50" s="120">
        <v>3.5204</v>
      </c>
      <c r="C50" s="119">
        <v>1.7722</v>
      </c>
      <c r="D50" s="119">
        <v>0.1487</v>
      </c>
      <c r="E50" s="119">
        <v>0.86570000000000003</v>
      </c>
      <c r="F50" s="119">
        <v>4.7961999999999996E-3</v>
      </c>
      <c r="G50" s="119">
        <v>0.27339999999999998</v>
      </c>
      <c r="H50" s="119">
        <v>0.4556</v>
      </c>
    </row>
    <row r="51" spans="1:8">
      <c r="A51" s="11" t="s">
        <v>76</v>
      </c>
      <c r="B51" s="120">
        <v>3.2526000000000002</v>
      </c>
      <c r="C51" s="119">
        <v>1.7628999999999999</v>
      </c>
      <c r="D51" s="119">
        <v>0.1134</v>
      </c>
      <c r="E51" s="119">
        <v>0.90210000000000001</v>
      </c>
      <c r="F51" s="119">
        <v>1.03E-2</v>
      </c>
      <c r="G51" s="119">
        <v>0.23200000000000001</v>
      </c>
      <c r="H51" s="119">
        <v>0.23200000000000001</v>
      </c>
    </row>
    <row r="52" spans="1:8">
      <c r="A52" s="30" t="s">
        <v>77</v>
      </c>
      <c r="B52" s="120">
        <v>3.4150999999999998</v>
      </c>
      <c r="C52" s="119">
        <v>1.7546999999999999</v>
      </c>
      <c r="D52" s="119">
        <v>0.16039999999999999</v>
      </c>
      <c r="E52" s="119">
        <v>0.84909999999999997</v>
      </c>
      <c r="F52" s="119">
        <v>0</v>
      </c>
      <c r="G52" s="119">
        <v>0.22639999999999999</v>
      </c>
      <c r="H52" s="119">
        <v>0.42449999999999999</v>
      </c>
    </row>
    <row r="53" spans="1:8">
      <c r="A53" s="30" t="s">
        <v>78</v>
      </c>
      <c r="B53" s="120">
        <v>3.7378999999999998</v>
      </c>
      <c r="C53" s="119">
        <v>1.835</v>
      </c>
      <c r="D53" s="119">
        <v>0.14560000000000001</v>
      </c>
      <c r="E53" s="119">
        <v>0.93200000000000005</v>
      </c>
      <c r="F53" s="119">
        <v>1.9400000000000001E-2</v>
      </c>
      <c r="G53" s="119">
        <v>0.34949999999999998</v>
      </c>
      <c r="H53" s="119">
        <v>0.45629999999999998</v>
      </c>
    </row>
    <row r="54" spans="1:8">
      <c r="A54" s="31" t="s">
        <v>79</v>
      </c>
      <c r="B54" s="120">
        <v>3.4813000000000001</v>
      </c>
      <c r="C54" s="119">
        <v>1.8506</v>
      </c>
      <c r="D54" s="119">
        <v>0.1452</v>
      </c>
      <c r="E54" s="119">
        <v>0.86309999999999998</v>
      </c>
      <c r="F54" s="119">
        <v>1.66E-2</v>
      </c>
      <c r="G54" s="119">
        <v>0.2863</v>
      </c>
      <c r="H54" s="119">
        <v>0.31950000000000001</v>
      </c>
    </row>
    <row r="55" spans="1:8">
      <c r="A55" s="31" t="s">
        <v>80</v>
      </c>
      <c r="B55" s="120">
        <v>4.1333000000000002</v>
      </c>
      <c r="C55" s="119">
        <v>1.8667</v>
      </c>
      <c r="D55" s="119">
        <v>0.38329999999999997</v>
      </c>
      <c r="E55" s="119">
        <v>0.95</v>
      </c>
      <c r="F55" s="119">
        <v>6.6699999999999995E-2</v>
      </c>
      <c r="G55" s="119">
        <v>0.38329999999999997</v>
      </c>
      <c r="H55" s="119">
        <v>0.48330000000000001</v>
      </c>
    </row>
    <row r="56" spans="1:8">
      <c r="A56" s="31" t="s">
        <v>81</v>
      </c>
      <c r="B56" s="120">
        <v>3.6505999999999998</v>
      </c>
      <c r="C56" s="119">
        <v>1.8237000000000001</v>
      </c>
      <c r="D56" s="119">
        <v>0.16669999999999999</v>
      </c>
      <c r="E56" s="119">
        <v>0.72440000000000004</v>
      </c>
      <c r="F56" s="119">
        <v>3.2050999999999998E-3</v>
      </c>
      <c r="G56" s="119">
        <v>0.3397</v>
      </c>
      <c r="H56" s="119">
        <v>0.59289999999999998</v>
      </c>
    </row>
    <row r="57" spans="1:8">
      <c r="A57" s="31" t="s">
        <v>82</v>
      </c>
      <c r="B57" s="120">
        <v>4.0744999999999996</v>
      </c>
      <c r="C57" s="119">
        <v>1.8616999999999999</v>
      </c>
      <c r="D57" s="119">
        <v>0.21279999999999999</v>
      </c>
      <c r="E57" s="119">
        <v>0.91490000000000005</v>
      </c>
      <c r="F57" s="119">
        <v>1.06E-2</v>
      </c>
      <c r="G57" s="119">
        <v>0.43619999999999998</v>
      </c>
      <c r="H57" s="119">
        <v>0.63829999999999998</v>
      </c>
    </row>
    <row r="58" spans="1:8">
      <c r="A58" s="31" t="s">
        <v>83</v>
      </c>
      <c r="B58" s="119">
        <v>3.32</v>
      </c>
      <c r="C58" s="119">
        <v>1.6519999999999999</v>
      </c>
      <c r="D58" s="119">
        <v>0.13200000000000001</v>
      </c>
      <c r="E58" s="119">
        <v>0.79600000000000004</v>
      </c>
      <c r="F58" s="119">
        <v>1.2E-2</v>
      </c>
      <c r="G58" s="119">
        <v>0.35599999999999998</v>
      </c>
      <c r="H58" s="119">
        <v>0.372</v>
      </c>
    </row>
    <row r="59" spans="1:8">
      <c r="A59" s="31" t="s">
        <v>84</v>
      </c>
      <c r="B59" s="119">
        <v>3.3614000000000002</v>
      </c>
      <c r="C59" s="119">
        <v>1.9277</v>
      </c>
      <c r="D59" s="119">
        <v>9.64E-2</v>
      </c>
      <c r="E59" s="119">
        <v>0.63859999999999995</v>
      </c>
      <c r="F59" s="119">
        <v>3.61E-2</v>
      </c>
      <c r="G59" s="119">
        <v>0.34939999999999999</v>
      </c>
      <c r="H59" s="119">
        <v>0.31330000000000002</v>
      </c>
    </row>
    <row r="60" spans="1:8">
      <c r="A60" s="29" t="s">
        <v>85</v>
      </c>
      <c r="B60" s="119">
        <v>3.3408000000000002</v>
      </c>
      <c r="C60" s="119">
        <v>1.8714999999999999</v>
      </c>
      <c r="D60" s="119">
        <v>0.11169999999999999</v>
      </c>
      <c r="E60" s="119">
        <v>0.83240000000000003</v>
      </c>
      <c r="F60" s="119">
        <v>1.6799999999999999E-2</v>
      </c>
      <c r="G60" s="119">
        <v>0.21229999999999999</v>
      </c>
      <c r="H60" s="119">
        <v>0.29609999999999997</v>
      </c>
    </row>
    <row r="61" spans="1:8">
      <c r="A61" s="29" t="s">
        <v>86</v>
      </c>
      <c r="B61" s="119">
        <v>3.5455000000000001</v>
      </c>
      <c r="C61" s="119">
        <v>1.9432</v>
      </c>
      <c r="D61" s="119">
        <v>0.14199999999999999</v>
      </c>
      <c r="E61" s="119">
        <v>0.77839999999999998</v>
      </c>
      <c r="F61" s="119">
        <v>5.6817999999999999E-3</v>
      </c>
      <c r="G61" s="119">
        <v>0.3352</v>
      </c>
      <c r="H61" s="119">
        <v>0.34089999999999998</v>
      </c>
    </row>
    <row r="62" spans="1:8">
      <c r="A62" s="29" t="s">
        <v>87</v>
      </c>
      <c r="B62" s="119">
        <v>3.2726999999999999</v>
      </c>
      <c r="C62" s="119">
        <v>1.6623000000000001</v>
      </c>
      <c r="D62" s="119">
        <v>0.20780000000000001</v>
      </c>
      <c r="E62" s="119">
        <v>0.8831</v>
      </c>
      <c r="F62" s="119">
        <v>1.2999999999999999E-2</v>
      </c>
      <c r="G62" s="119">
        <v>0.35060000000000002</v>
      </c>
      <c r="H62" s="119">
        <v>0.15579999999999999</v>
      </c>
    </row>
    <row r="63" spans="1:8">
      <c r="A63" s="29" t="s">
        <v>88</v>
      </c>
      <c r="B63" s="119">
        <v>3.6173999999999999</v>
      </c>
      <c r="C63" s="119">
        <v>1.9652000000000001</v>
      </c>
      <c r="D63" s="119">
        <v>0.313</v>
      </c>
      <c r="E63" s="119">
        <v>0.73909999999999998</v>
      </c>
      <c r="F63" s="119">
        <v>8.6957000000000007E-3</v>
      </c>
      <c r="G63" s="119">
        <v>0.21740000000000001</v>
      </c>
      <c r="H63" s="119">
        <v>0.37390000000000001</v>
      </c>
    </row>
    <row r="64" spans="1:8">
      <c r="A64" s="16"/>
      <c r="B64" s="16"/>
      <c r="C64" s="105"/>
      <c r="D64" s="105"/>
      <c r="E64" s="105"/>
      <c r="F64" s="105"/>
      <c r="G64" s="105"/>
      <c r="H64" s="105"/>
    </row>
    <row r="65" spans="1:2">
      <c r="A65" s="16"/>
      <c r="B65" s="16"/>
    </row>
    <row r="66" spans="1:2">
      <c r="A66" s="16"/>
      <c r="B66" s="16"/>
    </row>
    <row r="67" spans="1:2">
      <c r="A67" s="16"/>
      <c r="B67" s="16"/>
    </row>
    <row r="68" spans="1:2">
      <c r="A68" s="16"/>
      <c r="B68" s="16"/>
    </row>
    <row r="69" spans="1:2">
      <c r="A69" s="16"/>
      <c r="B69" s="16"/>
    </row>
    <row r="70" spans="1:2">
      <c r="A70" s="16"/>
      <c r="B70" s="16"/>
    </row>
    <row r="71" spans="1:2">
      <c r="A71" s="16"/>
      <c r="B71" s="16"/>
    </row>
    <row r="72" spans="1:2">
      <c r="A72" s="16"/>
      <c r="B72" s="16"/>
    </row>
    <row r="73" spans="1:2">
      <c r="A73" s="16"/>
      <c r="B73" s="16"/>
    </row>
    <row r="74" spans="1:2">
      <c r="A74" s="16"/>
      <c r="B74" s="16"/>
    </row>
    <row r="75" spans="1:2">
      <c r="A75" s="16"/>
      <c r="B75" s="16"/>
    </row>
    <row r="76" spans="1:2">
      <c r="A76" s="16"/>
      <c r="B76" s="16"/>
    </row>
    <row r="77" spans="1:2">
      <c r="A77" s="16"/>
      <c r="B77" s="16"/>
    </row>
    <row r="78" spans="1:2">
      <c r="A78" s="16"/>
      <c r="B78" s="16"/>
    </row>
    <row r="79" spans="1:2">
      <c r="A79" s="16"/>
      <c r="B79" s="16"/>
    </row>
    <row r="80" spans="1:2">
      <c r="A80" s="16"/>
      <c r="B80" s="16"/>
    </row>
    <row r="81" spans="1:2">
      <c r="A81" s="16"/>
      <c r="B81" s="16"/>
    </row>
    <row r="82" spans="1:2">
      <c r="A82" s="16"/>
      <c r="B82" s="16"/>
    </row>
    <row r="83" spans="1:2">
      <c r="A83" s="16"/>
      <c r="B83" s="16"/>
    </row>
    <row r="84" spans="1:2">
      <c r="A84" s="16"/>
      <c r="B84" s="16"/>
    </row>
    <row r="85" spans="1:2">
      <c r="A85" s="16"/>
      <c r="B85" s="16"/>
    </row>
    <row r="86" spans="1:2">
      <c r="A86" s="16"/>
      <c r="B86" s="16"/>
    </row>
    <row r="87" spans="1:2">
      <c r="A87" s="16"/>
      <c r="B87" s="16"/>
    </row>
    <row r="88" spans="1:2">
      <c r="A88" s="16"/>
      <c r="B88" s="16"/>
    </row>
    <row r="89" spans="1:2">
      <c r="A89" s="16"/>
      <c r="B89" s="16"/>
    </row>
    <row r="90" spans="1:2">
      <c r="A90" s="16"/>
      <c r="B90" s="16"/>
    </row>
    <row r="91" spans="1:2">
      <c r="A91" s="16"/>
      <c r="B91" s="16"/>
    </row>
    <row r="92" spans="1:2">
      <c r="A92" s="16"/>
      <c r="B92" s="16"/>
    </row>
    <row r="93" spans="1:2">
      <c r="A93" s="16"/>
      <c r="B93" s="16"/>
    </row>
    <row r="94" spans="1:2">
      <c r="A94" s="16"/>
      <c r="B94" s="16"/>
    </row>
    <row r="95" spans="1:2">
      <c r="A95" s="16"/>
      <c r="B95" s="16"/>
    </row>
    <row r="96" spans="1:2">
      <c r="A96" s="16"/>
      <c r="B96" s="16"/>
    </row>
    <row r="97" spans="1:2">
      <c r="A97" s="16"/>
      <c r="B97" s="16"/>
    </row>
    <row r="98" spans="1:2">
      <c r="A98" s="16"/>
      <c r="B98" s="16"/>
    </row>
    <row r="99" spans="1:2">
      <c r="A99" s="16"/>
      <c r="B99" s="16"/>
    </row>
    <row r="100" spans="1:2">
      <c r="A100" s="16"/>
      <c r="B100" s="16"/>
    </row>
    <row r="101" spans="1:2">
      <c r="A101" s="16"/>
      <c r="B101" s="16"/>
    </row>
    <row r="102" spans="1:2">
      <c r="A102" s="16"/>
      <c r="B102" s="16"/>
    </row>
    <row r="103" spans="1:2">
      <c r="A103" s="16"/>
      <c r="B103" s="16"/>
    </row>
    <row r="104" spans="1:2">
      <c r="A104" s="16"/>
      <c r="B104" s="16"/>
    </row>
    <row r="105" spans="1:2">
      <c r="A105" s="16"/>
      <c r="B105" s="16"/>
    </row>
    <row r="106" spans="1:2">
      <c r="A106" s="16"/>
      <c r="B106" s="16"/>
    </row>
    <row r="107" spans="1:2">
      <c r="A107" s="16"/>
      <c r="B107" s="16"/>
    </row>
    <row r="108" spans="1:2">
      <c r="A108" s="16"/>
      <c r="B108" s="16"/>
    </row>
    <row r="109" spans="1:2">
      <c r="A109" s="16"/>
      <c r="B109" s="16"/>
    </row>
    <row r="110" spans="1:2">
      <c r="A110" s="16"/>
      <c r="B110" s="16"/>
    </row>
    <row r="111" spans="1:2">
      <c r="A111" s="16"/>
      <c r="B111" s="16"/>
    </row>
    <row r="112" spans="1:2">
      <c r="A112" s="16"/>
      <c r="B112" s="16"/>
    </row>
    <row r="113" spans="1:2">
      <c r="A113" s="16"/>
      <c r="B113" s="16"/>
    </row>
    <row r="114" spans="1:2">
      <c r="A114" s="16"/>
      <c r="B114" s="16"/>
    </row>
    <row r="115" spans="1:2">
      <c r="A115" s="16"/>
      <c r="B115" s="16"/>
    </row>
    <row r="116" spans="1:2">
      <c r="A116" s="16"/>
      <c r="B116" s="16"/>
    </row>
    <row r="117" spans="1:2">
      <c r="A117" s="16"/>
      <c r="B117" s="16"/>
    </row>
    <row r="118" spans="1:2">
      <c r="A118" s="16"/>
      <c r="B118" s="16"/>
    </row>
    <row r="119" spans="1:2">
      <c r="A119" s="16"/>
      <c r="B119" s="16"/>
    </row>
    <row r="120" spans="1:2">
      <c r="A120" s="16"/>
      <c r="B120" s="16"/>
    </row>
    <row r="121" spans="1:2">
      <c r="A121" s="16"/>
      <c r="B121" s="16"/>
    </row>
    <row r="122" spans="1:2">
      <c r="A122" s="16"/>
      <c r="B122" s="16"/>
    </row>
    <row r="123" spans="1:2">
      <c r="A123" s="16"/>
      <c r="B123" s="16"/>
    </row>
    <row r="124" spans="1:2">
      <c r="A124" s="16"/>
      <c r="B124" s="16"/>
    </row>
    <row r="125" spans="1:2">
      <c r="A125" s="16"/>
      <c r="B125" s="16"/>
    </row>
    <row r="126" spans="1:2">
      <c r="A126" s="16"/>
      <c r="B126" s="16"/>
    </row>
    <row r="127" spans="1:2">
      <c r="A127" s="16"/>
      <c r="B127" s="16"/>
    </row>
    <row r="128" spans="1:2">
      <c r="A128" s="16"/>
      <c r="B128" s="16"/>
    </row>
    <row r="129" spans="1:2">
      <c r="A129" s="16"/>
      <c r="B129" s="16"/>
    </row>
    <row r="130" spans="1:2">
      <c r="A130" s="16"/>
      <c r="B130" s="16"/>
    </row>
    <row r="131" spans="1:2">
      <c r="A131" s="16"/>
    </row>
    <row r="132" spans="1:2">
      <c r="A132" s="16"/>
    </row>
    <row r="133" spans="1:2">
      <c r="A133" s="16"/>
    </row>
    <row r="134" spans="1:2">
      <c r="A134" s="16"/>
    </row>
    <row r="135" spans="1:2">
      <c r="A135" s="16"/>
    </row>
    <row r="136" spans="1:2">
      <c r="A136" s="16"/>
    </row>
    <row r="137" spans="1:2">
      <c r="A137" s="16"/>
    </row>
    <row r="138" spans="1:2">
      <c r="A138" s="16"/>
    </row>
    <row r="139" spans="1:2">
      <c r="A139" s="16"/>
    </row>
    <row r="140" spans="1:2">
      <c r="A140" s="16"/>
    </row>
    <row r="141" spans="1:2">
      <c r="A141" s="16"/>
    </row>
    <row r="142" spans="1:2">
      <c r="A142" s="16"/>
    </row>
    <row r="143" spans="1:2">
      <c r="A143" s="16"/>
    </row>
    <row r="144" spans="1:2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</sheetData>
  <mergeCells count="1">
    <mergeCell ref="B4:H4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F141"/>
  <sheetViews>
    <sheetView showGridLines="0" zoomScaleNormal="100" workbookViewId="0">
      <selection activeCell="I1" sqref="I1"/>
    </sheetView>
  </sheetViews>
  <sheetFormatPr defaultColWidth="9.140625" defaultRowHeight="15"/>
  <cols>
    <col min="1" max="1" width="9.7109375" style="1" customWidth="1"/>
    <col min="2" max="3" width="9.140625" style="1"/>
    <col min="4" max="4" width="11.42578125" style="1" bestFit="1" customWidth="1"/>
    <col min="5" max="6" width="9.140625" style="1"/>
    <col min="7" max="16384" width="9.140625" style="2"/>
  </cols>
  <sheetData>
    <row r="1" spans="1:5">
      <c r="A1" s="5" t="s">
        <v>9</v>
      </c>
      <c r="B1" s="14"/>
    </row>
    <row r="2" spans="1:5">
      <c r="A2" s="5" t="s">
        <v>293</v>
      </c>
    </row>
    <row r="4" spans="1:5">
      <c r="A4" s="5" t="s">
        <v>19</v>
      </c>
    </row>
    <row r="5" spans="1:5">
      <c r="A5" s="13"/>
      <c r="B5" s="3"/>
      <c r="C5" s="6"/>
      <c r="D5" s="6"/>
      <c r="E5" s="6"/>
    </row>
    <row r="6" spans="1:5">
      <c r="A6" s="13"/>
      <c r="B6" s="3"/>
      <c r="C6" s="6"/>
      <c r="D6" s="6"/>
      <c r="E6" s="6"/>
    </row>
    <row r="7" spans="1:5">
      <c r="A7" s="13"/>
      <c r="B7" s="3"/>
      <c r="C7" s="6"/>
      <c r="D7" s="6"/>
      <c r="E7" s="6"/>
    </row>
    <row r="8" spans="1:5">
      <c r="A8" s="13"/>
      <c r="B8" s="3"/>
      <c r="C8" s="6"/>
      <c r="D8" s="6"/>
      <c r="E8" s="6"/>
    </row>
    <row r="9" spans="1:5">
      <c r="A9" s="13"/>
      <c r="B9" s="3"/>
      <c r="C9" s="6"/>
      <c r="D9" s="6"/>
      <c r="E9" s="6"/>
    </row>
    <row r="10" spans="1:5">
      <c r="A10" s="3"/>
      <c r="B10" s="3"/>
      <c r="C10" s="6"/>
      <c r="D10" s="6"/>
      <c r="E10" s="6"/>
    </row>
    <row r="11" spans="1:5">
      <c r="A11" s="3"/>
      <c r="B11" s="3"/>
      <c r="C11" s="6"/>
      <c r="D11" s="6"/>
      <c r="E11" s="6"/>
    </row>
    <row r="12" spans="1:5">
      <c r="A12" s="3"/>
      <c r="B12" s="3"/>
      <c r="C12" s="6"/>
      <c r="D12" s="6"/>
      <c r="E12" s="6"/>
    </row>
    <row r="13" spans="1:5">
      <c r="A13" s="3"/>
      <c r="B13" s="3"/>
      <c r="C13" s="6"/>
      <c r="D13" s="6"/>
      <c r="E13" s="6"/>
    </row>
    <row r="14" spans="1:5">
      <c r="A14" s="3"/>
      <c r="B14" s="7"/>
      <c r="C14" s="6"/>
      <c r="D14" s="6"/>
      <c r="E14" s="6"/>
    </row>
    <row r="15" spans="1:5">
      <c r="A15" s="3"/>
      <c r="B15" s="3"/>
      <c r="C15" s="6"/>
      <c r="D15" s="6"/>
      <c r="E15" s="6"/>
    </row>
    <row r="16" spans="1:5">
      <c r="A16" s="7"/>
      <c r="B16" s="3"/>
      <c r="C16" s="6"/>
      <c r="D16" s="6"/>
      <c r="E16" s="6"/>
    </row>
    <row r="17" spans="1:5">
      <c r="A17" s="7"/>
      <c r="B17" s="3"/>
      <c r="C17" s="6"/>
      <c r="D17" s="6"/>
      <c r="E17" s="6"/>
    </row>
    <row r="18" spans="1:5">
      <c r="A18" s="7"/>
      <c r="B18" s="3"/>
    </row>
    <row r="19" spans="1:5">
      <c r="A19" s="7"/>
      <c r="B19" s="3"/>
    </row>
    <row r="20" spans="1:5">
      <c r="A20" s="7"/>
      <c r="B20" s="3"/>
    </row>
    <row r="21" spans="1:5">
      <c r="A21" s="7"/>
      <c r="B21" s="3"/>
    </row>
    <row r="22" spans="1:5">
      <c r="A22" s="7"/>
      <c r="B22" s="3"/>
    </row>
    <row r="23" spans="1:5">
      <c r="A23" s="7"/>
      <c r="B23" s="3"/>
    </row>
    <row r="24" spans="1:5">
      <c r="A24" s="7"/>
      <c r="B24" s="3"/>
    </row>
    <row r="25" spans="1:5">
      <c r="A25" s="7"/>
      <c r="B25" s="3"/>
    </row>
    <row r="26" spans="1:5">
      <c r="A26" s="7"/>
      <c r="B26" s="8"/>
    </row>
    <row r="27" spans="1:5">
      <c r="A27" s="7"/>
      <c r="B27" s="8"/>
    </row>
    <row r="28" spans="1:5">
      <c r="A28" s="7"/>
      <c r="B28" s="9"/>
    </row>
    <row r="29" spans="1:5">
      <c r="A29" s="10"/>
      <c r="B29" s="9"/>
    </row>
    <row r="30" spans="1:5">
      <c r="A30" s="7"/>
      <c r="B30" s="9"/>
    </row>
    <row r="31" spans="1:5">
      <c r="A31" s="7"/>
      <c r="B31" s="9"/>
    </row>
    <row r="32" spans="1:5">
      <c r="A32" s="7"/>
      <c r="B32" s="9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10"/>
      <c r="B43" s="7"/>
    </row>
    <row r="44" spans="1:2">
      <c r="A44" s="10"/>
      <c r="B44" s="7"/>
    </row>
    <row r="45" spans="1:2">
      <c r="A45" s="12"/>
      <c r="B45" s="7"/>
    </row>
    <row r="46" spans="1:2">
      <c r="A46" s="12"/>
      <c r="B46" s="7"/>
    </row>
    <row r="47" spans="1:2">
      <c r="A47" s="12"/>
      <c r="B47" s="7"/>
    </row>
    <row r="48" spans="1:2">
      <c r="A48" s="12"/>
      <c r="B48" s="7"/>
    </row>
    <row r="49" spans="1:2">
      <c r="A49" s="12"/>
      <c r="B49" s="3"/>
    </row>
    <row r="50" spans="1:2">
      <c r="A50" s="12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113"/>
  <sheetViews>
    <sheetView showGridLines="0" tabSelected="1" topLeftCell="A28" zoomScaleNormal="100" workbookViewId="0">
      <selection activeCell="F50" sqref="F50"/>
    </sheetView>
  </sheetViews>
  <sheetFormatPr defaultColWidth="9.140625" defaultRowHeight="15"/>
  <cols>
    <col min="1" max="1" width="9.7109375" style="1" customWidth="1"/>
    <col min="2" max="2" width="9.140625" style="123"/>
    <col min="3" max="3" width="11.42578125" style="123" bestFit="1" customWidth="1"/>
    <col min="4" max="8" width="9.140625" style="123"/>
    <col min="9" max="16384" width="9.140625" style="2"/>
  </cols>
  <sheetData>
    <row r="1" spans="1:9">
      <c r="A1" s="5" t="s">
        <v>6</v>
      </c>
    </row>
    <row r="2" spans="1:9">
      <c r="A2" s="5" t="s">
        <v>294</v>
      </c>
    </row>
    <row r="3" spans="1:9">
      <c r="I3" s="123"/>
    </row>
    <row r="4" spans="1:9">
      <c r="C4" s="143" t="s">
        <v>95</v>
      </c>
      <c r="D4" s="143"/>
      <c r="E4" s="143"/>
      <c r="F4" s="143"/>
      <c r="G4" s="143"/>
      <c r="H4" s="143"/>
      <c r="I4" s="143"/>
    </row>
    <row r="5" spans="1:9">
      <c r="A5" s="4"/>
      <c r="B5" s="123" t="s">
        <v>28</v>
      </c>
      <c r="C5" s="123" t="s">
        <v>0</v>
      </c>
      <c r="D5" s="123" t="s">
        <v>24</v>
      </c>
      <c r="E5" s="123" t="s">
        <v>10</v>
      </c>
      <c r="F5" s="123" t="s">
        <v>14</v>
      </c>
      <c r="G5" s="123" t="s">
        <v>23</v>
      </c>
      <c r="H5" s="123" t="s">
        <v>12</v>
      </c>
      <c r="I5" s="123" t="s">
        <v>11</v>
      </c>
    </row>
    <row r="6" spans="1:9">
      <c r="A6" s="13">
        <v>2000</v>
      </c>
      <c r="B6" s="17">
        <v>5985</v>
      </c>
      <c r="C6" s="17">
        <v>19023</v>
      </c>
      <c r="D6" s="17">
        <v>9282</v>
      </c>
      <c r="E6" s="17">
        <v>1345</v>
      </c>
      <c r="F6" s="17">
        <v>4505</v>
      </c>
      <c r="G6" s="17">
        <v>79</v>
      </c>
      <c r="H6" s="17">
        <v>2256</v>
      </c>
      <c r="I6" s="17">
        <v>1472</v>
      </c>
    </row>
    <row r="7" spans="1:9">
      <c r="A7" s="13">
        <v>2001</v>
      </c>
      <c r="B7" s="17">
        <v>6080</v>
      </c>
      <c r="C7" s="17">
        <v>19345</v>
      </c>
      <c r="D7" s="17">
        <v>9407</v>
      </c>
      <c r="E7" s="17">
        <v>1364</v>
      </c>
      <c r="F7" s="17">
        <v>4598</v>
      </c>
      <c r="G7" s="17">
        <v>112</v>
      </c>
      <c r="H7" s="17">
        <v>2244</v>
      </c>
      <c r="I7" s="17">
        <v>1544</v>
      </c>
    </row>
    <row r="8" spans="1:9">
      <c r="A8" s="13">
        <v>2002</v>
      </c>
      <c r="B8" s="17">
        <v>6190</v>
      </c>
      <c r="C8" s="17">
        <v>20083</v>
      </c>
      <c r="D8" s="17">
        <v>9696</v>
      </c>
      <c r="E8" s="17">
        <v>1457</v>
      </c>
      <c r="F8" s="17">
        <v>4893</v>
      </c>
      <c r="G8" s="17">
        <v>106</v>
      </c>
      <c r="H8" s="17">
        <v>2205</v>
      </c>
      <c r="I8" s="17">
        <v>1651</v>
      </c>
    </row>
    <row r="9" spans="1:9">
      <c r="A9" s="13">
        <v>2003</v>
      </c>
      <c r="B9" s="18">
        <v>6456</v>
      </c>
      <c r="C9" s="17">
        <v>20394</v>
      </c>
      <c r="D9" s="17">
        <v>9765</v>
      </c>
      <c r="E9" s="17">
        <v>1370</v>
      </c>
      <c r="F9" s="17">
        <v>5263</v>
      </c>
      <c r="G9" s="17">
        <v>112</v>
      </c>
      <c r="H9" s="17">
        <v>2096</v>
      </c>
      <c r="I9" s="17">
        <v>1702</v>
      </c>
    </row>
    <row r="10" spans="1:9">
      <c r="A10" s="13">
        <v>2004</v>
      </c>
      <c r="B10" s="18">
        <v>7150</v>
      </c>
      <c r="C10" s="17">
        <v>21935</v>
      </c>
      <c r="D10" s="17">
        <v>10486</v>
      </c>
      <c r="E10" s="17">
        <v>1485</v>
      </c>
      <c r="F10" s="17">
        <v>5777</v>
      </c>
      <c r="G10" s="17">
        <v>146</v>
      </c>
      <c r="H10" s="17">
        <v>2074</v>
      </c>
      <c r="I10" s="17">
        <v>1898</v>
      </c>
    </row>
    <row r="11" spans="1:9">
      <c r="A11" s="13">
        <v>2005</v>
      </c>
      <c r="B11" s="18">
        <v>7593</v>
      </c>
      <c r="C11" s="17">
        <v>23334</v>
      </c>
      <c r="D11" s="17">
        <v>11102</v>
      </c>
      <c r="E11" s="17">
        <v>1441</v>
      </c>
      <c r="F11" s="17">
        <v>6041</v>
      </c>
      <c r="G11" s="17">
        <v>171</v>
      </c>
      <c r="H11" s="17">
        <v>2190</v>
      </c>
      <c r="I11" s="17">
        <v>2308</v>
      </c>
    </row>
    <row r="12" spans="1:9">
      <c r="A12" s="13">
        <v>2006</v>
      </c>
      <c r="B12" s="17">
        <v>8019</v>
      </c>
      <c r="C12" s="17">
        <v>24461</v>
      </c>
      <c r="D12" s="17">
        <v>11906</v>
      </c>
      <c r="E12" s="17">
        <v>1390</v>
      </c>
      <c r="F12" s="17">
        <v>6309</v>
      </c>
      <c r="G12" s="17">
        <v>171</v>
      </c>
      <c r="H12" s="17">
        <v>2249</v>
      </c>
      <c r="I12" s="17">
        <v>2381</v>
      </c>
    </row>
    <row r="13" spans="1:9">
      <c r="A13" s="13">
        <v>2007</v>
      </c>
      <c r="B13" s="17">
        <v>8086</v>
      </c>
      <c r="C13" s="17">
        <v>24251</v>
      </c>
      <c r="D13" s="17">
        <v>11750</v>
      </c>
      <c r="E13" s="17">
        <v>1331</v>
      </c>
      <c r="F13" s="17">
        <v>6154</v>
      </c>
      <c r="G13" s="17">
        <v>197</v>
      </c>
      <c r="H13" s="17">
        <v>2260</v>
      </c>
      <c r="I13" s="17">
        <v>2485</v>
      </c>
    </row>
    <row r="14" spans="1:9">
      <c r="A14" s="13">
        <v>2008</v>
      </c>
      <c r="B14" s="17">
        <v>7990</v>
      </c>
      <c r="C14" s="17">
        <v>23943</v>
      </c>
      <c r="D14" s="17">
        <v>11670</v>
      </c>
      <c r="E14" s="17">
        <v>1273</v>
      </c>
      <c r="F14" s="17">
        <v>6000</v>
      </c>
      <c r="G14" s="17">
        <v>185</v>
      </c>
      <c r="H14" s="17">
        <v>2210</v>
      </c>
      <c r="I14" s="17">
        <v>2534</v>
      </c>
    </row>
    <row r="15" spans="1:9">
      <c r="A15" s="13">
        <v>2009</v>
      </c>
      <c r="B15" s="17">
        <v>8022</v>
      </c>
      <c r="C15" s="17">
        <v>24248</v>
      </c>
      <c r="D15" s="17">
        <v>11631</v>
      </c>
      <c r="E15" s="17">
        <v>1227</v>
      </c>
      <c r="F15" s="17">
        <v>6016</v>
      </c>
      <c r="G15" s="17">
        <v>178</v>
      </c>
      <c r="H15" s="17">
        <v>2265</v>
      </c>
      <c r="I15" s="17">
        <v>2849</v>
      </c>
    </row>
    <row r="16" spans="1:9">
      <c r="A16" s="13">
        <v>2010</v>
      </c>
      <c r="B16" s="17">
        <v>7943</v>
      </c>
      <c r="C16" s="17">
        <v>24601</v>
      </c>
      <c r="D16" s="17">
        <v>11768</v>
      </c>
      <c r="E16" s="17">
        <v>1180</v>
      </c>
      <c r="F16" s="17">
        <v>5934</v>
      </c>
      <c r="G16" s="17">
        <v>151</v>
      </c>
      <c r="H16" s="17">
        <v>2393</v>
      </c>
      <c r="I16" s="17">
        <v>3096</v>
      </c>
    </row>
    <row r="17" spans="1:9">
      <c r="A17" s="13">
        <v>2011</v>
      </c>
      <c r="B17" s="17">
        <v>8125</v>
      </c>
      <c r="C17" s="17">
        <v>24970</v>
      </c>
      <c r="D17" s="17">
        <v>12140</v>
      </c>
      <c r="E17" s="17">
        <v>1081</v>
      </c>
      <c r="F17" s="17">
        <v>6030</v>
      </c>
      <c r="G17" s="17">
        <v>129</v>
      </c>
      <c r="H17" s="17">
        <v>2365</v>
      </c>
      <c r="I17" s="17">
        <v>3159</v>
      </c>
    </row>
    <row r="18" spans="1:9">
      <c r="A18" s="13">
        <v>2012</v>
      </c>
      <c r="B18" s="17">
        <v>8144</v>
      </c>
      <c r="C18" s="17">
        <v>24591</v>
      </c>
      <c r="D18" s="17">
        <v>11993</v>
      </c>
      <c r="E18" s="17">
        <v>1042</v>
      </c>
      <c r="F18" s="17">
        <v>5942</v>
      </c>
      <c r="G18" s="17">
        <v>106</v>
      </c>
      <c r="H18" s="17">
        <v>2421</v>
      </c>
      <c r="I18" s="17">
        <v>3019</v>
      </c>
    </row>
    <row r="19" spans="1:9">
      <c r="A19" s="3"/>
      <c r="B19" s="16"/>
      <c r="C19" s="67"/>
      <c r="D19" s="67"/>
      <c r="E19" s="67"/>
      <c r="I19" s="123"/>
    </row>
    <row r="20" spans="1:9">
      <c r="A20" s="3"/>
      <c r="B20" s="16"/>
      <c r="C20" s="67"/>
      <c r="D20" s="67"/>
      <c r="E20" s="67"/>
      <c r="I20" s="123"/>
    </row>
    <row r="21" spans="1:9">
      <c r="A21" s="3"/>
      <c r="B21" s="16"/>
      <c r="C21" s="67"/>
      <c r="D21" s="67"/>
      <c r="E21" s="67"/>
      <c r="I21" s="123"/>
    </row>
    <row r="22" spans="1:9">
      <c r="A22" s="3"/>
      <c r="B22" s="16"/>
      <c r="C22" s="143" t="s">
        <v>96</v>
      </c>
      <c r="D22" s="143"/>
      <c r="E22" s="143"/>
      <c r="F22" s="143"/>
      <c r="G22" s="143"/>
      <c r="H22" s="143"/>
      <c r="I22" s="143"/>
    </row>
    <row r="23" spans="1:9">
      <c r="A23" s="4"/>
      <c r="B23" s="123" t="s">
        <v>28</v>
      </c>
      <c r="C23" s="123" t="s">
        <v>0</v>
      </c>
      <c r="D23" s="123" t="s">
        <v>24</v>
      </c>
      <c r="E23" s="123" t="s">
        <v>10</v>
      </c>
      <c r="F23" s="123" t="s">
        <v>14</v>
      </c>
      <c r="G23" s="123" t="s">
        <v>23</v>
      </c>
      <c r="H23" s="123" t="s">
        <v>12</v>
      </c>
      <c r="I23" s="123" t="s">
        <v>11</v>
      </c>
    </row>
    <row r="24" spans="1:9">
      <c r="A24" s="13">
        <v>2000</v>
      </c>
      <c r="B24" s="17">
        <v>5985</v>
      </c>
      <c r="C24" s="19">
        <v>3.1784461152882204</v>
      </c>
      <c r="D24" s="19">
        <v>1.5508771929824561</v>
      </c>
      <c r="E24" s="19">
        <v>0.22472848788638261</v>
      </c>
      <c r="F24" s="19">
        <v>0.75271512113617378</v>
      </c>
      <c r="G24" s="19">
        <v>1.3199665831244779E-2</v>
      </c>
      <c r="H24" s="19">
        <v>0.3769423558897243</v>
      </c>
      <c r="I24" s="19">
        <v>0.24594820384294069</v>
      </c>
    </row>
    <row r="25" spans="1:9">
      <c r="A25" s="13">
        <v>2001</v>
      </c>
      <c r="B25" s="17">
        <v>6080</v>
      </c>
      <c r="C25" s="19">
        <v>3.1817434210526314</v>
      </c>
      <c r="D25" s="19">
        <v>1.5472039473684212</v>
      </c>
      <c r="E25" s="19">
        <v>0.2243421052631579</v>
      </c>
      <c r="F25" s="19">
        <v>0.75624999999999998</v>
      </c>
      <c r="G25" s="19">
        <v>1.8421052631578946E-2</v>
      </c>
      <c r="H25" s="19">
        <v>0.36907894736842106</v>
      </c>
      <c r="I25" s="19">
        <v>0.25394736842105264</v>
      </c>
    </row>
    <row r="26" spans="1:9">
      <c r="A26" s="13">
        <v>2002</v>
      </c>
      <c r="B26" s="17">
        <v>6190</v>
      </c>
      <c r="C26" s="19">
        <v>3.2444264943457188</v>
      </c>
      <c r="D26" s="19">
        <v>1.5663974151857836</v>
      </c>
      <c r="E26" s="19">
        <v>0.23537964458804522</v>
      </c>
      <c r="F26" s="19">
        <v>0.79046849757673665</v>
      </c>
      <c r="G26" s="19">
        <v>1.7124394184168012E-2</v>
      </c>
      <c r="H26" s="19">
        <v>0.35621970920840063</v>
      </c>
      <c r="I26" s="19">
        <v>0.26672051696284327</v>
      </c>
    </row>
    <row r="27" spans="1:9">
      <c r="A27" s="13">
        <v>2003</v>
      </c>
      <c r="B27" s="17">
        <v>6456</v>
      </c>
      <c r="C27" s="19">
        <v>3.1589219330855021</v>
      </c>
      <c r="D27" s="19">
        <v>1.5125464684014871</v>
      </c>
      <c r="E27" s="19">
        <v>0.21220570012391574</v>
      </c>
      <c r="F27" s="19">
        <v>0.81521065675340765</v>
      </c>
      <c r="G27" s="19">
        <v>1.7348203221809171E-2</v>
      </c>
      <c r="H27" s="19">
        <v>0.32465923172242878</v>
      </c>
      <c r="I27" s="19">
        <v>0.26363073110285007</v>
      </c>
    </row>
    <row r="28" spans="1:9">
      <c r="A28" s="13">
        <v>2004</v>
      </c>
      <c r="B28" s="17">
        <v>7150</v>
      </c>
      <c r="C28" s="19">
        <v>3.0678321678321678</v>
      </c>
      <c r="D28" s="19">
        <v>1.4665734265734265</v>
      </c>
      <c r="E28" s="19">
        <v>0.2076923076923077</v>
      </c>
      <c r="F28" s="19">
        <v>0.80797202797202794</v>
      </c>
      <c r="G28" s="19">
        <v>2.0419580419580419E-2</v>
      </c>
      <c r="H28" s="19">
        <v>0.29006993006993009</v>
      </c>
      <c r="I28" s="19">
        <v>0.26545454545454544</v>
      </c>
    </row>
    <row r="29" spans="1:9">
      <c r="A29" s="13">
        <v>2005</v>
      </c>
      <c r="B29" s="17">
        <v>7593</v>
      </c>
      <c r="C29" s="19">
        <v>3.0730936388779138</v>
      </c>
      <c r="D29" s="19">
        <v>1.4621361780587383</v>
      </c>
      <c r="E29" s="19">
        <v>0.18978006058211511</v>
      </c>
      <c r="F29" s="19">
        <v>0.79560121164230213</v>
      </c>
      <c r="G29" s="19">
        <v>2.25207427894113E-2</v>
      </c>
      <c r="H29" s="19">
        <v>0.28842354800474118</v>
      </c>
      <c r="I29" s="19">
        <v>0.30396417753193733</v>
      </c>
    </row>
    <row r="30" spans="1:9">
      <c r="A30" s="13">
        <v>2006</v>
      </c>
      <c r="B30" s="17">
        <v>8019</v>
      </c>
      <c r="C30" s="19">
        <v>3.050380346676643</v>
      </c>
      <c r="D30" s="19">
        <v>1.4847237810200773</v>
      </c>
      <c r="E30" s="19">
        <v>0.17333832148646963</v>
      </c>
      <c r="F30" s="19">
        <v>0.78675645342312006</v>
      </c>
      <c r="G30" s="19">
        <v>2.1324354657687991E-2</v>
      </c>
      <c r="H30" s="19">
        <v>0.28045891008853974</v>
      </c>
      <c r="I30" s="19">
        <v>0.29691981543833396</v>
      </c>
    </row>
    <row r="31" spans="1:9">
      <c r="A31" s="13">
        <v>2007</v>
      </c>
      <c r="B31" s="17">
        <v>8086</v>
      </c>
      <c r="C31" s="19">
        <v>2.9991343062082612</v>
      </c>
      <c r="D31" s="19">
        <v>1.4531288647044274</v>
      </c>
      <c r="E31" s="19">
        <v>0.16460549097205046</v>
      </c>
      <c r="F31" s="19">
        <v>0.76106851348008908</v>
      </c>
      <c r="G31" s="19">
        <v>2.4363096710363592E-2</v>
      </c>
      <c r="H31" s="19">
        <v>0.27949542418995793</v>
      </c>
      <c r="I31" s="19">
        <v>0.30732129606727676</v>
      </c>
    </row>
    <row r="32" spans="1:9">
      <c r="A32" s="13">
        <v>2008</v>
      </c>
      <c r="B32" s="17">
        <v>7990</v>
      </c>
      <c r="C32" s="19">
        <v>2.9966207759699626</v>
      </c>
      <c r="D32" s="19">
        <v>1.4605757196495619</v>
      </c>
      <c r="E32" s="19">
        <v>0.15932415519399248</v>
      </c>
      <c r="F32" s="19">
        <v>0.75093867334167708</v>
      </c>
      <c r="G32" s="19">
        <v>2.3153942428035045E-2</v>
      </c>
      <c r="H32" s="19">
        <v>0.27659574468085107</v>
      </c>
      <c r="I32" s="19">
        <v>0.31714643304130163</v>
      </c>
    </row>
    <row r="33" spans="1:9">
      <c r="A33" s="13">
        <v>2009</v>
      </c>
      <c r="B33" s="17">
        <v>8022</v>
      </c>
      <c r="C33" s="19">
        <v>3.0226876090750436</v>
      </c>
      <c r="D33" s="19">
        <v>1.4498878085265521</v>
      </c>
      <c r="E33" s="19">
        <v>0.15295437546746446</v>
      </c>
      <c r="F33" s="19">
        <v>0.74993767140363998</v>
      </c>
      <c r="G33" s="19">
        <v>2.2188980304163549E-2</v>
      </c>
      <c r="H33" s="19">
        <v>0.28234854151084515</v>
      </c>
      <c r="I33" s="19">
        <v>0.35514834205933682</v>
      </c>
    </row>
    <row r="34" spans="1:9">
      <c r="A34" s="13">
        <v>2010</v>
      </c>
      <c r="B34" s="17">
        <v>7943</v>
      </c>
      <c r="C34" s="19">
        <v>3.0971924965378319</v>
      </c>
      <c r="D34" s="19">
        <v>1.4815560871207352</v>
      </c>
      <c r="E34" s="19">
        <v>0.1485584791640438</v>
      </c>
      <c r="F34" s="19">
        <v>0.74707289437240343</v>
      </c>
      <c r="G34" s="19">
        <v>1.9010449452347981E-2</v>
      </c>
      <c r="H34" s="19">
        <v>0.3012715598640312</v>
      </c>
      <c r="I34" s="19">
        <v>0.38977716228125392</v>
      </c>
    </row>
    <row r="35" spans="1:9">
      <c r="A35" s="13">
        <v>2011</v>
      </c>
      <c r="B35" s="17">
        <v>8125</v>
      </c>
      <c r="C35" s="19">
        <v>3.0732307692307694</v>
      </c>
      <c r="D35" s="19">
        <v>1.4941538461538462</v>
      </c>
      <c r="E35" s="19">
        <v>0.13304615384615384</v>
      </c>
      <c r="F35" s="19">
        <v>0.74215384615384616</v>
      </c>
      <c r="G35" s="19">
        <v>1.5876923076923077E-2</v>
      </c>
      <c r="H35" s="19">
        <v>0.29107692307692307</v>
      </c>
      <c r="I35" s="19">
        <v>0.38879999999999998</v>
      </c>
    </row>
    <row r="36" spans="1:9">
      <c r="A36" s="13">
        <v>2012</v>
      </c>
      <c r="B36" s="17">
        <v>8144</v>
      </c>
      <c r="C36" s="19">
        <v>3.019523575638507</v>
      </c>
      <c r="D36" s="19">
        <v>1.4726178781925343</v>
      </c>
      <c r="E36" s="19">
        <v>0.12794695481335952</v>
      </c>
      <c r="F36" s="19">
        <v>0.72961689587426326</v>
      </c>
      <c r="G36" s="19">
        <v>1.3015717092337918E-2</v>
      </c>
      <c r="H36" s="19">
        <v>0.29727406679764246</v>
      </c>
      <c r="I36" s="19">
        <v>0.37070235756385067</v>
      </c>
    </row>
    <row r="37" spans="1:9">
      <c r="A37" s="3"/>
    </row>
    <row r="38" spans="1:9">
      <c r="A38" s="3"/>
    </row>
    <row r="39" spans="1:9">
      <c r="A39" s="3"/>
    </row>
    <row r="40" spans="1:9">
      <c r="A40" s="3"/>
    </row>
    <row r="41" spans="1:9">
      <c r="A41" s="3"/>
    </row>
    <row r="42" spans="1:9">
      <c r="A42" s="3"/>
    </row>
    <row r="43" spans="1:9">
      <c r="A43" s="3"/>
    </row>
    <row r="44" spans="1:9">
      <c r="A44" s="3"/>
    </row>
    <row r="45" spans="1:9">
      <c r="A45" s="3"/>
    </row>
    <row r="46" spans="1:9">
      <c r="A46" s="3"/>
    </row>
    <row r="47" spans="1:9">
      <c r="A47" s="3"/>
    </row>
    <row r="48" spans="1:9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</sheetData>
  <mergeCells count="2">
    <mergeCell ref="C22:I22"/>
    <mergeCell ref="C4:I4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P150"/>
  <sheetViews>
    <sheetView showGridLines="0" topLeftCell="A53" zoomScaleNormal="100" workbookViewId="0">
      <selection activeCell="A75" sqref="A75"/>
    </sheetView>
  </sheetViews>
  <sheetFormatPr defaultColWidth="9.140625" defaultRowHeight="15"/>
  <cols>
    <col min="1" max="1" width="39" style="22" bestFit="1" customWidth="1"/>
    <col min="2" max="2" width="9.5703125" style="123" bestFit="1" customWidth="1"/>
    <col min="3" max="3" width="9.140625" style="123"/>
    <col min="4" max="4" width="11.42578125" style="123" bestFit="1" customWidth="1"/>
    <col min="5" max="9" width="9.140625" style="123"/>
    <col min="10" max="16384" width="9.140625" style="2"/>
  </cols>
  <sheetData>
    <row r="1" spans="1:16">
      <c r="A1" s="22" t="s">
        <v>15</v>
      </c>
      <c r="B1" s="136"/>
    </row>
    <row r="2" spans="1:16">
      <c r="A2" s="22" t="s">
        <v>295</v>
      </c>
    </row>
    <row r="4" spans="1:16">
      <c r="A4" s="123"/>
      <c r="B4" s="143" t="s">
        <v>95</v>
      </c>
      <c r="C4" s="143"/>
      <c r="D4" s="143"/>
      <c r="E4" s="143"/>
      <c r="F4" s="143"/>
      <c r="G4" s="143"/>
      <c r="H4" s="143"/>
      <c r="I4" s="143"/>
      <c r="J4" s="143" t="s">
        <v>96</v>
      </c>
      <c r="K4" s="143"/>
      <c r="L4" s="143"/>
      <c r="M4" s="143"/>
      <c r="N4" s="143"/>
      <c r="O4" s="143"/>
      <c r="P4" s="143"/>
    </row>
    <row r="5" spans="1:16">
      <c r="A5" s="21" t="s">
        <v>27</v>
      </c>
      <c r="B5" s="123" t="s">
        <v>28</v>
      </c>
      <c r="C5" s="123" t="s">
        <v>0</v>
      </c>
      <c r="D5" s="123" t="s">
        <v>24</v>
      </c>
      <c r="E5" s="123" t="s">
        <v>10</v>
      </c>
      <c r="F5" s="123" t="s">
        <v>14</v>
      </c>
      <c r="G5" s="123" t="s">
        <v>23</v>
      </c>
      <c r="H5" s="123" t="s">
        <v>12</v>
      </c>
      <c r="I5" s="123" t="s">
        <v>11</v>
      </c>
      <c r="J5" s="123" t="s">
        <v>0</v>
      </c>
      <c r="K5" s="123" t="s">
        <v>24</v>
      </c>
      <c r="L5" s="123" t="s">
        <v>10</v>
      </c>
      <c r="M5" s="123" t="s">
        <v>14</v>
      </c>
      <c r="N5" s="123" t="s">
        <v>23</v>
      </c>
      <c r="O5" s="123" t="s">
        <v>12</v>
      </c>
      <c r="P5" s="123" t="s">
        <v>11</v>
      </c>
    </row>
    <row r="6" spans="1:16">
      <c r="A6" s="23" t="s">
        <v>31</v>
      </c>
      <c r="B6" s="123">
        <v>110</v>
      </c>
      <c r="C6" s="123">
        <v>318</v>
      </c>
      <c r="D6" s="123">
        <v>157</v>
      </c>
      <c r="E6" s="123">
        <v>16</v>
      </c>
      <c r="F6" s="123">
        <v>92</v>
      </c>
      <c r="G6" s="123">
        <v>1</v>
      </c>
      <c r="H6" s="123">
        <v>27</v>
      </c>
      <c r="I6" s="123">
        <v>24</v>
      </c>
      <c r="J6" s="19">
        <f>C6/$B6</f>
        <v>2.8909090909090911</v>
      </c>
      <c r="K6" s="19">
        <f t="shared" ref="K6:P6" si="0">D6/$B6</f>
        <v>1.4272727272727272</v>
      </c>
      <c r="L6" s="19">
        <f t="shared" si="0"/>
        <v>0.14545454545454545</v>
      </c>
      <c r="M6" s="19">
        <f t="shared" si="0"/>
        <v>0.83636363636363631</v>
      </c>
      <c r="N6" s="19">
        <f t="shared" si="0"/>
        <v>9.0909090909090905E-3</v>
      </c>
      <c r="O6" s="19">
        <f t="shared" si="0"/>
        <v>0.24545454545454545</v>
      </c>
      <c r="P6" s="19">
        <f t="shared" si="0"/>
        <v>0.21818181818181817</v>
      </c>
    </row>
    <row r="7" spans="1:16">
      <c r="A7" s="24" t="s">
        <v>32</v>
      </c>
      <c r="B7" s="17">
        <v>67</v>
      </c>
      <c r="C7" s="17">
        <v>205</v>
      </c>
      <c r="D7" s="17">
        <v>97</v>
      </c>
      <c r="E7" s="17">
        <v>4</v>
      </c>
      <c r="F7" s="17">
        <v>53</v>
      </c>
      <c r="G7" s="17">
        <v>0</v>
      </c>
      <c r="H7" s="17">
        <v>19</v>
      </c>
      <c r="I7" s="17">
        <v>32</v>
      </c>
      <c r="J7" s="19">
        <f t="shared" ref="J7:J63" si="1">C7/$B7</f>
        <v>3.0597014925373136</v>
      </c>
      <c r="K7" s="19">
        <f t="shared" ref="K7:K63" si="2">D7/$B7</f>
        <v>1.4477611940298507</v>
      </c>
      <c r="L7" s="19">
        <f t="shared" ref="L7:L63" si="3">E7/$B7</f>
        <v>5.9701492537313432E-2</v>
      </c>
      <c r="M7" s="19">
        <f t="shared" ref="M7:M63" si="4">F7/$B7</f>
        <v>0.79104477611940294</v>
      </c>
      <c r="N7" s="19">
        <f t="shared" ref="N7:N63" si="5">G7/$B7</f>
        <v>0</v>
      </c>
      <c r="O7" s="19">
        <f t="shared" ref="O7:O63" si="6">H7/$B7</f>
        <v>0.28358208955223879</v>
      </c>
      <c r="P7" s="19">
        <f t="shared" ref="P7:P63" si="7">I7/$B7</f>
        <v>0.47761194029850745</v>
      </c>
    </row>
    <row r="8" spans="1:16">
      <c r="A8" s="24" t="s">
        <v>33</v>
      </c>
      <c r="B8" s="17">
        <v>143</v>
      </c>
      <c r="C8" s="17">
        <v>439</v>
      </c>
      <c r="D8" s="17">
        <v>215</v>
      </c>
      <c r="E8" s="17">
        <v>18</v>
      </c>
      <c r="F8" s="17">
        <v>106</v>
      </c>
      <c r="G8" s="17">
        <v>0</v>
      </c>
      <c r="H8" s="17">
        <v>45</v>
      </c>
      <c r="I8" s="17">
        <v>54</v>
      </c>
      <c r="J8" s="19">
        <f t="shared" si="1"/>
        <v>3.06993006993007</v>
      </c>
      <c r="K8" s="19">
        <f t="shared" si="2"/>
        <v>1.5034965034965035</v>
      </c>
      <c r="L8" s="19">
        <f t="shared" si="3"/>
        <v>0.12587412587412589</v>
      </c>
      <c r="M8" s="19">
        <f t="shared" si="4"/>
        <v>0.74125874125874125</v>
      </c>
      <c r="N8" s="19">
        <f t="shared" si="5"/>
        <v>0</v>
      </c>
      <c r="O8" s="19">
        <f t="shared" si="6"/>
        <v>0.31468531468531469</v>
      </c>
      <c r="P8" s="19">
        <f t="shared" si="7"/>
        <v>0.3776223776223776</v>
      </c>
    </row>
    <row r="9" spans="1:16">
      <c r="A9" s="24" t="s">
        <v>34</v>
      </c>
      <c r="B9" s="18">
        <v>305</v>
      </c>
      <c r="C9" s="17">
        <v>1050</v>
      </c>
      <c r="D9" s="17">
        <v>512</v>
      </c>
      <c r="E9" s="17">
        <v>45</v>
      </c>
      <c r="F9" s="17">
        <v>239</v>
      </c>
      <c r="G9" s="17">
        <v>3</v>
      </c>
      <c r="H9" s="17">
        <v>103</v>
      </c>
      <c r="I9" s="17">
        <v>144</v>
      </c>
      <c r="J9" s="19">
        <f t="shared" si="1"/>
        <v>3.442622950819672</v>
      </c>
      <c r="K9" s="19">
        <f t="shared" si="2"/>
        <v>1.6786885245901639</v>
      </c>
      <c r="L9" s="19">
        <f t="shared" si="3"/>
        <v>0.14754098360655737</v>
      </c>
      <c r="M9" s="19">
        <f t="shared" si="4"/>
        <v>0.78360655737704921</v>
      </c>
      <c r="N9" s="19">
        <f t="shared" si="5"/>
        <v>9.8360655737704927E-3</v>
      </c>
      <c r="O9" s="19">
        <f t="shared" si="6"/>
        <v>0.3377049180327869</v>
      </c>
      <c r="P9" s="19">
        <f t="shared" si="7"/>
        <v>0.47213114754098362</v>
      </c>
    </row>
    <row r="10" spans="1:16">
      <c r="A10" s="24" t="s">
        <v>264</v>
      </c>
      <c r="B10" s="18">
        <v>71</v>
      </c>
      <c r="C10" s="17">
        <v>234</v>
      </c>
      <c r="D10" s="17">
        <v>121</v>
      </c>
      <c r="E10" s="17">
        <v>13</v>
      </c>
      <c r="F10" s="17">
        <v>49</v>
      </c>
      <c r="G10" s="17">
        <v>0</v>
      </c>
      <c r="H10" s="17">
        <v>28</v>
      </c>
      <c r="I10" s="17">
        <v>21</v>
      </c>
      <c r="J10" s="19">
        <f t="shared" si="1"/>
        <v>3.295774647887324</v>
      </c>
      <c r="K10" s="19">
        <f t="shared" si="2"/>
        <v>1.704225352112676</v>
      </c>
      <c r="L10" s="19">
        <f t="shared" si="3"/>
        <v>0.18309859154929578</v>
      </c>
      <c r="M10" s="19">
        <f t="shared" si="4"/>
        <v>0.6901408450704225</v>
      </c>
      <c r="N10" s="19">
        <f t="shared" si="5"/>
        <v>0</v>
      </c>
      <c r="O10" s="19">
        <f t="shared" si="6"/>
        <v>0.39436619718309857</v>
      </c>
      <c r="P10" s="19">
        <f t="shared" si="7"/>
        <v>0.29577464788732394</v>
      </c>
    </row>
    <row r="11" spans="1:16">
      <c r="A11" s="24" t="s">
        <v>36</v>
      </c>
      <c r="B11" s="18">
        <v>391</v>
      </c>
      <c r="C11" s="17">
        <v>1241</v>
      </c>
      <c r="D11" s="17">
        <v>624</v>
      </c>
      <c r="E11" s="17">
        <v>37</v>
      </c>
      <c r="F11" s="17">
        <v>257</v>
      </c>
      <c r="G11" s="17">
        <v>4</v>
      </c>
      <c r="H11" s="17">
        <v>125</v>
      </c>
      <c r="I11" s="17">
        <v>193</v>
      </c>
      <c r="J11" s="19">
        <f t="shared" si="1"/>
        <v>3.1739130434782608</v>
      </c>
      <c r="K11" s="19">
        <f t="shared" si="2"/>
        <v>1.5959079283887467</v>
      </c>
      <c r="L11" s="19">
        <f t="shared" si="3"/>
        <v>9.4629156010230184E-2</v>
      </c>
      <c r="M11" s="19">
        <f t="shared" si="4"/>
        <v>0.65728900255754474</v>
      </c>
      <c r="N11" s="19">
        <f t="shared" si="5"/>
        <v>1.0230179028132993E-2</v>
      </c>
      <c r="O11" s="19">
        <f t="shared" si="6"/>
        <v>0.31969309462915602</v>
      </c>
      <c r="P11" s="19">
        <f t="shared" si="7"/>
        <v>0.49360613810741688</v>
      </c>
    </row>
    <row r="12" spans="1:16">
      <c r="A12" s="24" t="s">
        <v>37</v>
      </c>
      <c r="B12" s="17">
        <v>94</v>
      </c>
      <c r="C12" s="17">
        <v>263</v>
      </c>
      <c r="D12" s="17">
        <v>149</v>
      </c>
      <c r="E12" s="17">
        <v>8</v>
      </c>
      <c r="F12" s="17">
        <v>63</v>
      </c>
      <c r="G12" s="17">
        <v>0</v>
      </c>
      <c r="H12" s="17">
        <v>20</v>
      </c>
      <c r="I12" s="17">
        <v>23</v>
      </c>
      <c r="J12" s="19">
        <f t="shared" si="1"/>
        <v>2.7978723404255321</v>
      </c>
      <c r="K12" s="19">
        <f t="shared" si="2"/>
        <v>1.5851063829787233</v>
      </c>
      <c r="L12" s="19">
        <f t="shared" si="3"/>
        <v>8.5106382978723402E-2</v>
      </c>
      <c r="M12" s="19">
        <f t="shared" si="4"/>
        <v>0.67021276595744683</v>
      </c>
      <c r="N12" s="19">
        <f t="shared" si="5"/>
        <v>0</v>
      </c>
      <c r="O12" s="19">
        <f t="shared" si="6"/>
        <v>0.21276595744680851</v>
      </c>
      <c r="P12" s="19">
        <f t="shared" si="7"/>
        <v>0.24468085106382978</v>
      </c>
    </row>
    <row r="13" spans="1:16">
      <c r="A13" s="24" t="s">
        <v>38</v>
      </c>
      <c r="B13" s="17">
        <v>126</v>
      </c>
      <c r="C13" s="17">
        <v>390</v>
      </c>
      <c r="D13" s="17">
        <v>203</v>
      </c>
      <c r="E13" s="17">
        <v>21</v>
      </c>
      <c r="F13" s="17">
        <v>84</v>
      </c>
      <c r="G13" s="17">
        <v>1</v>
      </c>
      <c r="H13" s="17">
        <v>47</v>
      </c>
      <c r="I13" s="17">
        <v>34</v>
      </c>
      <c r="J13" s="19">
        <f t="shared" si="1"/>
        <v>3.0952380952380953</v>
      </c>
      <c r="K13" s="19">
        <f t="shared" si="2"/>
        <v>1.6111111111111112</v>
      </c>
      <c r="L13" s="19">
        <f t="shared" si="3"/>
        <v>0.16666666666666666</v>
      </c>
      <c r="M13" s="19">
        <f t="shared" si="4"/>
        <v>0.66666666666666663</v>
      </c>
      <c r="N13" s="19">
        <f t="shared" si="5"/>
        <v>7.9365079365079361E-3</v>
      </c>
      <c r="O13" s="19">
        <f t="shared" si="6"/>
        <v>0.37301587301587302</v>
      </c>
      <c r="P13" s="19">
        <f t="shared" si="7"/>
        <v>0.26984126984126983</v>
      </c>
    </row>
    <row r="14" spans="1:16">
      <c r="A14" s="24" t="s">
        <v>39</v>
      </c>
      <c r="B14" s="17">
        <v>42</v>
      </c>
      <c r="C14" s="17">
        <v>138</v>
      </c>
      <c r="D14" s="17">
        <v>72</v>
      </c>
      <c r="E14" s="17">
        <v>7</v>
      </c>
      <c r="F14" s="17">
        <v>33</v>
      </c>
      <c r="G14" s="17">
        <v>0</v>
      </c>
      <c r="H14" s="17">
        <v>16</v>
      </c>
      <c r="I14" s="17">
        <v>10</v>
      </c>
      <c r="J14" s="19">
        <f t="shared" si="1"/>
        <v>3.2857142857142856</v>
      </c>
      <c r="K14" s="19">
        <f t="shared" si="2"/>
        <v>1.7142857142857142</v>
      </c>
      <c r="L14" s="19">
        <f t="shared" si="3"/>
        <v>0.16666666666666666</v>
      </c>
      <c r="M14" s="19">
        <f t="shared" si="4"/>
        <v>0.7857142857142857</v>
      </c>
      <c r="N14" s="19">
        <f t="shared" si="5"/>
        <v>0</v>
      </c>
      <c r="O14" s="19">
        <f t="shared" si="6"/>
        <v>0.38095238095238093</v>
      </c>
      <c r="P14" s="19">
        <f t="shared" si="7"/>
        <v>0.23809523809523808</v>
      </c>
    </row>
    <row r="15" spans="1:16">
      <c r="A15" s="24" t="s">
        <v>40</v>
      </c>
      <c r="B15" s="17">
        <v>132</v>
      </c>
      <c r="C15" s="17">
        <v>358</v>
      </c>
      <c r="D15" s="17">
        <v>176</v>
      </c>
      <c r="E15" s="17">
        <v>13</v>
      </c>
      <c r="F15" s="17">
        <v>89</v>
      </c>
      <c r="G15" s="17">
        <v>0</v>
      </c>
      <c r="H15" s="17">
        <v>24</v>
      </c>
      <c r="I15" s="17">
        <v>52</v>
      </c>
      <c r="J15" s="19">
        <f t="shared" si="1"/>
        <v>2.7121212121212119</v>
      </c>
      <c r="K15" s="19">
        <f t="shared" si="2"/>
        <v>1.3333333333333333</v>
      </c>
      <c r="L15" s="19">
        <f t="shared" si="3"/>
        <v>9.8484848484848481E-2</v>
      </c>
      <c r="M15" s="19">
        <f t="shared" si="4"/>
        <v>0.6742424242424242</v>
      </c>
      <c r="N15" s="19">
        <f t="shared" si="5"/>
        <v>0</v>
      </c>
      <c r="O15" s="19">
        <f t="shared" si="6"/>
        <v>0.18181818181818182</v>
      </c>
      <c r="P15" s="19">
        <f t="shared" si="7"/>
        <v>0.39393939393939392</v>
      </c>
    </row>
    <row r="16" spans="1:16">
      <c r="A16" s="24" t="s">
        <v>41</v>
      </c>
      <c r="B16" s="17">
        <v>110</v>
      </c>
      <c r="C16" s="17">
        <v>384</v>
      </c>
      <c r="D16" s="17">
        <v>190</v>
      </c>
      <c r="E16" s="17">
        <v>22</v>
      </c>
      <c r="F16" s="17">
        <v>83</v>
      </c>
      <c r="G16" s="17">
        <v>0</v>
      </c>
      <c r="H16" s="17">
        <v>26</v>
      </c>
      <c r="I16" s="17">
        <v>63</v>
      </c>
      <c r="J16" s="19">
        <f t="shared" si="1"/>
        <v>3.4909090909090907</v>
      </c>
      <c r="K16" s="19">
        <f t="shared" si="2"/>
        <v>1.7272727272727273</v>
      </c>
      <c r="L16" s="19">
        <f t="shared" si="3"/>
        <v>0.2</v>
      </c>
      <c r="M16" s="19">
        <f t="shared" si="4"/>
        <v>0.75454545454545452</v>
      </c>
      <c r="N16" s="19">
        <f t="shared" si="5"/>
        <v>0</v>
      </c>
      <c r="O16" s="19">
        <f t="shared" si="6"/>
        <v>0.23636363636363636</v>
      </c>
      <c r="P16" s="19">
        <f t="shared" si="7"/>
        <v>0.57272727272727275</v>
      </c>
    </row>
    <row r="17" spans="1:16">
      <c r="A17" s="24" t="s">
        <v>42</v>
      </c>
      <c r="B17" s="17">
        <v>145</v>
      </c>
      <c r="C17" s="17">
        <v>452</v>
      </c>
      <c r="D17" s="17">
        <v>220</v>
      </c>
      <c r="E17" s="17">
        <v>23</v>
      </c>
      <c r="F17" s="17">
        <v>117</v>
      </c>
      <c r="G17" s="17">
        <v>2</v>
      </c>
      <c r="H17" s="17">
        <v>53</v>
      </c>
      <c r="I17" s="17">
        <v>37</v>
      </c>
      <c r="J17" s="19">
        <f t="shared" si="1"/>
        <v>3.1172413793103448</v>
      </c>
      <c r="K17" s="19">
        <f t="shared" si="2"/>
        <v>1.5172413793103448</v>
      </c>
      <c r="L17" s="19">
        <f t="shared" si="3"/>
        <v>0.15862068965517243</v>
      </c>
      <c r="M17" s="19">
        <f t="shared" si="4"/>
        <v>0.80689655172413788</v>
      </c>
      <c r="N17" s="19">
        <f t="shared" si="5"/>
        <v>1.3793103448275862E-2</v>
      </c>
      <c r="O17" s="19">
        <f t="shared" si="6"/>
        <v>0.36551724137931035</v>
      </c>
      <c r="P17" s="19">
        <f t="shared" si="7"/>
        <v>0.25517241379310346</v>
      </c>
    </row>
    <row r="18" spans="1:16">
      <c r="A18" s="24" t="s">
        <v>43</v>
      </c>
      <c r="B18" s="17">
        <v>130</v>
      </c>
      <c r="C18" s="17">
        <v>416</v>
      </c>
      <c r="D18" s="17">
        <v>188</v>
      </c>
      <c r="E18" s="17">
        <v>4</v>
      </c>
      <c r="F18" s="17">
        <v>118</v>
      </c>
      <c r="G18" s="17">
        <v>4</v>
      </c>
      <c r="H18" s="17">
        <v>50</v>
      </c>
      <c r="I18" s="17">
        <v>52</v>
      </c>
      <c r="J18" s="19">
        <f t="shared" si="1"/>
        <v>3.2</v>
      </c>
      <c r="K18" s="19">
        <f t="shared" si="2"/>
        <v>1.4461538461538461</v>
      </c>
      <c r="L18" s="19">
        <f t="shared" si="3"/>
        <v>3.0769230769230771E-2</v>
      </c>
      <c r="M18" s="19">
        <f t="shared" si="4"/>
        <v>0.90769230769230769</v>
      </c>
      <c r="N18" s="19">
        <f t="shared" si="5"/>
        <v>3.0769230769230771E-2</v>
      </c>
      <c r="O18" s="19">
        <f t="shared" si="6"/>
        <v>0.38461538461538464</v>
      </c>
      <c r="P18" s="19">
        <f t="shared" si="7"/>
        <v>0.4</v>
      </c>
    </row>
    <row r="19" spans="1:16">
      <c r="A19" s="26" t="s">
        <v>44</v>
      </c>
      <c r="B19" s="17">
        <v>169</v>
      </c>
      <c r="C19" s="17">
        <v>499</v>
      </c>
      <c r="D19" s="17">
        <v>242</v>
      </c>
      <c r="E19" s="17">
        <v>23</v>
      </c>
      <c r="F19" s="17">
        <v>141</v>
      </c>
      <c r="G19" s="17">
        <v>4</v>
      </c>
      <c r="H19" s="17">
        <v>45</v>
      </c>
      <c r="I19" s="17">
        <v>44</v>
      </c>
      <c r="J19" s="19">
        <f t="shared" si="1"/>
        <v>2.9526627218934913</v>
      </c>
      <c r="K19" s="19">
        <f t="shared" si="2"/>
        <v>1.4319526627218935</v>
      </c>
      <c r="L19" s="19">
        <f t="shared" si="3"/>
        <v>0.13609467455621302</v>
      </c>
      <c r="M19" s="19">
        <f t="shared" si="4"/>
        <v>0.83431952662721898</v>
      </c>
      <c r="N19" s="19">
        <f t="shared" si="5"/>
        <v>2.3668639053254437E-2</v>
      </c>
      <c r="O19" s="19">
        <f t="shared" si="6"/>
        <v>0.26627218934911245</v>
      </c>
      <c r="P19" s="19">
        <f t="shared" si="7"/>
        <v>0.26035502958579881</v>
      </c>
    </row>
    <row r="20" spans="1:16">
      <c r="A20" s="26" t="s">
        <v>45</v>
      </c>
      <c r="B20" s="17">
        <v>269</v>
      </c>
      <c r="C20" s="17">
        <v>822</v>
      </c>
      <c r="D20" s="17">
        <v>339</v>
      </c>
      <c r="E20" s="17">
        <v>37</v>
      </c>
      <c r="F20" s="17">
        <v>226</v>
      </c>
      <c r="G20" s="17">
        <v>4</v>
      </c>
      <c r="H20" s="17">
        <v>95</v>
      </c>
      <c r="I20" s="17">
        <v>119</v>
      </c>
      <c r="J20" s="19">
        <f t="shared" si="1"/>
        <v>3.0557620817843865</v>
      </c>
      <c r="K20" s="19">
        <f t="shared" si="2"/>
        <v>1.2602230483271375</v>
      </c>
      <c r="L20" s="19">
        <f t="shared" si="3"/>
        <v>0.13754646840148699</v>
      </c>
      <c r="M20" s="19">
        <f t="shared" si="4"/>
        <v>0.8401486988847584</v>
      </c>
      <c r="N20" s="19">
        <f t="shared" si="5"/>
        <v>1.4869888475836431E-2</v>
      </c>
      <c r="O20" s="19">
        <f t="shared" si="6"/>
        <v>0.35315985130111527</v>
      </c>
      <c r="P20" s="19">
        <f t="shared" si="7"/>
        <v>0.44237918215613381</v>
      </c>
    </row>
    <row r="21" spans="1:16">
      <c r="A21" s="26" t="s">
        <v>46</v>
      </c>
      <c r="B21" s="17">
        <v>57</v>
      </c>
      <c r="C21" s="17">
        <v>116</v>
      </c>
      <c r="D21" s="17">
        <v>84</v>
      </c>
      <c r="E21" s="17">
        <v>6</v>
      </c>
      <c r="F21" s="17">
        <v>22</v>
      </c>
      <c r="G21" s="17">
        <v>0</v>
      </c>
      <c r="H21" s="17">
        <v>0</v>
      </c>
      <c r="I21" s="17">
        <v>4</v>
      </c>
      <c r="J21" s="19">
        <f t="shared" si="1"/>
        <v>2.0350877192982457</v>
      </c>
      <c r="K21" s="19">
        <f t="shared" si="2"/>
        <v>1.4736842105263157</v>
      </c>
      <c r="L21" s="19">
        <f t="shared" si="3"/>
        <v>0.10526315789473684</v>
      </c>
      <c r="M21" s="19">
        <f t="shared" si="4"/>
        <v>0.38596491228070173</v>
      </c>
      <c r="N21" s="19">
        <f t="shared" si="5"/>
        <v>0</v>
      </c>
      <c r="O21" s="19">
        <f t="shared" si="6"/>
        <v>0</v>
      </c>
      <c r="P21" s="19">
        <f t="shared" si="7"/>
        <v>7.0175438596491224E-2</v>
      </c>
    </row>
    <row r="22" spans="1:16">
      <c r="A22" s="26" t="s">
        <v>47</v>
      </c>
      <c r="B22" s="17">
        <v>60</v>
      </c>
      <c r="C22" s="17">
        <v>188</v>
      </c>
      <c r="D22" s="17">
        <v>101</v>
      </c>
      <c r="E22" s="17">
        <v>10</v>
      </c>
      <c r="F22" s="17">
        <v>39</v>
      </c>
      <c r="G22" s="17">
        <v>2</v>
      </c>
      <c r="H22" s="17">
        <v>18</v>
      </c>
      <c r="I22" s="17">
        <v>18</v>
      </c>
      <c r="J22" s="19">
        <f t="shared" si="1"/>
        <v>3.1333333333333333</v>
      </c>
      <c r="K22" s="19">
        <f t="shared" si="2"/>
        <v>1.6833333333333333</v>
      </c>
      <c r="L22" s="19">
        <f t="shared" si="3"/>
        <v>0.16666666666666666</v>
      </c>
      <c r="M22" s="19">
        <f t="shared" si="4"/>
        <v>0.65</v>
      </c>
      <c r="N22" s="19">
        <f t="shared" si="5"/>
        <v>3.3333333333333333E-2</v>
      </c>
      <c r="O22" s="19">
        <f t="shared" si="6"/>
        <v>0.3</v>
      </c>
      <c r="P22" s="19">
        <f t="shared" si="7"/>
        <v>0.3</v>
      </c>
    </row>
    <row r="23" spans="1:16">
      <c r="A23" s="26" t="s">
        <v>48</v>
      </c>
      <c r="B23" s="18">
        <v>270</v>
      </c>
      <c r="C23" s="17">
        <v>800</v>
      </c>
      <c r="D23" s="17">
        <v>394</v>
      </c>
      <c r="E23" s="17">
        <v>48</v>
      </c>
      <c r="F23" s="17">
        <v>198</v>
      </c>
      <c r="G23" s="17">
        <v>6</v>
      </c>
      <c r="H23" s="17">
        <v>76</v>
      </c>
      <c r="I23" s="17">
        <v>71</v>
      </c>
      <c r="J23" s="19">
        <f t="shared" si="1"/>
        <v>2.9629629629629628</v>
      </c>
      <c r="K23" s="19">
        <f t="shared" si="2"/>
        <v>1.4592592592592593</v>
      </c>
      <c r="L23" s="19">
        <f t="shared" si="3"/>
        <v>0.17777777777777778</v>
      </c>
      <c r="M23" s="19">
        <f t="shared" si="4"/>
        <v>0.73333333333333328</v>
      </c>
      <c r="N23" s="19">
        <f t="shared" si="5"/>
        <v>2.2222222222222223E-2</v>
      </c>
      <c r="O23" s="19">
        <f t="shared" si="6"/>
        <v>0.2814814814814815</v>
      </c>
      <c r="P23" s="19">
        <f t="shared" si="7"/>
        <v>0.26296296296296295</v>
      </c>
    </row>
    <row r="24" spans="1:16">
      <c r="A24" s="26" t="s">
        <v>49</v>
      </c>
      <c r="B24" s="17">
        <v>154</v>
      </c>
      <c r="C24" s="17">
        <v>531</v>
      </c>
      <c r="D24" s="17">
        <v>250</v>
      </c>
      <c r="E24" s="17">
        <v>33</v>
      </c>
      <c r="F24" s="17">
        <v>116</v>
      </c>
      <c r="G24" s="17">
        <v>10</v>
      </c>
      <c r="H24" s="17">
        <v>61</v>
      </c>
      <c r="I24" s="17">
        <v>59</v>
      </c>
      <c r="J24" s="19">
        <f t="shared" si="1"/>
        <v>3.448051948051948</v>
      </c>
      <c r="K24" s="19">
        <f t="shared" si="2"/>
        <v>1.6233766233766234</v>
      </c>
      <c r="L24" s="19">
        <f t="shared" si="3"/>
        <v>0.21428571428571427</v>
      </c>
      <c r="M24" s="19">
        <f t="shared" si="4"/>
        <v>0.75324675324675328</v>
      </c>
      <c r="N24" s="19">
        <f t="shared" si="5"/>
        <v>6.4935064935064929E-2</v>
      </c>
      <c r="O24" s="19">
        <f t="shared" si="6"/>
        <v>0.39610389610389612</v>
      </c>
      <c r="P24" s="19">
        <f t="shared" si="7"/>
        <v>0.38311688311688313</v>
      </c>
    </row>
    <row r="25" spans="1:16">
      <c r="A25" s="25" t="s">
        <v>50</v>
      </c>
      <c r="B25" s="17">
        <v>88</v>
      </c>
      <c r="C25" s="17">
        <v>273</v>
      </c>
      <c r="D25" s="17">
        <v>135</v>
      </c>
      <c r="E25" s="17">
        <v>8</v>
      </c>
      <c r="F25" s="17">
        <v>72</v>
      </c>
      <c r="G25" s="17">
        <v>2</v>
      </c>
      <c r="H25" s="17">
        <v>23</v>
      </c>
      <c r="I25" s="17">
        <v>33</v>
      </c>
      <c r="J25" s="19">
        <f t="shared" si="1"/>
        <v>3.1022727272727271</v>
      </c>
      <c r="K25" s="19">
        <f t="shared" si="2"/>
        <v>1.5340909090909092</v>
      </c>
      <c r="L25" s="19">
        <f t="shared" si="3"/>
        <v>9.0909090909090912E-2</v>
      </c>
      <c r="M25" s="19">
        <f t="shared" si="4"/>
        <v>0.81818181818181823</v>
      </c>
      <c r="N25" s="19">
        <f t="shared" si="5"/>
        <v>2.2727272727272728E-2</v>
      </c>
      <c r="O25" s="19">
        <f t="shared" si="6"/>
        <v>0.26136363636363635</v>
      </c>
      <c r="P25" s="19">
        <f t="shared" si="7"/>
        <v>0.375</v>
      </c>
    </row>
    <row r="26" spans="1:16">
      <c r="A26" s="25" t="s">
        <v>51</v>
      </c>
      <c r="B26" s="17">
        <v>170</v>
      </c>
      <c r="C26" s="17">
        <v>555</v>
      </c>
      <c r="D26" s="17">
        <v>227</v>
      </c>
      <c r="E26" s="17">
        <v>36</v>
      </c>
      <c r="F26" s="17">
        <v>157</v>
      </c>
      <c r="G26" s="17">
        <v>3</v>
      </c>
      <c r="H26" s="17">
        <v>44</v>
      </c>
      <c r="I26" s="17">
        <v>88</v>
      </c>
      <c r="J26" s="19">
        <f t="shared" si="1"/>
        <v>3.2647058823529411</v>
      </c>
      <c r="K26" s="19">
        <f t="shared" si="2"/>
        <v>1.3352941176470587</v>
      </c>
      <c r="L26" s="19">
        <f t="shared" si="3"/>
        <v>0.21176470588235294</v>
      </c>
      <c r="M26" s="19">
        <f t="shared" si="4"/>
        <v>0.92352941176470593</v>
      </c>
      <c r="N26" s="19">
        <f t="shared" si="5"/>
        <v>1.7647058823529412E-2</v>
      </c>
      <c r="O26" s="19">
        <f t="shared" si="6"/>
        <v>0.25882352941176473</v>
      </c>
      <c r="P26" s="19">
        <f t="shared" si="7"/>
        <v>0.51764705882352946</v>
      </c>
    </row>
    <row r="27" spans="1:16">
      <c r="A27" s="25" t="s">
        <v>52</v>
      </c>
      <c r="B27" s="17">
        <v>217</v>
      </c>
      <c r="C27" s="17">
        <v>640</v>
      </c>
      <c r="D27" s="17">
        <v>352</v>
      </c>
      <c r="E27" s="17">
        <v>22</v>
      </c>
      <c r="F27" s="17">
        <v>141</v>
      </c>
      <c r="G27" s="17">
        <v>3</v>
      </c>
      <c r="H27" s="17">
        <v>55</v>
      </c>
      <c r="I27" s="17">
        <v>62</v>
      </c>
      <c r="J27" s="19">
        <f t="shared" si="1"/>
        <v>2.9493087557603688</v>
      </c>
      <c r="K27" s="19">
        <f t="shared" si="2"/>
        <v>1.6221198156682028</v>
      </c>
      <c r="L27" s="19">
        <f t="shared" si="3"/>
        <v>0.10138248847926268</v>
      </c>
      <c r="M27" s="19">
        <f t="shared" si="4"/>
        <v>0.64976958525345618</v>
      </c>
      <c r="N27" s="19">
        <f t="shared" si="5"/>
        <v>1.3824884792626729E-2</v>
      </c>
      <c r="O27" s="19">
        <f t="shared" si="6"/>
        <v>0.25345622119815669</v>
      </c>
      <c r="P27" s="19">
        <f t="shared" si="7"/>
        <v>0.2857142857142857</v>
      </c>
    </row>
    <row r="28" spans="1:16">
      <c r="A28" s="25" t="s">
        <v>53</v>
      </c>
      <c r="B28" s="17">
        <v>142</v>
      </c>
      <c r="C28" s="17">
        <v>431</v>
      </c>
      <c r="D28" s="17">
        <v>194</v>
      </c>
      <c r="E28" s="17">
        <v>23</v>
      </c>
      <c r="F28" s="17">
        <v>108</v>
      </c>
      <c r="G28" s="17">
        <v>0</v>
      </c>
      <c r="H28" s="17">
        <v>40</v>
      </c>
      <c r="I28" s="17">
        <v>66</v>
      </c>
      <c r="J28" s="19">
        <f t="shared" si="1"/>
        <v>3.035211267605634</v>
      </c>
      <c r="K28" s="19">
        <f t="shared" si="2"/>
        <v>1.3661971830985915</v>
      </c>
      <c r="L28" s="19">
        <f t="shared" si="3"/>
        <v>0.1619718309859155</v>
      </c>
      <c r="M28" s="19">
        <f t="shared" si="4"/>
        <v>0.76056338028169013</v>
      </c>
      <c r="N28" s="19">
        <f t="shared" si="5"/>
        <v>0</v>
      </c>
      <c r="O28" s="19">
        <f t="shared" si="6"/>
        <v>0.28169014084507044</v>
      </c>
      <c r="P28" s="19">
        <f t="shared" si="7"/>
        <v>0.46478873239436619</v>
      </c>
    </row>
    <row r="29" spans="1:16">
      <c r="A29" s="25" t="s">
        <v>54</v>
      </c>
      <c r="B29" s="17">
        <v>261</v>
      </c>
      <c r="C29" s="17">
        <v>775</v>
      </c>
      <c r="D29" s="17">
        <v>373</v>
      </c>
      <c r="E29" s="17">
        <v>33</v>
      </c>
      <c r="F29" s="17">
        <v>172</v>
      </c>
      <c r="G29" s="17">
        <v>6</v>
      </c>
      <c r="H29" s="17">
        <v>86</v>
      </c>
      <c r="I29" s="17">
        <v>101</v>
      </c>
      <c r="J29" s="19">
        <f t="shared" si="1"/>
        <v>2.9693486590038316</v>
      </c>
      <c r="K29" s="19">
        <f t="shared" si="2"/>
        <v>1.4291187739463602</v>
      </c>
      <c r="L29" s="19">
        <f t="shared" si="3"/>
        <v>0.12643678160919541</v>
      </c>
      <c r="M29" s="19">
        <f t="shared" si="4"/>
        <v>0.65900383141762453</v>
      </c>
      <c r="N29" s="19">
        <f t="shared" si="5"/>
        <v>2.2988505747126436E-2</v>
      </c>
      <c r="O29" s="19">
        <f t="shared" si="6"/>
        <v>0.32950191570881227</v>
      </c>
      <c r="P29" s="19">
        <f t="shared" si="7"/>
        <v>0.38697318007662834</v>
      </c>
    </row>
    <row r="30" spans="1:16">
      <c r="A30" s="25" t="s">
        <v>55</v>
      </c>
      <c r="B30" s="17">
        <v>153</v>
      </c>
      <c r="C30" s="17">
        <v>466</v>
      </c>
      <c r="D30" s="17">
        <v>220</v>
      </c>
      <c r="E30" s="17">
        <v>20</v>
      </c>
      <c r="F30" s="17">
        <v>121</v>
      </c>
      <c r="G30" s="17">
        <v>2</v>
      </c>
      <c r="H30" s="17">
        <v>47</v>
      </c>
      <c r="I30" s="17">
        <v>54</v>
      </c>
      <c r="J30" s="19">
        <f t="shared" si="1"/>
        <v>3.0457516339869279</v>
      </c>
      <c r="K30" s="19">
        <f t="shared" si="2"/>
        <v>1.4379084967320261</v>
      </c>
      <c r="L30" s="19">
        <f t="shared" si="3"/>
        <v>0.13071895424836602</v>
      </c>
      <c r="M30" s="19">
        <f t="shared" si="4"/>
        <v>0.79084967320261434</v>
      </c>
      <c r="N30" s="19">
        <f t="shared" si="5"/>
        <v>1.3071895424836602E-2</v>
      </c>
      <c r="O30" s="19">
        <f t="shared" si="6"/>
        <v>0.30718954248366015</v>
      </c>
      <c r="P30" s="19">
        <f t="shared" si="7"/>
        <v>0.35294117647058826</v>
      </c>
    </row>
    <row r="31" spans="1:16">
      <c r="A31" s="25" t="s">
        <v>56</v>
      </c>
      <c r="B31" s="17">
        <v>165</v>
      </c>
      <c r="C31" s="17">
        <v>558</v>
      </c>
      <c r="D31" s="17">
        <v>230</v>
      </c>
      <c r="E31" s="17">
        <v>19</v>
      </c>
      <c r="F31" s="17">
        <v>130</v>
      </c>
      <c r="G31" s="17">
        <v>1</v>
      </c>
      <c r="H31" s="17">
        <v>48</v>
      </c>
      <c r="I31" s="17">
        <v>128</v>
      </c>
      <c r="J31" s="19">
        <f t="shared" si="1"/>
        <v>3.3818181818181818</v>
      </c>
      <c r="K31" s="19">
        <f t="shared" si="2"/>
        <v>1.393939393939394</v>
      </c>
      <c r="L31" s="19">
        <f t="shared" si="3"/>
        <v>0.11515151515151516</v>
      </c>
      <c r="M31" s="19">
        <f t="shared" si="4"/>
        <v>0.78787878787878785</v>
      </c>
      <c r="N31" s="19">
        <f t="shared" si="5"/>
        <v>6.0606060606060606E-3</v>
      </c>
      <c r="O31" s="19">
        <f t="shared" si="6"/>
        <v>0.29090909090909089</v>
      </c>
      <c r="P31" s="19">
        <f t="shared" si="7"/>
        <v>0.77575757575757576</v>
      </c>
    </row>
    <row r="32" spans="1:16">
      <c r="A32" s="25" t="s">
        <v>57</v>
      </c>
      <c r="B32" s="17">
        <v>76</v>
      </c>
      <c r="C32" s="17">
        <v>249</v>
      </c>
      <c r="D32" s="17">
        <v>121</v>
      </c>
      <c r="E32" s="17">
        <v>5</v>
      </c>
      <c r="F32" s="17">
        <v>63</v>
      </c>
      <c r="G32" s="17">
        <v>2</v>
      </c>
      <c r="H32" s="17">
        <v>27</v>
      </c>
      <c r="I32" s="17">
        <v>31</v>
      </c>
      <c r="J32" s="19">
        <f t="shared" si="1"/>
        <v>3.2763157894736841</v>
      </c>
      <c r="K32" s="19">
        <f t="shared" si="2"/>
        <v>1.5921052631578947</v>
      </c>
      <c r="L32" s="19">
        <f t="shared" si="3"/>
        <v>6.5789473684210523E-2</v>
      </c>
      <c r="M32" s="19">
        <f t="shared" si="4"/>
        <v>0.82894736842105265</v>
      </c>
      <c r="N32" s="19">
        <f t="shared" si="5"/>
        <v>2.6315789473684209E-2</v>
      </c>
      <c r="O32" s="19">
        <f t="shared" si="6"/>
        <v>0.35526315789473684</v>
      </c>
      <c r="P32" s="19">
        <f t="shared" si="7"/>
        <v>0.40789473684210525</v>
      </c>
    </row>
    <row r="33" spans="1:16">
      <c r="A33" s="25" t="s">
        <v>58</v>
      </c>
      <c r="B33" s="17">
        <v>209</v>
      </c>
      <c r="C33" s="17">
        <v>626</v>
      </c>
      <c r="D33" s="17">
        <v>308</v>
      </c>
      <c r="E33" s="17">
        <v>30</v>
      </c>
      <c r="F33" s="17">
        <v>136</v>
      </c>
      <c r="G33" s="17">
        <v>1</v>
      </c>
      <c r="H33" s="17">
        <v>64</v>
      </c>
      <c r="I33" s="17">
        <v>85</v>
      </c>
      <c r="J33" s="19">
        <f t="shared" si="1"/>
        <v>2.9952153110047846</v>
      </c>
      <c r="K33" s="19">
        <f t="shared" si="2"/>
        <v>1.4736842105263157</v>
      </c>
      <c r="L33" s="19">
        <f t="shared" si="3"/>
        <v>0.14354066985645933</v>
      </c>
      <c r="M33" s="19">
        <f t="shared" si="4"/>
        <v>0.65071770334928225</v>
      </c>
      <c r="N33" s="19">
        <f t="shared" si="5"/>
        <v>4.7846889952153108E-3</v>
      </c>
      <c r="O33" s="19">
        <f t="shared" si="6"/>
        <v>0.30622009569377989</v>
      </c>
      <c r="P33" s="19">
        <f t="shared" si="7"/>
        <v>0.40669856459330145</v>
      </c>
    </row>
    <row r="34" spans="1:16">
      <c r="A34" s="25" t="s">
        <v>59</v>
      </c>
      <c r="B34" s="17">
        <v>87</v>
      </c>
      <c r="C34" s="17">
        <v>271</v>
      </c>
      <c r="D34" s="17">
        <v>130</v>
      </c>
      <c r="E34" s="17">
        <v>5</v>
      </c>
      <c r="F34" s="17">
        <v>69</v>
      </c>
      <c r="G34" s="17">
        <v>1</v>
      </c>
      <c r="H34" s="17">
        <v>17</v>
      </c>
      <c r="I34" s="17">
        <v>49</v>
      </c>
      <c r="J34" s="19">
        <f t="shared" si="1"/>
        <v>3.1149425287356323</v>
      </c>
      <c r="K34" s="19">
        <f t="shared" si="2"/>
        <v>1.4942528735632183</v>
      </c>
      <c r="L34" s="19">
        <f t="shared" si="3"/>
        <v>5.7471264367816091E-2</v>
      </c>
      <c r="M34" s="19">
        <f t="shared" si="4"/>
        <v>0.7931034482758621</v>
      </c>
      <c r="N34" s="19">
        <f t="shared" si="5"/>
        <v>1.1494252873563218E-2</v>
      </c>
      <c r="O34" s="19">
        <f t="shared" si="6"/>
        <v>0.19540229885057472</v>
      </c>
      <c r="P34" s="19">
        <f t="shared" si="7"/>
        <v>0.56321839080459768</v>
      </c>
    </row>
    <row r="35" spans="1:16">
      <c r="A35" s="25" t="s">
        <v>60</v>
      </c>
      <c r="B35" s="32">
        <v>212</v>
      </c>
      <c r="C35" s="17">
        <v>597</v>
      </c>
      <c r="D35" s="17">
        <v>297</v>
      </c>
      <c r="E35" s="17">
        <v>25</v>
      </c>
      <c r="F35" s="17">
        <v>130</v>
      </c>
      <c r="G35" s="17">
        <v>3</v>
      </c>
      <c r="H35" s="17">
        <v>61</v>
      </c>
      <c r="I35" s="17">
        <v>81</v>
      </c>
      <c r="J35" s="19">
        <f t="shared" si="1"/>
        <v>2.8160377358490565</v>
      </c>
      <c r="K35" s="19">
        <f t="shared" si="2"/>
        <v>1.4009433962264151</v>
      </c>
      <c r="L35" s="19">
        <f t="shared" si="3"/>
        <v>0.11792452830188679</v>
      </c>
      <c r="M35" s="19">
        <f t="shared" si="4"/>
        <v>0.6132075471698113</v>
      </c>
      <c r="N35" s="19">
        <f t="shared" si="5"/>
        <v>1.4150943396226415E-2</v>
      </c>
      <c r="O35" s="19">
        <f t="shared" si="6"/>
        <v>0.28773584905660377</v>
      </c>
      <c r="P35" s="19">
        <f t="shared" si="7"/>
        <v>0.38207547169811323</v>
      </c>
    </row>
    <row r="36" spans="1:16">
      <c r="A36" s="25" t="s">
        <v>61</v>
      </c>
      <c r="B36" s="32">
        <v>40</v>
      </c>
      <c r="C36" s="17">
        <v>130</v>
      </c>
      <c r="D36" s="17">
        <v>70</v>
      </c>
      <c r="E36" s="17">
        <v>7</v>
      </c>
      <c r="F36" s="17">
        <v>33</v>
      </c>
      <c r="G36" s="17">
        <v>0</v>
      </c>
      <c r="H36" s="17">
        <v>8</v>
      </c>
      <c r="I36" s="17">
        <v>12</v>
      </c>
      <c r="J36" s="19">
        <f t="shared" si="1"/>
        <v>3.25</v>
      </c>
      <c r="K36" s="19">
        <f t="shared" si="2"/>
        <v>1.75</v>
      </c>
      <c r="L36" s="19">
        <f t="shared" si="3"/>
        <v>0.17499999999999999</v>
      </c>
      <c r="M36" s="19">
        <f t="shared" si="4"/>
        <v>0.82499999999999996</v>
      </c>
      <c r="N36" s="19">
        <f t="shared" si="5"/>
        <v>0</v>
      </c>
      <c r="O36" s="19">
        <f t="shared" si="6"/>
        <v>0.2</v>
      </c>
      <c r="P36" s="19">
        <f t="shared" si="7"/>
        <v>0.3</v>
      </c>
    </row>
    <row r="37" spans="1:16">
      <c r="A37" s="25" t="s">
        <v>62</v>
      </c>
      <c r="B37" s="33">
        <v>139</v>
      </c>
      <c r="C37" s="17">
        <v>378</v>
      </c>
      <c r="D37" s="17">
        <v>213</v>
      </c>
      <c r="E37" s="17">
        <v>14</v>
      </c>
      <c r="F37" s="17">
        <v>76</v>
      </c>
      <c r="G37" s="17">
        <v>0</v>
      </c>
      <c r="H37" s="17">
        <v>37</v>
      </c>
      <c r="I37" s="17">
        <v>38</v>
      </c>
      <c r="J37" s="19">
        <f t="shared" si="1"/>
        <v>2.7194244604316546</v>
      </c>
      <c r="K37" s="19">
        <f t="shared" si="2"/>
        <v>1.5323741007194245</v>
      </c>
      <c r="L37" s="19">
        <f t="shared" si="3"/>
        <v>0.10071942446043165</v>
      </c>
      <c r="M37" s="19">
        <f t="shared" si="4"/>
        <v>0.5467625899280576</v>
      </c>
      <c r="N37" s="19">
        <f t="shared" si="5"/>
        <v>0</v>
      </c>
      <c r="O37" s="19">
        <f t="shared" si="6"/>
        <v>0.26618705035971224</v>
      </c>
      <c r="P37" s="19">
        <f t="shared" si="7"/>
        <v>0.2733812949640288</v>
      </c>
    </row>
    <row r="38" spans="1:16">
      <c r="A38" s="27" t="s">
        <v>63</v>
      </c>
      <c r="B38" s="33">
        <v>34</v>
      </c>
      <c r="C38" s="17">
        <v>90</v>
      </c>
      <c r="D38" s="17">
        <v>50</v>
      </c>
      <c r="E38" s="17">
        <v>1</v>
      </c>
      <c r="F38" s="17">
        <v>24</v>
      </c>
      <c r="G38" s="17">
        <v>0</v>
      </c>
      <c r="H38" s="17">
        <v>6</v>
      </c>
      <c r="I38" s="17">
        <v>8</v>
      </c>
      <c r="J38" s="19">
        <f t="shared" si="1"/>
        <v>2.6470588235294117</v>
      </c>
      <c r="K38" s="19">
        <f t="shared" si="2"/>
        <v>1.4705882352941178</v>
      </c>
      <c r="L38" s="19">
        <f t="shared" si="3"/>
        <v>2.9411764705882353E-2</v>
      </c>
      <c r="M38" s="19">
        <f t="shared" si="4"/>
        <v>0.70588235294117652</v>
      </c>
      <c r="N38" s="19">
        <f t="shared" si="5"/>
        <v>0</v>
      </c>
      <c r="O38" s="19">
        <f t="shared" si="6"/>
        <v>0.17647058823529413</v>
      </c>
      <c r="P38" s="19">
        <f t="shared" si="7"/>
        <v>0.23529411764705882</v>
      </c>
    </row>
    <row r="39" spans="1:16">
      <c r="A39" s="25" t="s">
        <v>64</v>
      </c>
      <c r="B39" s="33">
        <v>75</v>
      </c>
      <c r="C39" s="17">
        <v>235</v>
      </c>
      <c r="D39" s="17">
        <v>116</v>
      </c>
      <c r="E39" s="17">
        <v>10</v>
      </c>
      <c r="F39" s="17">
        <v>56</v>
      </c>
      <c r="G39" s="17">
        <v>4</v>
      </c>
      <c r="H39" s="17">
        <v>20</v>
      </c>
      <c r="I39" s="17">
        <v>28</v>
      </c>
      <c r="J39" s="19">
        <f t="shared" si="1"/>
        <v>3.1333333333333333</v>
      </c>
      <c r="K39" s="19">
        <f t="shared" si="2"/>
        <v>1.5466666666666666</v>
      </c>
      <c r="L39" s="19">
        <f t="shared" si="3"/>
        <v>0.13333333333333333</v>
      </c>
      <c r="M39" s="19">
        <f t="shared" si="4"/>
        <v>0.7466666666666667</v>
      </c>
      <c r="N39" s="19">
        <f t="shared" si="5"/>
        <v>5.3333333333333337E-2</v>
      </c>
      <c r="O39" s="19">
        <f t="shared" si="6"/>
        <v>0.26666666666666666</v>
      </c>
      <c r="P39" s="19">
        <f t="shared" si="7"/>
        <v>0.37333333333333335</v>
      </c>
    </row>
    <row r="40" spans="1:16">
      <c r="A40" s="25" t="s">
        <v>65</v>
      </c>
      <c r="B40" s="33">
        <v>49</v>
      </c>
      <c r="C40" s="17">
        <v>124</v>
      </c>
      <c r="D40" s="17">
        <v>60</v>
      </c>
      <c r="E40" s="17">
        <v>6</v>
      </c>
      <c r="F40" s="17">
        <v>34</v>
      </c>
      <c r="G40" s="17">
        <v>1</v>
      </c>
      <c r="H40" s="17">
        <v>12</v>
      </c>
      <c r="I40" s="17">
        <v>9</v>
      </c>
      <c r="J40" s="19">
        <f t="shared" si="1"/>
        <v>2.5306122448979593</v>
      </c>
      <c r="K40" s="19">
        <f t="shared" si="2"/>
        <v>1.2244897959183674</v>
      </c>
      <c r="L40" s="19">
        <f t="shared" si="3"/>
        <v>0.12244897959183673</v>
      </c>
      <c r="M40" s="19">
        <f t="shared" si="4"/>
        <v>0.69387755102040816</v>
      </c>
      <c r="N40" s="19">
        <f t="shared" si="5"/>
        <v>2.0408163265306121E-2</v>
      </c>
      <c r="O40" s="19">
        <f t="shared" si="6"/>
        <v>0.24489795918367346</v>
      </c>
      <c r="P40" s="19">
        <f t="shared" si="7"/>
        <v>0.18367346938775511</v>
      </c>
    </row>
    <row r="41" spans="1:16">
      <c r="A41" s="25" t="s">
        <v>66</v>
      </c>
      <c r="B41" s="33">
        <v>38</v>
      </c>
      <c r="C41" s="17">
        <v>120</v>
      </c>
      <c r="D41" s="17">
        <v>71</v>
      </c>
      <c r="E41" s="17">
        <v>3</v>
      </c>
      <c r="F41" s="17">
        <v>26</v>
      </c>
      <c r="G41" s="17">
        <v>0</v>
      </c>
      <c r="H41" s="17">
        <v>13</v>
      </c>
      <c r="I41" s="17">
        <v>5</v>
      </c>
      <c r="J41" s="19">
        <f t="shared" si="1"/>
        <v>3.1578947368421053</v>
      </c>
      <c r="K41" s="19">
        <f t="shared" si="2"/>
        <v>1.868421052631579</v>
      </c>
      <c r="L41" s="19">
        <f t="shared" si="3"/>
        <v>7.8947368421052627E-2</v>
      </c>
      <c r="M41" s="19">
        <f t="shared" si="4"/>
        <v>0.68421052631578949</v>
      </c>
      <c r="N41" s="19">
        <f t="shared" si="5"/>
        <v>0</v>
      </c>
      <c r="O41" s="19">
        <f t="shared" si="6"/>
        <v>0.34210526315789475</v>
      </c>
      <c r="P41" s="19">
        <f t="shared" si="7"/>
        <v>0.13157894736842105</v>
      </c>
    </row>
    <row r="42" spans="1:16">
      <c r="A42" s="25" t="s">
        <v>67</v>
      </c>
      <c r="B42" s="18">
        <v>234</v>
      </c>
      <c r="C42" s="17">
        <v>628</v>
      </c>
      <c r="D42" s="17">
        <v>315</v>
      </c>
      <c r="E42" s="17">
        <v>23</v>
      </c>
      <c r="F42" s="17">
        <v>188</v>
      </c>
      <c r="G42" s="17">
        <v>4</v>
      </c>
      <c r="H42" s="17">
        <v>64</v>
      </c>
      <c r="I42" s="17">
        <v>28</v>
      </c>
      <c r="J42" s="19">
        <f t="shared" si="1"/>
        <v>2.6837606837606836</v>
      </c>
      <c r="K42" s="19">
        <f t="shared" si="2"/>
        <v>1.3461538461538463</v>
      </c>
      <c r="L42" s="19">
        <f t="shared" si="3"/>
        <v>9.8290598290598288E-2</v>
      </c>
      <c r="M42" s="19">
        <f t="shared" si="4"/>
        <v>0.80341880341880345</v>
      </c>
      <c r="N42" s="19">
        <f t="shared" si="5"/>
        <v>1.7094017094017096E-2</v>
      </c>
      <c r="O42" s="19">
        <f t="shared" si="6"/>
        <v>0.27350427350427353</v>
      </c>
      <c r="P42" s="19">
        <f t="shared" si="7"/>
        <v>0.11965811965811966</v>
      </c>
    </row>
    <row r="43" spans="1:16">
      <c r="A43" s="25" t="s">
        <v>68</v>
      </c>
      <c r="B43" s="18">
        <v>37</v>
      </c>
      <c r="C43" s="17">
        <v>94</v>
      </c>
      <c r="D43" s="17">
        <v>45</v>
      </c>
      <c r="E43" s="17">
        <v>2</v>
      </c>
      <c r="F43" s="17">
        <v>27</v>
      </c>
      <c r="G43" s="17">
        <v>1</v>
      </c>
      <c r="H43" s="17">
        <v>10</v>
      </c>
      <c r="I43" s="17">
        <v>9</v>
      </c>
      <c r="J43" s="19">
        <f t="shared" si="1"/>
        <v>2.5405405405405403</v>
      </c>
      <c r="K43" s="19">
        <f t="shared" si="2"/>
        <v>1.2162162162162162</v>
      </c>
      <c r="L43" s="19">
        <f t="shared" si="3"/>
        <v>5.4054054054054057E-2</v>
      </c>
      <c r="M43" s="19">
        <f t="shared" si="4"/>
        <v>0.72972972972972971</v>
      </c>
      <c r="N43" s="19">
        <f t="shared" si="5"/>
        <v>2.7027027027027029E-2</v>
      </c>
      <c r="O43" s="19">
        <f t="shared" si="6"/>
        <v>0.27027027027027029</v>
      </c>
      <c r="P43" s="19">
        <f t="shared" si="7"/>
        <v>0.24324324324324326</v>
      </c>
    </row>
    <row r="44" spans="1:16">
      <c r="A44" s="25" t="s">
        <v>69</v>
      </c>
      <c r="B44" s="18">
        <v>118</v>
      </c>
      <c r="C44" s="17">
        <v>357</v>
      </c>
      <c r="D44" s="17">
        <v>168</v>
      </c>
      <c r="E44" s="17">
        <v>13</v>
      </c>
      <c r="F44" s="17">
        <v>90</v>
      </c>
      <c r="G44" s="17">
        <v>1</v>
      </c>
      <c r="H44" s="17">
        <v>38</v>
      </c>
      <c r="I44" s="17">
        <v>45</v>
      </c>
      <c r="J44" s="19">
        <f t="shared" si="1"/>
        <v>3.0254237288135593</v>
      </c>
      <c r="K44" s="19">
        <f t="shared" si="2"/>
        <v>1.423728813559322</v>
      </c>
      <c r="L44" s="19">
        <f t="shared" si="3"/>
        <v>0.11016949152542373</v>
      </c>
      <c r="M44" s="19">
        <f t="shared" si="4"/>
        <v>0.76271186440677963</v>
      </c>
      <c r="N44" s="19">
        <f t="shared" si="5"/>
        <v>8.4745762711864406E-3</v>
      </c>
      <c r="O44" s="19">
        <f t="shared" si="6"/>
        <v>0.32203389830508472</v>
      </c>
      <c r="P44" s="19">
        <f t="shared" si="7"/>
        <v>0.38135593220338981</v>
      </c>
    </row>
    <row r="45" spans="1:16">
      <c r="A45" s="25" t="s">
        <v>70</v>
      </c>
      <c r="B45" s="18">
        <v>44</v>
      </c>
      <c r="C45" s="17">
        <v>146</v>
      </c>
      <c r="D45" s="17">
        <v>75</v>
      </c>
      <c r="E45" s="17">
        <v>6</v>
      </c>
      <c r="F45" s="17">
        <v>36</v>
      </c>
      <c r="G45" s="17">
        <v>0</v>
      </c>
      <c r="H45" s="17">
        <v>14</v>
      </c>
      <c r="I45" s="17">
        <v>15</v>
      </c>
      <c r="J45" s="19">
        <f t="shared" si="1"/>
        <v>3.3181818181818183</v>
      </c>
      <c r="K45" s="19">
        <f t="shared" si="2"/>
        <v>1.7045454545454546</v>
      </c>
      <c r="L45" s="19">
        <f t="shared" si="3"/>
        <v>0.13636363636363635</v>
      </c>
      <c r="M45" s="19">
        <f t="shared" si="4"/>
        <v>0.81818181818181823</v>
      </c>
      <c r="N45" s="19">
        <f t="shared" si="5"/>
        <v>0</v>
      </c>
      <c r="O45" s="19">
        <f t="shared" si="6"/>
        <v>0.31818181818181818</v>
      </c>
      <c r="P45" s="19">
        <f t="shared" si="7"/>
        <v>0.34090909090909088</v>
      </c>
    </row>
    <row r="46" spans="1:16">
      <c r="A46" s="25" t="s">
        <v>71</v>
      </c>
      <c r="B46" s="18">
        <v>88</v>
      </c>
      <c r="C46" s="17">
        <v>304</v>
      </c>
      <c r="D46" s="17">
        <v>147</v>
      </c>
      <c r="E46" s="17">
        <v>31</v>
      </c>
      <c r="F46" s="17">
        <v>67</v>
      </c>
      <c r="G46" s="17">
        <v>0</v>
      </c>
      <c r="H46" s="17">
        <v>25</v>
      </c>
      <c r="I46" s="17">
        <v>33</v>
      </c>
      <c r="J46" s="19">
        <f t="shared" si="1"/>
        <v>3.4545454545454546</v>
      </c>
      <c r="K46" s="19">
        <f t="shared" si="2"/>
        <v>1.6704545454545454</v>
      </c>
      <c r="L46" s="19">
        <f t="shared" si="3"/>
        <v>0.35227272727272729</v>
      </c>
      <c r="M46" s="19">
        <f t="shared" si="4"/>
        <v>0.76136363636363635</v>
      </c>
      <c r="N46" s="19">
        <f t="shared" si="5"/>
        <v>0</v>
      </c>
      <c r="O46" s="19">
        <f t="shared" si="6"/>
        <v>0.28409090909090912</v>
      </c>
      <c r="P46" s="19">
        <f t="shared" si="7"/>
        <v>0.375</v>
      </c>
    </row>
    <row r="47" spans="1:16">
      <c r="A47" s="25" t="s">
        <v>72</v>
      </c>
      <c r="B47" s="18">
        <v>47</v>
      </c>
      <c r="C47" s="17">
        <v>151</v>
      </c>
      <c r="D47" s="17">
        <v>66</v>
      </c>
      <c r="E47" s="17">
        <v>8</v>
      </c>
      <c r="F47" s="17">
        <v>41</v>
      </c>
      <c r="G47" s="17">
        <v>0</v>
      </c>
      <c r="H47" s="17">
        <v>18</v>
      </c>
      <c r="I47" s="17">
        <v>15</v>
      </c>
      <c r="J47" s="19">
        <f t="shared" si="1"/>
        <v>3.2127659574468086</v>
      </c>
      <c r="K47" s="19">
        <f t="shared" si="2"/>
        <v>1.4042553191489362</v>
      </c>
      <c r="L47" s="19">
        <f t="shared" si="3"/>
        <v>0.1702127659574468</v>
      </c>
      <c r="M47" s="19">
        <f t="shared" si="4"/>
        <v>0.87234042553191493</v>
      </c>
      <c r="N47" s="19">
        <f t="shared" si="5"/>
        <v>0</v>
      </c>
      <c r="O47" s="19">
        <f t="shared" si="6"/>
        <v>0.38297872340425532</v>
      </c>
      <c r="P47" s="19">
        <f t="shared" si="7"/>
        <v>0.31914893617021278</v>
      </c>
    </row>
    <row r="48" spans="1:16">
      <c r="A48" s="25" t="s">
        <v>73</v>
      </c>
      <c r="B48" s="18">
        <v>94</v>
      </c>
      <c r="C48" s="17">
        <v>323</v>
      </c>
      <c r="D48" s="17">
        <v>164</v>
      </c>
      <c r="E48" s="17">
        <v>13</v>
      </c>
      <c r="F48" s="17">
        <v>67</v>
      </c>
      <c r="G48" s="17">
        <v>3</v>
      </c>
      <c r="H48" s="17">
        <v>32</v>
      </c>
      <c r="I48" s="17">
        <v>44</v>
      </c>
      <c r="J48" s="19">
        <f t="shared" si="1"/>
        <v>3.4361702127659575</v>
      </c>
      <c r="K48" s="19">
        <f t="shared" si="2"/>
        <v>1.7446808510638299</v>
      </c>
      <c r="L48" s="19">
        <f t="shared" si="3"/>
        <v>0.13829787234042554</v>
      </c>
      <c r="M48" s="19">
        <f t="shared" si="4"/>
        <v>0.71276595744680848</v>
      </c>
      <c r="N48" s="19">
        <f t="shared" si="5"/>
        <v>3.1914893617021274E-2</v>
      </c>
      <c r="O48" s="19">
        <f t="shared" si="6"/>
        <v>0.34042553191489361</v>
      </c>
      <c r="P48" s="19">
        <f t="shared" si="7"/>
        <v>0.46808510638297873</v>
      </c>
    </row>
    <row r="49" spans="1:16">
      <c r="A49" s="25" t="s">
        <v>74</v>
      </c>
      <c r="B49" s="18">
        <v>75</v>
      </c>
      <c r="C49" s="17">
        <v>249</v>
      </c>
      <c r="D49" s="17">
        <v>131</v>
      </c>
      <c r="E49" s="17">
        <v>10</v>
      </c>
      <c r="F49" s="17">
        <v>56</v>
      </c>
      <c r="G49" s="17">
        <v>0</v>
      </c>
      <c r="H49" s="17">
        <v>25</v>
      </c>
      <c r="I49" s="17">
        <v>27</v>
      </c>
      <c r="J49" s="19">
        <f t="shared" si="1"/>
        <v>3.32</v>
      </c>
      <c r="K49" s="19">
        <f t="shared" si="2"/>
        <v>1.7466666666666666</v>
      </c>
      <c r="L49" s="19">
        <f t="shared" si="3"/>
        <v>0.13333333333333333</v>
      </c>
      <c r="M49" s="19">
        <f t="shared" si="4"/>
        <v>0.7466666666666667</v>
      </c>
      <c r="N49" s="19">
        <f t="shared" si="5"/>
        <v>0</v>
      </c>
      <c r="O49" s="19">
        <f t="shared" si="6"/>
        <v>0.33333333333333331</v>
      </c>
      <c r="P49" s="19">
        <f t="shared" si="7"/>
        <v>0.36</v>
      </c>
    </row>
    <row r="50" spans="1:16">
      <c r="A50" s="25" t="s">
        <v>75</v>
      </c>
      <c r="B50" s="18">
        <v>417</v>
      </c>
      <c r="C50" s="17">
        <v>1060</v>
      </c>
      <c r="D50" s="17">
        <v>519</v>
      </c>
      <c r="E50" s="17">
        <v>31</v>
      </c>
      <c r="F50" s="17">
        <v>279</v>
      </c>
      <c r="G50" s="17">
        <v>2</v>
      </c>
      <c r="H50" s="17">
        <v>104</v>
      </c>
      <c r="I50" s="17">
        <v>122</v>
      </c>
      <c r="J50" s="19">
        <f t="shared" si="1"/>
        <v>2.5419664268585134</v>
      </c>
      <c r="K50" s="19">
        <f t="shared" si="2"/>
        <v>1.2446043165467626</v>
      </c>
      <c r="L50" s="19">
        <f t="shared" si="3"/>
        <v>7.4340527577937646E-2</v>
      </c>
      <c r="M50" s="19">
        <f t="shared" si="4"/>
        <v>0.6690647482014388</v>
      </c>
      <c r="N50" s="19">
        <f t="shared" si="5"/>
        <v>4.7961630695443642E-3</v>
      </c>
      <c r="O50" s="19">
        <f t="shared" si="6"/>
        <v>0.24940047961630696</v>
      </c>
      <c r="P50" s="19">
        <f t="shared" si="7"/>
        <v>0.29256594724220625</v>
      </c>
    </row>
    <row r="51" spans="1:16">
      <c r="A51" s="25" t="s">
        <v>76</v>
      </c>
      <c r="B51" s="18">
        <v>194</v>
      </c>
      <c r="C51" s="17">
        <v>511</v>
      </c>
      <c r="D51" s="17">
        <v>270</v>
      </c>
      <c r="E51" s="17">
        <v>16</v>
      </c>
      <c r="F51" s="17">
        <v>135</v>
      </c>
      <c r="G51" s="17">
        <v>2</v>
      </c>
      <c r="H51" s="17">
        <v>45</v>
      </c>
      <c r="I51" s="17">
        <v>42</v>
      </c>
      <c r="J51" s="19">
        <f t="shared" si="1"/>
        <v>2.634020618556701</v>
      </c>
      <c r="K51" s="19">
        <f t="shared" si="2"/>
        <v>1.3917525773195876</v>
      </c>
      <c r="L51" s="19">
        <f t="shared" si="3"/>
        <v>8.247422680412371E-2</v>
      </c>
      <c r="M51" s="19">
        <f t="shared" si="4"/>
        <v>0.69587628865979378</v>
      </c>
      <c r="N51" s="19">
        <f t="shared" si="5"/>
        <v>1.0309278350515464E-2</v>
      </c>
      <c r="O51" s="19">
        <f t="shared" si="6"/>
        <v>0.23195876288659795</v>
      </c>
      <c r="P51" s="19">
        <f t="shared" si="7"/>
        <v>0.21649484536082475</v>
      </c>
    </row>
    <row r="52" spans="1:16">
      <c r="A52" s="27" t="s">
        <v>77</v>
      </c>
      <c r="B52" s="18">
        <v>106</v>
      </c>
      <c r="C52" s="17">
        <v>296</v>
      </c>
      <c r="D52" s="17">
        <v>136</v>
      </c>
      <c r="E52" s="17">
        <v>15</v>
      </c>
      <c r="F52" s="17">
        <v>85</v>
      </c>
      <c r="G52" s="17">
        <v>0</v>
      </c>
      <c r="H52" s="17">
        <v>24</v>
      </c>
      <c r="I52" s="17">
        <v>36</v>
      </c>
      <c r="J52" s="19">
        <f t="shared" si="1"/>
        <v>2.7924528301886791</v>
      </c>
      <c r="K52" s="19">
        <f t="shared" si="2"/>
        <v>1.2830188679245282</v>
      </c>
      <c r="L52" s="19">
        <f t="shared" si="3"/>
        <v>0.14150943396226415</v>
      </c>
      <c r="M52" s="19">
        <f t="shared" si="4"/>
        <v>0.80188679245283023</v>
      </c>
      <c r="N52" s="19">
        <f t="shared" si="5"/>
        <v>0</v>
      </c>
      <c r="O52" s="19">
        <f t="shared" si="6"/>
        <v>0.22641509433962265</v>
      </c>
      <c r="P52" s="19">
        <f t="shared" si="7"/>
        <v>0.33962264150943394</v>
      </c>
    </row>
    <row r="53" spans="1:16">
      <c r="A53" s="27" t="s">
        <v>78</v>
      </c>
      <c r="B53" s="18">
        <v>103</v>
      </c>
      <c r="C53" s="17">
        <v>332</v>
      </c>
      <c r="D53" s="17">
        <v>154</v>
      </c>
      <c r="E53" s="17">
        <v>12</v>
      </c>
      <c r="F53" s="17">
        <v>85</v>
      </c>
      <c r="G53" s="17">
        <v>2</v>
      </c>
      <c r="H53" s="17">
        <v>35</v>
      </c>
      <c r="I53" s="17">
        <v>43</v>
      </c>
      <c r="J53" s="19">
        <f t="shared" si="1"/>
        <v>3.2233009708737863</v>
      </c>
      <c r="K53" s="19">
        <f t="shared" si="2"/>
        <v>1.4951456310679612</v>
      </c>
      <c r="L53" s="19">
        <f t="shared" si="3"/>
        <v>0.11650485436893204</v>
      </c>
      <c r="M53" s="19">
        <f t="shared" si="4"/>
        <v>0.82524271844660191</v>
      </c>
      <c r="N53" s="19">
        <f t="shared" si="5"/>
        <v>1.9417475728155338E-2</v>
      </c>
      <c r="O53" s="19">
        <f t="shared" si="6"/>
        <v>0.33980582524271846</v>
      </c>
      <c r="P53" s="19">
        <f t="shared" si="7"/>
        <v>0.41747572815533979</v>
      </c>
    </row>
    <row r="54" spans="1:16">
      <c r="A54" s="28" t="s">
        <v>79</v>
      </c>
      <c r="B54" s="18">
        <v>241</v>
      </c>
      <c r="C54" s="17">
        <v>682</v>
      </c>
      <c r="D54" s="17">
        <v>315</v>
      </c>
      <c r="E54" s="17">
        <v>28</v>
      </c>
      <c r="F54" s="17">
        <v>192</v>
      </c>
      <c r="G54" s="17">
        <v>4</v>
      </c>
      <c r="H54" s="17">
        <v>68</v>
      </c>
      <c r="I54" s="17">
        <v>73</v>
      </c>
      <c r="J54" s="19">
        <f t="shared" si="1"/>
        <v>2.8298755186721993</v>
      </c>
      <c r="K54" s="19">
        <f t="shared" si="2"/>
        <v>1.3070539419087137</v>
      </c>
      <c r="L54" s="19">
        <f t="shared" si="3"/>
        <v>0.11618257261410789</v>
      </c>
      <c r="M54" s="19">
        <f t="shared" si="4"/>
        <v>0.79668049792531115</v>
      </c>
      <c r="N54" s="19">
        <f t="shared" si="5"/>
        <v>1.6597510373443983E-2</v>
      </c>
      <c r="O54" s="19">
        <f t="shared" si="6"/>
        <v>0.28215767634854771</v>
      </c>
      <c r="P54" s="19">
        <f t="shared" si="7"/>
        <v>0.30290456431535268</v>
      </c>
    </row>
    <row r="55" spans="1:16">
      <c r="A55" s="28" t="s">
        <v>80</v>
      </c>
      <c r="B55" s="18">
        <v>60</v>
      </c>
      <c r="C55" s="17">
        <v>218</v>
      </c>
      <c r="D55" s="17">
        <v>92</v>
      </c>
      <c r="E55" s="17">
        <v>15</v>
      </c>
      <c r="F55" s="17">
        <v>55</v>
      </c>
      <c r="G55" s="17">
        <v>4</v>
      </c>
      <c r="H55" s="17">
        <v>23</v>
      </c>
      <c r="I55" s="17">
        <v>29</v>
      </c>
      <c r="J55" s="19">
        <f t="shared" si="1"/>
        <v>3.6333333333333333</v>
      </c>
      <c r="K55" s="19">
        <f t="shared" si="2"/>
        <v>1.5333333333333334</v>
      </c>
      <c r="L55" s="19">
        <f t="shared" si="3"/>
        <v>0.25</v>
      </c>
      <c r="M55" s="19">
        <f t="shared" si="4"/>
        <v>0.91666666666666663</v>
      </c>
      <c r="N55" s="19">
        <f t="shared" si="5"/>
        <v>6.6666666666666666E-2</v>
      </c>
      <c r="O55" s="19">
        <f t="shared" si="6"/>
        <v>0.38333333333333336</v>
      </c>
      <c r="P55" s="19">
        <f t="shared" si="7"/>
        <v>0.48333333333333334</v>
      </c>
    </row>
    <row r="56" spans="1:16">
      <c r="A56" s="28" t="s">
        <v>81</v>
      </c>
      <c r="B56" s="18">
        <v>312</v>
      </c>
      <c r="C56" s="17">
        <v>987</v>
      </c>
      <c r="D56" s="17">
        <v>446</v>
      </c>
      <c r="E56" s="17">
        <v>43</v>
      </c>
      <c r="F56" s="17">
        <v>211</v>
      </c>
      <c r="G56" s="17">
        <v>0</v>
      </c>
      <c r="H56" s="17">
        <v>105</v>
      </c>
      <c r="I56" s="17">
        <v>182</v>
      </c>
      <c r="J56" s="19">
        <f t="shared" si="1"/>
        <v>3.1634615384615383</v>
      </c>
      <c r="K56" s="19">
        <f t="shared" si="2"/>
        <v>1.4294871794871795</v>
      </c>
      <c r="L56" s="19">
        <f t="shared" si="3"/>
        <v>0.13782051282051283</v>
      </c>
      <c r="M56" s="19">
        <f t="shared" si="4"/>
        <v>0.67628205128205132</v>
      </c>
      <c r="N56" s="19">
        <f t="shared" si="5"/>
        <v>0</v>
      </c>
      <c r="O56" s="19">
        <f t="shared" si="6"/>
        <v>0.33653846153846156</v>
      </c>
      <c r="P56" s="19">
        <f t="shared" si="7"/>
        <v>0.58333333333333337</v>
      </c>
    </row>
    <row r="57" spans="1:16">
      <c r="A57" s="28" t="s">
        <v>82</v>
      </c>
      <c r="B57" s="18">
        <v>94</v>
      </c>
      <c r="C57" s="17">
        <v>353</v>
      </c>
      <c r="D57" s="17">
        <v>147</v>
      </c>
      <c r="E57" s="17">
        <v>18</v>
      </c>
      <c r="F57" s="17">
        <v>83</v>
      </c>
      <c r="G57" s="17">
        <v>1</v>
      </c>
      <c r="H57" s="17">
        <v>41</v>
      </c>
      <c r="I57" s="17">
        <v>60</v>
      </c>
      <c r="J57" s="19">
        <f t="shared" si="1"/>
        <v>3.7553191489361701</v>
      </c>
      <c r="K57" s="19">
        <f t="shared" si="2"/>
        <v>1.5638297872340425</v>
      </c>
      <c r="L57" s="19">
        <f t="shared" si="3"/>
        <v>0.19148936170212766</v>
      </c>
      <c r="M57" s="19">
        <f t="shared" si="4"/>
        <v>0.88297872340425532</v>
      </c>
      <c r="N57" s="19">
        <f t="shared" si="5"/>
        <v>1.0638297872340425E-2</v>
      </c>
      <c r="O57" s="19">
        <f t="shared" si="6"/>
        <v>0.43617021276595747</v>
      </c>
      <c r="P57" s="19">
        <f t="shared" si="7"/>
        <v>0.63829787234042556</v>
      </c>
    </row>
    <row r="58" spans="1:16">
      <c r="A58" s="28" t="s">
        <v>83</v>
      </c>
      <c r="B58" s="17">
        <v>250</v>
      </c>
      <c r="C58" s="17">
        <v>719</v>
      </c>
      <c r="D58" s="17">
        <v>331</v>
      </c>
      <c r="E58" s="17">
        <v>23</v>
      </c>
      <c r="F58" s="17">
        <v>180</v>
      </c>
      <c r="G58" s="17">
        <v>3</v>
      </c>
      <c r="H58" s="17">
        <v>89</v>
      </c>
      <c r="I58" s="17">
        <v>93</v>
      </c>
      <c r="J58" s="19">
        <f t="shared" si="1"/>
        <v>2.8759999999999999</v>
      </c>
      <c r="K58" s="19">
        <f t="shared" si="2"/>
        <v>1.3240000000000001</v>
      </c>
      <c r="L58" s="19">
        <f t="shared" si="3"/>
        <v>9.1999999999999998E-2</v>
      </c>
      <c r="M58" s="19">
        <f t="shared" si="4"/>
        <v>0.72</v>
      </c>
      <c r="N58" s="19">
        <f t="shared" si="5"/>
        <v>1.2E-2</v>
      </c>
      <c r="O58" s="19">
        <f t="shared" si="6"/>
        <v>0.35599999999999998</v>
      </c>
      <c r="P58" s="19">
        <f t="shared" si="7"/>
        <v>0.372</v>
      </c>
    </row>
    <row r="59" spans="1:16">
      <c r="A59" s="28" t="s">
        <v>84</v>
      </c>
      <c r="B59" s="17">
        <v>83</v>
      </c>
      <c r="C59" s="17">
        <v>259</v>
      </c>
      <c r="D59" s="17">
        <v>144</v>
      </c>
      <c r="E59" s="17">
        <v>7</v>
      </c>
      <c r="F59" s="17">
        <v>50</v>
      </c>
      <c r="G59" s="17">
        <v>3</v>
      </c>
      <c r="H59" s="17">
        <v>29</v>
      </c>
      <c r="I59" s="17">
        <v>26</v>
      </c>
      <c r="J59" s="19">
        <f t="shared" si="1"/>
        <v>3.1204819277108435</v>
      </c>
      <c r="K59" s="19">
        <f t="shared" si="2"/>
        <v>1.7349397590361446</v>
      </c>
      <c r="L59" s="19">
        <f t="shared" si="3"/>
        <v>8.4337349397590355E-2</v>
      </c>
      <c r="M59" s="19">
        <f t="shared" si="4"/>
        <v>0.60240963855421692</v>
      </c>
      <c r="N59" s="19">
        <f t="shared" si="5"/>
        <v>3.614457831325301E-2</v>
      </c>
      <c r="O59" s="19">
        <f t="shared" si="6"/>
        <v>0.3493975903614458</v>
      </c>
      <c r="P59" s="19">
        <f t="shared" si="7"/>
        <v>0.31325301204819278</v>
      </c>
    </row>
    <row r="60" spans="1:16">
      <c r="A60" s="26" t="s">
        <v>85</v>
      </c>
      <c r="B60" s="17">
        <v>179</v>
      </c>
      <c r="C60" s="17">
        <v>475</v>
      </c>
      <c r="D60" s="17">
        <v>248</v>
      </c>
      <c r="E60" s="17">
        <v>16</v>
      </c>
      <c r="F60" s="17">
        <v>119</v>
      </c>
      <c r="G60" s="17">
        <v>3</v>
      </c>
      <c r="H60" s="17">
        <v>37</v>
      </c>
      <c r="I60" s="17">
        <v>52</v>
      </c>
      <c r="J60" s="19">
        <f t="shared" si="1"/>
        <v>2.6536312849162011</v>
      </c>
      <c r="K60" s="19">
        <f t="shared" si="2"/>
        <v>1.3854748603351956</v>
      </c>
      <c r="L60" s="19">
        <f t="shared" si="3"/>
        <v>8.9385474860335198E-2</v>
      </c>
      <c r="M60" s="19">
        <f t="shared" si="4"/>
        <v>0.66480446927374304</v>
      </c>
      <c r="N60" s="19">
        <f t="shared" si="5"/>
        <v>1.6759776536312849E-2</v>
      </c>
      <c r="O60" s="19">
        <f t="shared" si="6"/>
        <v>0.20670391061452514</v>
      </c>
      <c r="P60" s="19">
        <f t="shared" si="7"/>
        <v>0.29050279329608941</v>
      </c>
    </row>
    <row r="61" spans="1:16">
      <c r="A61" s="26" t="s">
        <v>86</v>
      </c>
      <c r="B61" s="17">
        <v>176</v>
      </c>
      <c r="C61" s="17">
        <v>525</v>
      </c>
      <c r="D61" s="17">
        <v>294</v>
      </c>
      <c r="E61" s="17">
        <v>17</v>
      </c>
      <c r="F61" s="17">
        <v>97</v>
      </c>
      <c r="G61" s="17">
        <v>1</v>
      </c>
      <c r="H61" s="17">
        <v>58</v>
      </c>
      <c r="I61" s="17">
        <v>58</v>
      </c>
      <c r="J61" s="19">
        <f t="shared" si="1"/>
        <v>2.9829545454545454</v>
      </c>
      <c r="K61" s="19">
        <f t="shared" si="2"/>
        <v>1.6704545454545454</v>
      </c>
      <c r="L61" s="19">
        <f t="shared" si="3"/>
        <v>9.6590909090909088E-2</v>
      </c>
      <c r="M61" s="19">
        <f t="shared" si="4"/>
        <v>0.55113636363636365</v>
      </c>
      <c r="N61" s="19">
        <f t="shared" si="5"/>
        <v>5.681818181818182E-3</v>
      </c>
      <c r="O61" s="19">
        <f t="shared" si="6"/>
        <v>0.32954545454545453</v>
      </c>
      <c r="P61" s="19">
        <f t="shared" si="7"/>
        <v>0.32954545454545453</v>
      </c>
    </row>
    <row r="62" spans="1:16">
      <c r="A62" s="26" t="s">
        <v>87</v>
      </c>
      <c r="B62" s="17">
        <v>77</v>
      </c>
      <c r="C62" s="17">
        <v>194</v>
      </c>
      <c r="D62" s="17">
        <v>94</v>
      </c>
      <c r="E62" s="17">
        <v>9</v>
      </c>
      <c r="F62" s="17">
        <v>51</v>
      </c>
      <c r="G62" s="17">
        <v>1</v>
      </c>
      <c r="H62" s="17">
        <v>27</v>
      </c>
      <c r="I62" s="17">
        <v>12</v>
      </c>
      <c r="J62" s="19">
        <f t="shared" si="1"/>
        <v>2.5194805194805197</v>
      </c>
      <c r="K62" s="19">
        <f t="shared" si="2"/>
        <v>1.2207792207792207</v>
      </c>
      <c r="L62" s="19">
        <f t="shared" si="3"/>
        <v>0.11688311688311688</v>
      </c>
      <c r="M62" s="19">
        <f t="shared" si="4"/>
        <v>0.66233766233766234</v>
      </c>
      <c r="N62" s="19">
        <f t="shared" si="5"/>
        <v>1.2987012987012988E-2</v>
      </c>
      <c r="O62" s="19">
        <f t="shared" si="6"/>
        <v>0.35064935064935066</v>
      </c>
      <c r="P62" s="19">
        <f t="shared" si="7"/>
        <v>0.15584415584415584</v>
      </c>
    </row>
    <row r="63" spans="1:16">
      <c r="A63" s="26" t="s">
        <v>88</v>
      </c>
      <c r="B63" s="17">
        <v>115</v>
      </c>
      <c r="C63" s="17">
        <v>366</v>
      </c>
      <c r="D63" s="17">
        <v>191</v>
      </c>
      <c r="E63" s="17">
        <v>31</v>
      </c>
      <c r="F63" s="17">
        <v>75</v>
      </c>
      <c r="G63" s="17">
        <v>1</v>
      </c>
      <c r="H63" s="17">
        <v>24</v>
      </c>
      <c r="I63" s="17">
        <v>43</v>
      </c>
      <c r="J63" s="19">
        <f t="shared" si="1"/>
        <v>3.1826086956521737</v>
      </c>
      <c r="K63" s="19">
        <f t="shared" si="2"/>
        <v>1.6608695652173913</v>
      </c>
      <c r="L63" s="19">
        <f t="shared" si="3"/>
        <v>0.26956521739130435</v>
      </c>
      <c r="M63" s="19">
        <f t="shared" si="4"/>
        <v>0.65217391304347827</v>
      </c>
      <c r="N63" s="19">
        <f t="shared" si="5"/>
        <v>8.6956521739130436E-3</v>
      </c>
      <c r="O63" s="19">
        <f t="shared" si="6"/>
        <v>0.20869565217391303</v>
      </c>
      <c r="P63" s="19">
        <f t="shared" si="7"/>
        <v>0.37391304347826088</v>
      </c>
    </row>
    <row r="64" spans="1:16">
      <c r="A64" s="26"/>
      <c r="B64" s="16"/>
    </row>
    <row r="65" spans="1:6">
      <c r="A65" s="26"/>
      <c r="B65" s="19"/>
      <c r="C65" s="19"/>
      <c r="D65" s="19"/>
      <c r="E65" s="19"/>
      <c r="F65" s="19"/>
    </row>
    <row r="66" spans="1:6">
      <c r="A66" s="26"/>
      <c r="B66" s="16"/>
    </row>
    <row r="67" spans="1:6">
      <c r="A67" s="26"/>
      <c r="B67" s="16"/>
    </row>
    <row r="68" spans="1:6">
      <c r="A68" s="26"/>
      <c r="B68" s="16"/>
    </row>
    <row r="69" spans="1:6">
      <c r="A69" s="26"/>
      <c r="B69" s="16"/>
    </row>
    <row r="70" spans="1:6">
      <c r="A70" s="26"/>
      <c r="B70" s="16"/>
    </row>
    <row r="71" spans="1:6">
      <c r="A71" s="26"/>
      <c r="B71" s="16"/>
    </row>
    <row r="72" spans="1:6">
      <c r="A72" s="26"/>
      <c r="B72" s="16"/>
    </row>
    <row r="73" spans="1:6">
      <c r="A73" s="26"/>
      <c r="B73" s="16"/>
    </row>
    <row r="74" spans="1:6">
      <c r="A74" s="26"/>
      <c r="B74" s="16"/>
    </row>
    <row r="75" spans="1:6">
      <c r="A75" s="26"/>
      <c r="B75" s="16"/>
    </row>
    <row r="76" spans="1:6">
      <c r="A76" s="26"/>
      <c r="B76" s="16"/>
    </row>
    <row r="77" spans="1:6">
      <c r="A77" s="26"/>
      <c r="B77" s="16"/>
    </row>
    <row r="78" spans="1:6">
      <c r="A78" s="26"/>
      <c r="B78" s="16"/>
    </row>
    <row r="79" spans="1:6">
      <c r="A79" s="26"/>
      <c r="B79" s="16"/>
    </row>
    <row r="80" spans="1:6">
      <c r="A80" s="26"/>
      <c r="B80" s="16"/>
    </row>
    <row r="81" spans="1:2">
      <c r="A81" s="26"/>
      <c r="B81" s="16"/>
    </row>
    <row r="82" spans="1:2">
      <c r="A82" s="26"/>
      <c r="B82" s="16"/>
    </row>
    <row r="83" spans="1:2">
      <c r="A83" s="26"/>
      <c r="B83" s="16"/>
    </row>
    <row r="84" spans="1:2">
      <c r="A84" s="26"/>
      <c r="B84" s="16"/>
    </row>
    <row r="85" spans="1:2">
      <c r="A85" s="26"/>
      <c r="B85" s="16"/>
    </row>
    <row r="86" spans="1:2">
      <c r="A86" s="26"/>
      <c r="B86" s="16"/>
    </row>
    <row r="87" spans="1:2">
      <c r="A87" s="26"/>
      <c r="B87" s="16"/>
    </row>
    <row r="88" spans="1:2">
      <c r="A88" s="26"/>
      <c r="B88" s="16"/>
    </row>
    <row r="89" spans="1:2">
      <c r="A89" s="26"/>
      <c r="B89" s="16"/>
    </row>
    <row r="90" spans="1:2">
      <c r="A90" s="26"/>
      <c r="B90" s="16"/>
    </row>
    <row r="91" spans="1:2">
      <c r="A91" s="26"/>
      <c r="B91" s="16"/>
    </row>
    <row r="92" spans="1:2">
      <c r="A92" s="26"/>
      <c r="B92" s="16"/>
    </row>
    <row r="93" spans="1:2">
      <c r="A93" s="26"/>
      <c r="B93" s="16"/>
    </row>
    <row r="94" spans="1:2">
      <c r="A94" s="26"/>
      <c r="B94" s="16"/>
    </row>
    <row r="95" spans="1:2">
      <c r="A95" s="26"/>
      <c r="B95" s="16"/>
    </row>
    <row r="96" spans="1:2">
      <c r="A96" s="26"/>
      <c r="B96" s="16"/>
    </row>
    <row r="97" spans="1:2">
      <c r="A97" s="26"/>
      <c r="B97" s="16"/>
    </row>
    <row r="98" spans="1:2">
      <c r="A98" s="26"/>
      <c r="B98" s="16"/>
    </row>
    <row r="99" spans="1:2">
      <c r="A99" s="26"/>
      <c r="B99" s="16"/>
    </row>
    <row r="100" spans="1:2">
      <c r="A100" s="26"/>
      <c r="B100" s="16"/>
    </row>
    <row r="101" spans="1:2">
      <c r="A101" s="26"/>
      <c r="B101" s="16"/>
    </row>
    <row r="102" spans="1:2">
      <c r="A102" s="26"/>
      <c r="B102" s="16"/>
    </row>
    <row r="103" spans="1:2">
      <c r="A103" s="26"/>
      <c r="B103" s="16"/>
    </row>
    <row r="104" spans="1:2">
      <c r="A104" s="26"/>
      <c r="B104" s="16"/>
    </row>
    <row r="105" spans="1:2">
      <c r="A105" s="26"/>
      <c r="B105" s="16"/>
    </row>
    <row r="106" spans="1:2">
      <c r="A106" s="26"/>
      <c r="B106" s="16"/>
    </row>
    <row r="107" spans="1:2">
      <c r="A107" s="26"/>
      <c r="B107" s="16"/>
    </row>
    <row r="108" spans="1:2">
      <c r="A108" s="26"/>
      <c r="B108" s="16"/>
    </row>
    <row r="109" spans="1:2">
      <c r="A109" s="26"/>
      <c r="B109" s="16"/>
    </row>
    <row r="110" spans="1:2">
      <c r="A110" s="26"/>
      <c r="B110" s="16"/>
    </row>
    <row r="111" spans="1:2">
      <c r="A111" s="26"/>
      <c r="B111" s="16"/>
    </row>
    <row r="112" spans="1:2">
      <c r="A112" s="26"/>
      <c r="B112" s="16"/>
    </row>
    <row r="113" spans="1:2">
      <c r="A113" s="26"/>
      <c r="B113" s="16"/>
    </row>
    <row r="114" spans="1:2">
      <c r="A114" s="26"/>
      <c r="B114" s="16"/>
    </row>
    <row r="115" spans="1:2">
      <c r="A115" s="26"/>
      <c r="B115" s="16"/>
    </row>
    <row r="116" spans="1:2">
      <c r="A116" s="26"/>
      <c r="B116" s="16"/>
    </row>
    <row r="117" spans="1:2">
      <c r="A117" s="26"/>
      <c r="B117" s="16"/>
    </row>
    <row r="118" spans="1:2">
      <c r="A118" s="26"/>
      <c r="B118" s="16"/>
    </row>
    <row r="119" spans="1:2">
      <c r="A119" s="26"/>
      <c r="B119" s="16"/>
    </row>
    <row r="120" spans="1:2">
      <c r="A120" s="26"/>
      <c r="B120" s="16"/>
    </row>
    <row r="121" spans="1:2">
      <c r="A121" s="26"/>
      <c r="B121" s="16"/>
    </row>
    <row r="122" spans="1:2">
      <c r="A122" s="26"/>
      <c r="B122" s="16"/>
    </row>
    <row r="123" spans="1:2">
      <c r="A123" s="26"/>
      <c r="B123" s="16"/>
    </row>
    <row r="124" spans="1:2">
      <c r="A124" s="26"/>
      <c r="B124" s="16"/>
    </row>
    <row r="125" spans="1:2">
      <c r="A125" s="26"/>
      <c r="B125" s="16"/>
    </row>
    <row r="126" spans="1:2">
      <c r="A126" s="26"/>
      <c r="B126" s="16"/>
    </row>
    <row r="127" spans="1:2">
      <c r="A127" s="26"/>
      <c r="B127" s="16"/>
    </row>
    <row r="128" spans="1:2">
      <c r="A128" s="26"/>
      <c r="B128" s="16"/>
    </row>
    <row r="129" spans="1:2">
      <c r="A129" s="26"/>
      <c r="B129" s="16"/>
    </row>
    <row r="130" spans="1:2">
      <c r="A130" s="26"/>
      <c r="B130" s="16"/>
    </row>
    <row r="131" spans="1:2">
      <c r="A131" s="26"/>
    </row>
    <row r="132" spans="1:2">
      <c r="A132" s="26"/>
    </row>
    <row r="133" spans="1:2">
      <c r="A133" s="26"/>
    </row>
    <row r="134" spans="1:2">
      <c r="A134" s="26"/>
    </row>
    <row r="135" spans="1:2">
      <c r="A135" s="26"/>
    </row>
    <row r="136" spans="1:2">
      <c r="A136" s="26"/>
    </row>
    <row r="137" spans="1:2">
      <c r="A137" s="26"/>
    </row>
    <row r="138" spans="1:2">
      <c r="A138" s="26"/>
    </row>
    <row r="139" spans="1:2">
      <c r="A139" s="26"/>
    </row>
    <row r="140" spans="1:2">
      <c r="A140" s="26"/>
    </row>
    <row r="141" spans="1:2">
      <c r="A141" s="26"/>
    </row>
    <row r="142" spans="1:2">
      <c r="A142" s="26"/>
    </row>
    <row r="143" spans="1:2">
      <c r="A143" s="26"/>
    </row>
    <row r="144" spans="1:2">
      <c r="A144" s="26"/>
    </row>
    <row r="145" spans="1:1">
      <c r="A145" s="26"/>
    </row>
    <row r="146" spans="1:1">
      <c r="A146" s="26"/>
    </row>
    <row r="147" spans="1:1">
      <c r="A147" s="26"/>
    </row>
    <row r="148" spans="1:1">
      <c r="A148" s="26"/>
    </row>
    <row r="149" spans="1:1">
      <c r="A149" s="26"/>
    </row>
    <row r="150" spans="1:1">
      <c r="A150" s="26"/>
    </row>
  </sheetData>
  <mergeCells count="2">
    <mergeCell ref="B4:I4"/>
    <mergeCell ref="J4:P4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50"/>
  <sheetViews>
    <sheetView showGridLines="0" zoomScaleNormal="100" workbookViewId="0">
      <selection activeCell="A2" sqref="A2"/>
    </sheetView>
  </sheetViews>
  <sheetFormatPr defaultColWidth="9.140625" defaultRowHeight="15"/>
  <cols>
    <col min="1" max="1" width="9.7109375" style="1" customWidth="1"/>
    <col min="2" max="3" width="9.140625" style="1"/>
    <col min="4" max="4" width="11.42578125" style="1" bestFit="1" customWidth="1"/>
    <col min="5" max="6" width="9.140625" style="1"/>
    <col min="7" max="16384" width="9.140625" style="2"/>
  </cols>
  <sheetData>
    <row r="1" spans="1:5">
      <c r="A1" s="5" t="s">
        <v>16</v>
      </c>
      <c r="B1" s="14"/>
    </row>
    <row r="2" spans="1:5">
      <c r="A2" s="5" t="s">
        <v>295</v>
      </c>
    </row>
    <row r="5" spans="1:5">
      <c r="A5" s="4"/>
    </row>
    <row r="6" spans="1:5">
      <c r="A6" s="13" t="s">
        <v>19</v>
      </c>
    </row>
    <row r="7" spans="1:5">
      <c r="A7" s="13"/>
      <c r="C7" s="6"/>
      <c r="D7" s="6"/>
      <c r="E7" s="6"/>
    </row>
    <row r="8" spans="1:5">
      <c r="A8" s="13"/>
      <c r="C8" s="6"/>
      <c r="D8" s="6"/>
      <c r="E8" s="6"/>
    </row>
    <row r="9" spans="1:5">
      <c r="A9" s="13"/>
      <c r="B9" s="7"/>
      <c r="C9" s="6"/>
      <c r="D9" s="6"/>
      <c r="E9" s="6"/>
    </row>
    <row r="10" spans="1:5">
      <c r="A10" s="13"/>
      <c r="B10" s="7"/>
      <c r="C10" s="6"/>
      <c r="D10" s="6"/>
      <c r="E10" s="6"/>
    </row>
    <row r="11" spans="1:5">
      <c r="A11" s="13"/>
      <c r="B11" s="7"/>
      <c r="C11" s="6"/>
      <c r="D11" s="6"/>
      <c r="E11" s="6"/>
    </row>
    <row r="12" spans="1:5">
      <c r="A12" s="13"/>
      <c r="B12" s="3"/>
      <c r="C12" s="6"/>
      <c r="D12" s="6"/>
      <c r="E12" s="6"/>
    </row>
    <row r="13" spans="1:5">
      <c r="A13" s="13"/>
      <c r="B13" s="3"/>
      <c r="C13" s="6"/>
      <c r="D13" s="6"/>
      <c r="E13" s="6"/>
    </row>
    <row r="14" spans="1:5">
      <c r="A14" s="13"/>
      <c r="B14" s="3"/>
      <c r="C14" s="6"/>
      <c r="D14" s="6"/>
      <c r="E14" s="6"/>
    </row>
    <row r="15" spans="1:5">
      <c r="A15" s="13"/>
      <c r="B15" s="3"/>
      <c r="C15" s="6"/>
      <c r="D15" s="6"/>
      <c r="E15" s="6"/>
    </row>
    <row r="16" spans="1:5">
      <c r="A16" s="13"/>
      <c r="B16" s="3"/>
      <c r="C16" s="6"/>
      <c r="D16" s="6"/>
      <c r="E16" s="6"/>
    </row>
    <row r="17" spans="1:5">
      <c r="A17" s="13"/>
      <c r="B17" s="3"/>
      <c r="C17" s="6"/>
      <c r="D17" s="6"/>
      <c r="E17" s="6"/>
    </row>
    <row r="18" spans="1:5">
      <c r="A18" s="13"/>
      <c r="B18" s="3"/>
      <c r="C18" s="6"/>
      <c r="D18" s="6"/>
      <c r="E18" s="6"/>
    </row>
    <row r="19" spans="1:5">
      <c r="A19" s="3"/>
      <c r="B19" s="3"/>
      <c r="C19" s="6"/>
      <c r="D19" s="6"/>
      <c r="E19" s="6"/>
    </row>
    <row r="20" spans="1:5">
      <c r="A20" s="3"/>
      <c r="B20" s="3"/>
      <c r="C20" s="6"/>
      <c r="D20" s="6"/>
      <c r="E20" s="6"/>
    </row>
    <row r="21" spans="1:5">
      <c r="A21" s="3"/>
      <c r="B21" s="3"/>
      <c r="C21" s="6"/>
      <c r="D21" s="6"/>
      <c r="E21" s="6"/>
    </row>
    <row r="22" spans="1:5">
      <c r="A22" s="3"/>
      <c r="B22" s="3"/>
      <c r="C22" s="6"/>
      <c r="D22" s="6"/>
      <c r="E22" s="6"/>
    </row>
    <row r="23" spans="1:5">
      <c r="A23" s="3"/>
      <c r="B23" s="7"/>
      <c r="C23" s="6"/>
      <c r="D23" s="6"/>
      <c r="E23" s="6"/>
    </row>
    <row r="24" spans="1:5">
      <c r="A24" s="3"/>
      <c r="B24" s="3"/>
      <c r="C24" s="6"/>
      <c r="D24" s="6"/>
      <c r="E24" s="6"/>
    </row>
    <row r="25" spans="1:5">
      <c r="A25" s="7"/>
      <c r="B25" s="3"/>
      <c r="C25" s="6"/>
      <c r="D25" s="6"/>
      <c r="E25" s="6"/>
    </row>
    <row r="26" spans="1:5">
      <c r="A26" s="7"/>
      <c r="B26" s="3"/>
      <c r="C26" s="6"/>
      <c r="D26" s="6"/>
      <c r="E26" s="6"/>
    </row>
    <row r="27" spans="1:5">
      <c r="A27" s="7"/>
      <c r="B27" s="3"/>
    </row>
    <row r="28" spans="1:5">
      <c r="A28" s="7"/>
      <c r="B28" s="3"/>
    </row>
    <row r="29" spans="1:5">
      <c r="A29" s="7"/>
      <c r="B29" s="3"/>
    </row>
    <row r="30" spans="1:5">
      <c r="A30" s="7"/>
      <c r="B30" s="3"/>
    </row>
    <row r="31" spans="1:5">
      <c r="A31" s="7"/>
      <c r="B31" s="3"/>
    </row>
    <row r="32" spans="1:5">
      <c r="A32" s="7"/>
      <c r="B32" s="3"/>
    </row>
    <row r="33" spans="1:2">
      <c r="A33" s="7"/>
      <c r="B33" s="3"/>
    </row>
    <row r="34" spans="1:2">
      <c r="A34" s="7"/>
      <c r="B34" s="3"/>
    </row>
    <row r="35" spans="1:2">
      <c r="A35" s="7"/>
      <c r="B35" s="8"/>
    </row>
    <row r="36" spans="1:2">
      <c r="A36" s="7"/>
      <c r="B36" s="8"/>
    </row>
    <row r="37" spans="1:2">
      <c r="A37" s="7"/>
      <c r="B37" s="9"/>
    </row>
    <row r="38" spans="1:2">
      <c r="A38" s="10"/>
      <c r="B38" s="9"/>
    </row>
    <row r="39" spans="1:2">
      <c r="A39" s="7"/>
      <c r="B39" s="9"/>
    </row>
    <row r="40" spans="1:2">
      <c r="A40" s="7"/>
      <c r="B40" s="9"/>
    </row>
    <row r="41" spans="1:2">
      <c r="A41" s="7"/>
      <c r="B41" s="9"/>
    </row>
    <row r="42" spans="1:2">
      <c r="A42" s="7"/>
      <c r="B42" s="7"/>
    </row>
    <row r="43" spans="1:2">
      <c r="A43" s="7"/>
      <c r="B43" s="7"/>
    </row>
    <row r="44" spans="1:2">
      <c r="A44" s="7"/>
      <c r="B44" s="7"/>
    </row>
    <row r="45" spans="1:2">
      <c r="A45" s="7"/>
      <c r="B45" s="7"/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10"/>
      <c r="B52" s="7"/>
    </row>
    <row r="53" spans="1:2">
      <c r="A53" s="10"/>
      <c r="B53" s="7"/>
    </row>
    <row r="54" spans="1:2">
      <c r="A54" s="12"/>
      <c r="B54" s="7"/>
    </row>
    <row r="55" spans="1:2">
      <c r="A55" s="12"/>
      <c r="B55" s="7"/>
    </row>
    <row r="56" spans="1:2">
      <c r="A56" s="12"/>
      <c r="B56" s="7"/>
    </row>
    <row r="57" spans="1:2">
      <c r="A57" s="12"/>
      <c r="B57" s="7"/>
    </row>
    <row r="58" spans="1:2">
      <c r="A58" s="12"/>
      <c r="B58" s="3"/>
    </row>
    <row r="59" spans="1:2">
      <c r="A59" s="12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</row>
    <row r="132" spans="1:2">
      <c r="A132" s="3"/>
    </row>
    <row r="133" spans="1:2">
      <c r="A133" s="3"/>
    </row>
    <row r="134" spans="1:2">
      <c r="A134" s="3"/>
    </row>
    <row r="135" spans="1:2">
      <c r="A135" s="3"/>
    </row>
    <row r="136" spans="1:2">
      <c r="A136" s="3"/>
    </row>
    <row r="137" spans="1:2">
      <c r="A137" s="3"/>
    </row>
    <row r="138" spans="1:2">
      <c r="A138" s="3"/>
    </row>
    <row r="139" spans="1:2">
      <c r="A139" s="3"/>
    </row>
    <row r="140" spans="1:2">
      <c r="A140" s="3"/>
    </row>
    <row r="141" spans="1:2">
      <c r="A141" s="3"/>
    </row>
    <row r="142" spans="1:2">
      <c r="A142" s="3"/>
    </row>
    <row r="143" spans="1:2">
      <c r="A143" s="3"/>
    </row>
    <row r="144" spans="1:2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100"/>
  <sheetViews>
    <sheetView showGridLines="0" zoomScaleNormal="100" workbookViewId="0">
      <selection activeCell="A2" sqref="A2"/>
    </sheetView>
  </sheetViews>
  <sheetFormatPr defaultColWidth="9.140625" defaultRowHeight="15"/>
  <cols>
    <col min="1" max="1" width="9.140625" style="2"/>
    <col min="2" max="3" width="9.140625" style="83"/>
    <col min="4" max="5" width="9.140625" style="108"/>
    <col min="6" max="6" width="9.140625" style="83"/>
    <col min="7" max="11" width="9.140625" style="105"/>
    <col min="12" max="16384" width="9.140625" style="2"/>
  </cols>
  <sheetData>
    <row r="1" spans="1:22">
      <c r="A1" s="22" t="s">
        <v>354</v>
      </c>
    </row>
    <row r="3" spans="1:22">
      <c r="A3" s="2" t="s">
        <v>345</v>
      </c>
    </row>
    <row r="4" spans="1:22">
      <c r="A4" s="31"/>
      <c r="B4" s="31"/>
      <c r="C4" s="147" t="s">
        <v>291</v>
      </c>
      <c r="D4" s="145"/>
      <c r="E4" s="146"/>
      <c r="F4" s="145" t="s">
        <v>290</v>
      </c>
      <c r="G4" s="145"/>
      <c r="H4" s="145"/>
      <c r="I4" s="145"/>
      <c r="J4" s="145"/>
      <c r="K4" s="146"/>
    </row>
    <row r="5" spans="1:22">
      <c r="A5" s="21"/>
      <c r="C5" s="115" t="s">
        <v>346</v>
      </c>
      <c r="D5" s="113" t="s">
        <v>347</v>
      </c>
      <c r="E5" s="111" t="s">
        <v>348</v>
      </c>
      <c r="F5" s="110" t="s">
        <v>24</v>
      </c>
      <c r="G5" s="104" t="s">
        <v>10</v>
      </c>
      <c r="H5" s="104" t="s">
        <v>14</v>
      </c>
      <c r="I5" s="104" t="s">
        <v>23</v>
      </c>
      <c r="J5" s="104" t="s">
        <v>12</v>
      </c>
      <c r="K5" s="36" t="s">
        <v>11</v>
      </c>
      <c r="M5" s="2" t="s">
        <v>349</v>
      </c>
      <c r="Q5" s="2" t="s">
        <v>366</v>
      </c>
    </row>
    <row r="6" spans="1:22">
      <c r="A6" s="2" t="s">
        <v>109</v>
      </c>
      <c r="B6" s="109">
        <v>220</v>
      </c>
      <c r="C6" s="115">
        <v>0.98660089790000005</v>
      </c>
      <c r="D6" s="113">
        <v>0.94099999999999995</v>
      </c>
      <c r="E6" s="111">
        <v>1.0309999999999999</v>
      </c>
      <c r="F6" s="113">
        <v>1.0034121922000001</v>
      </c>
      <c r="G6" s="113">
        <v>0.94350113660000001</v>
      </c>
      <c r="H6" s="113">
        <v>1.0646254964999999</v>
      </c>
      <c r="I6" s="113">
        <v>0.5698259188</v>
      </c>
      <c r="J6" s="113">
        <v>0.90877454700000004</v>
      </c>
      <c r="K6" s="111">
        <v>0.73240576150000003</v>
      </c>
      <c r="L6" s="1"/>
      <c r="M6" s="70">
        <v>0.90760779390000001</v>
      </c>
      <c r="N6" s="70">
        <v>5.8607793900000038E-2</v>
      </c>
      <c r="O6" s="70">
        <v>6.3392206099999959E-2</v>
      </c>
      <c r="Q6" s="1" t="s">
        <v>13</v>
      </c>
      <c r="R6" s="1" t="s">
        <v>10</v>
      </c>
      <c r="S6" s="1" t="s">
        <v>14</v>
      </c>
      <c r="T6" s="1" t="s">
        <v>23</v>
      </c>
      <c r="U6" s="1" t="s">
        <v>365</v>
      </c>
      <c r="V6" s="1" t="s">
        <v>11</v>
      </c>
    </row>
    <row r="7" spans="1:22">
      <c r="A7" s="2" t="s">
        <v>110</v>
      </c>
      <c r="B7" s="109">
        <v>134</v>
      </c>
      <c r="C7" s="115">
        <v>0.92683071709999998</v>
      </c>
      <c r="D7" s="113">
        <v>0.873</v>
      </c>
      <c r="E7" s="111">
        <v>0.98199999999999998</v>
      </c>
      <c r="F7" s="113">
        <v>0.98587725999999998</v>
      </c>
      <c r="G7" s="113">
        <v>0.2444025772</v>
      </c>
      <c r="H7" s="113">
        <v>0.98203162619999995</v>
      </c>
      <c r="I7" s="113">
        <v>0.93728375419999999</v>
      </c>
      <c r="J7" s="113">
        <v>0.81084180269999995</v>
      </c>
      <c r="K7" s="111">
        <v>0.96958232229999997</v>
      </c>
      <c r="L7" s="70"/>
      <c r="M7" s="70">
        <v>0.91136153090000005</v>
      </c>
      <c r="N7" s="70">
        <v>2.7361530900000042E-2</v>
      </c>
      <c r="O7" s="70">
        <v>2.9638469099999898E-2</v>
      </c>
      <c r="Q7" s="2">
        <v>1.0034000000000001</v>
      </c>
      <c r="R7" s="2">
        <v>0.94350000000000001</v>
      </c>
      <c r="S7" s="2">
        <v>1.0646</v>
      </c>
      <c r="T7" s="2">
        <v>0.56979999999999997</v>
      </c>
      <c r="U7" s="2">
        <v>0.90880000000000005</v>
      </c>
      <c r="V7" s="2">
        <v>0.73240000000000005</v>
      </c>
    </row>
    <row r="8" spans="1:22">
      <c r="A8" s="2" t="s">
        <v>111</v>
      </c>
      <c r="B8" s="109">
        <v>311</v>
      </c>
      <c r="C8" s="115">
        <v>1.0657767040999999</v>
      </c>
      <c r="D8" s="113">
        <v>1.0289999999999999</v>
      </c>
      <c r="E8" s="111">
        <v>1.103</v>
      </c>
      <c r="F8" s="113">
        <v>1.0897103022000001</v>
      </c>
      <c r="G8" s="113">
        <v>1.2825465799</v>
      </c>
      <c r="H8" s="113">
        <v>1.0521890187</v>
      </c>
      <c r="I8" s="113">
        <v>0.2218791188</v>
      </c>
      <c r="J8" s="113">
        <v>0.8955673811</v>
      </c>
      <c r="K8" s="111">
        <v>1.1376753121000001</v>
      </c>
      <c r="L8" s="70"/>
      <c r="M8" s="70">
        <v>0.92683071709999998</v>
      </c>
      <c r="N8" s="70">
        <v>5.3830717099999981E-2</v>
      </c>
      <c r="O8" s="70">
        <v>5.5169282900000005E-2</v>
      </c>
      <c r="Q8" s="2">
        <v>0.9859</v>
      </c>
      <c r="R8" s="2">
        <v>0.24440000000000001</v>
      </c>
      <c r="S8" s="2">
        <v>0.98199999999999998</v>
      </c>
      <c r="T8" s="2">
        <v>0.93730000000000002</v>
      </c>
      <c r="U8" s="2">
        <v>0.81079999999999997</v>
      </c>
      <c r="V8" s="2">
        <v>0.96960000000000002</v>
      </c>
    </row>
    <row r="9" spans="1:22">
      <c r="A9" s="2" t="s">
        <v>112</v>
      </c>
      <c r="B9" s="109">
        <v>604</v>
      </c>
      <c r="C9" s="115">
        <v>1.0831951061</v>
      </c>
      <c r="D9" s="113">
        <v>1.056</v>
      </c>
      <c r="E9" s="111">
        <v>1.1080000000000001</v>
      </c>
      <c r="F9" s="113">
        <v>1.089610161</v>
      </c>
      <c r="G9" s="113">
        <v>1.2031547646</v>
      </c>
      <c r="H9" s="113">
        <v>1.0489120216000001</v>
      </c>
      <c r="I9" s="113">
        <v>0.62943114040000003</v>
      </c>
      <c r="J9" s="113">
        <v>1.1297954302</v>
      </c>
      <c r="K9" s="111">
        <v>1.0498404271999999</v>
      </c>
      <c r="L9" s="70"/>
      <c r="M9" s="70">
        <v>0.92825797099999996</v>
      </c>
      <c r="N9" s="70">
        <v>3.8257970999999946E-2</v>
      </c>
      <c r="O9" s="70">
        <v>4.1742029000000014E-2</v>
      </c>
      <c r="Q9" s="2">
        <v>1.0896999999999999</v>
      </c>
      <c r="R9" s="2">
        <v>1.2825</v>
      </c>
      <c r="S9" s="2">
        <v>1.0522</v>
      </c>
      <c r="T9" s="2">
        <v>0.22189999999999999</v>
      </c>
      <c r="U9" s="2">
        <v>0.89559999999999995</v>
      </c>
      <c r="V9" s="2">
        <v>1.1376999999999999</v>
      </c>
    </row>
    <row r="10" spans="1:22">
      <c r="A10" s="2" t="s">
        <v>113</v>
      </c>
      <c r="B10" s="109">
        <v>138</v>
      </c>
      <c r="C10" s="115">
        <v>1.0241547404</v>
      </c>
      <c r="D10" s="113">
        <v>0.97899999999999998</v>
      </c>
      <c r="E10" s="111">
        <v>1.0680000000000001</v>
      </c>
      <c r="F10" s="113">
        <v>1.1095352266</v>
      </c>
      <c r="G10" s="113">
        <v>0.94583914690000004</v>
      </c>
      <c r="H10" s="113">
        <v>0.92102963969999996</v>
      </c>
      <c r="I10" s="113">
        <v>0.43228173149999999</v>
      </c>
      <c r="J10" s="113">
        <v>1.0617136229999999</v>
      </c>
      <c r="K10" s="111">
        <v>0.80375673199999997</v>
      </c>
      <c r="L10" s="70"/>
      <c r="M10" s="70">
        <v>0.93424596120000003</v>
      </c>
      <c r="N10" s="70">
        <v>3.624596120000001E-2</v>
      </c>
      <c r="O10" s="70">
        <v>3.8754038799999946E-2</v>
      </c>
      <c r="Q10" s="2">
        <v>1.0895999999999999</v>
      </c>
      <c r="R10" s="2">
        <v>1.2032</v>
      </c>
      <c r="S10" s="2">
        <v>1.0488999999999999</v>
      </c>
      <c r="T10" s="2">
        <v>0.62939999999999996</v>
      </c>
      <c r="U10" s="2">
        <v>1.1297999999999999</v>
      </c>
      <c r="V10" s="2">
        <v>1.0498000000000001</v>
      </c>
    </row>
    <row r="11" spans="1:22">
      <c r="A11" s="2" t="s">
        <v>114</v>
      </c>
      <c r="B11" s="109">
        <v>808</v>
      </c>
      <c r="C11" s="115">
        <v>0.95445035749999996</v>
      </c>
      <c r="D11" s="113">
        <v>0.93100000000000005</v>
      </c>
      <c r="E11" s="111">
        <v>0.97599999999999998</v>
      </c>
      <c r="F11" s="113">
        <v>1.0308648653000001</v>
      </c>
      <c r="G11" s="113">
        <v>0.77480481729999995</v>
      </c>
      <c r="H11" s="113">
        <v>0.89522698850000004</v>
      </c>
      <c r="I11" s="113">
        <v>0.88680303760000001</v>
      </c>
      <c r="J11" s="113">
        <v>0.91382922820000001</v>
      </c>
      <c r="K11" s="111">
        <v>0.83351494859999997</v>
      </c>
      <c r="L11" s="70"/>
      <c r="M11" s="70">
        <v>0.93952908099999999</v>
      </c>
      <c r="N11" s="70">
        <v>2.6529080999999954E-2</v>
      </c>
      <c r="O11" s="70">
        <v>3.0470918999999985E-2</v>
      </c>
      <c r="Q11" s="2">
        <v>1.1094999999999999</v>
      </c>
      <c r="R11" s="2">
        <v>0.94579999999999997</v>
      </c>
      <c r="S11" s="2">
        <v>0.92100000000000004</v>
      </c>
      <c r="T11" s="2">
        <v>0.43230000000000002</v>
      </c>
      <c r="U11" s="2">
        <v>1.0617000000000001</v>
      </c>
      <c r="V11" s="2">
        <v>0.80379999999999996</v>
      </c>
    </row>
    <row r="12" spans="1:22">
      <c r="A12" s="2" t="s">
        <v>115</v>
      </c>
      <c r="B12" s="109">
        <v>180</v>
      </c>
      <c r="C12" s="115">
        <v>0.95531393450000002</v>
      </c>
      <c r="D12" s="113">
        <v>0.90600000000000003</v>
      </c>
      <c r="E12" s="111">
        <v>1.0009999999999999</v>
      </c>
      <c r="F12" s="113">
        <v>1.0021782493</v>
      </c>
      <c r="G12" s="113">
        <v>0.93913766949999999</v>
      </c>
      <c r="H12" s="113">
        <v>0.97100077730000001</v>
      </c>
      <c r="I12" s="113">
        <v>0</v>
      </c>
      <c r="J12" s="113">
        <v>0.8202206366</v>
      </c>
      <c r="K12" s="111">
        <v>0.79245628869999996</v>
      </c>
      <c r="L12" s="70"/>
      <c r="M12" s="70">
        <v>0.94549638079999998</v>
      </c>
      <c r="N12" s="70">
        <v>6.7496380799999978E-2</v>
      </c>
      <c r="O12" s="70">
        <v>6.2503619200000027E-2</v>
      </c>
      <c r="Q12" s="2">
        <v>1.0308999999999999</v>
      </c>
      <c r="R12" s="2">
        <v>0.77480000000000004</v>
      </c>
      <c r="S12" s="2">
        <v>0.8952</v>
      </c>
      <c r="T12" s="2">
        <v>0.88680000000000003</v>
      </c>
      <c r="U12" s="2">
        <v>0.91379999999999995</v>
      </c>
      <c r="V12" s="2">
        <v>0.83350000000000002</v>
      </c>
    </row>
    <row r="13" spans="1:22">
      <c r="A13" s="2" t="s">
        <v>116</v>
      </c>
      <c r="B13" s="109">
        <v>260</v>
      </c>
      <c r="C13" s="115">
        <v>1.0464702331</v>
      </c>
      <c r="D13" s="113">
        <v>1.01</v>
      </c>
      <c r="E13" s="111">
        <v>1.0860000000000001</v>
      </c>
      <c r="F13" s="113">
        <v>1.0165347258999999</v>
      </c>
      <c r="G13" s="113">
        <v>1.1607452601999999</v>
      </c>
      <c r="H13" s="113">
        <v>1.0033514646999999</v>
      </c>
      <c r="I13" s="113">
        <v>0.27105232889999997</v>
      </c>
      <c r="J13" s="113">
        <v>1.2237607546</v>
      </c>
      <c r="K13" s="111">
        <v>1.1528474505999999</v>
      </c>
      <c r="L13" s="70"/>
      <c r="M13" s="70">
        <v>0.94615859069999997</v>
      </c>
      <c r="N13" s="70">
        <v>3.915859069999994E-2</v>
      </c>
      <c r="O13" s="70">
        <v>3.4841409300000015E-2</v>
      </c>
      <c r="Q13" s="2">
        <v>1.0022</v>
      </c>
      <c r="R13" s="2">
        <v>0.93910000000000005</v>
      </c>
      <c r="S13" s="2">
        <v>0.97099999999999997</v>
      </c>
      <c r="T13" s="2">
        <v>0</v>
      </c>
      <c r="U13" s="2">
        <v>0.82020000000000004</v>
      </c>
      <c r="V13" s="2">
        <v>0.79249999999999998</v>
      </c>
    </row>
    <row r="14" spans="1:22">
      <c r="A14" s="2" t="s">
        <v>117</v>
      </c>
      <c r="B14" s="109">
        <v>76</v>
      </c>
      <c r="C14" s="115">
        <v>1.0222899481000001</v>
      </c>
      <c r="D14" s="113">
        <v>0.95099999999999996</v>
      </c>
      <c r="E14" s="111">
        <v>1.0960000000000001</v>
      </c>
      <c r="F14" s="113">
        <v>1.0677307438999999</v>
      </c>
      <c r="G14" s="113">
        <v>1.0016210705999999</v>
      </c>
      <c r="H14" s="113">
        <v>1.0145501127000001</v>
      </c>
      <c r="I14" s="113">
        <v>0.83574468089999998</v>
      </c>
      <c r="J14" s="113">
        <v>1.0901900276000001</v>
      </c>
      <c r="K14" s="111">
        <v>0.64476791259999999</v>
      </c>
      <c r="L14" s="70"/>
      <c r="M14" s="70">
        <v>0.94842621819999995</v>
      </c>
      <c r="N14" s="70">
        <v>4.4426218199999923E-2</v>
      </c>
      <c r="O14" s="70">
        <v>4.1573781800000043E-2</v>
      </c>
      <c r="Q14" s="2">
        <v>1.0165</v>
      </c>
      <c r="R14" s="2">
        <v>1.1607000000000001</v>
      </c>
      <c r="S14" s="2">
        <v>1.0034000000000001</v>
      </c>
      <c r="T14" s="2">
        <v>0.27110000000000001</v>
      </c>
      <c r="U14" s="2">
        <v>1.2238</v>
      </c>
      <c r="V14" s="2">
        <v>1.1528</v>
      </c>
    </row>
    <row r="15" spans="1:22">
      <c r="A15" s="2" t="s">
        <v>118</v>
      </c>
      <c r="B15" s="109">
        <v>260</v>
      </c>
      <c r="C15" s="115">
        <v>1.0781497215</v>
      </c>
      <c r="D15" s="113">
        <v>1.0209999999999999</v>
      </c>
      <c r="E15" s="111">
        <v>1.127</v>
      </c>
      <c r="F15" s="113">
        <v>1.1159800231000001</v>
      </c>
      <c r="G15" s="113">
        <v>1.3003206111000001</v>
      </c>
      <c r="H15" s="113">
        <v>0.99558765419999995</v>
      </c>
      <c r="I15" s="113">
        <v>0.98969764839999996</v>
      </c>
      <c r="J15" s="113">
        <v>1.0438179286</v>
      </c>
      <c r="K15" s="111">
        <v>1.0758638507</v>
      </c>
      <c r="L15" s="70"/>
      <c r="M15" s="70">
        <v>0.95171020299999998</v>
      </c>
      <c r="N15" s="70">
        <v>4.7710202999999951E-2</v>
      </c>
      <c r="O15" s="70">
        <v>5.1289796999999915E-2</v>
      </c>
      <c r="Q15" s="2">
        <v>1.0677000000000001</v>
      </c>
      <c r="R15" s="2">
        <v>1.0016</v>
      </c>
      <c r="S15" s="2">
        <v>1.0145999999999999</v>
      </c>
      <c r="T15" s="2">
        <v>0.8357</v>
      </c>
      <c r="U15" s="2">
        <v>1.0902000000000001</v>
      </c>
      <c r="V15" s="2">
        <v>0.64480000000000004</v>
      </c>
    </row>
    <row r="16" spans="1:22">
      <c r="A16" s="2" t="s">
        <v>119</v>
      </c>
      <c r="B16" s="109">
        <v>201</v>
      </c>
      <c r="C16" s="115">
        <v>1.0225358715999999</v>
      </c>
      <c r="D16" s="113">
        <v>0.98199999999999998</v>
      </c>
      <c r="E16" s="111">
        <v>1.06</v>
      </c>
      <c r="F16" s="113">
        <v>1.0516233282</v>
      </c>
      <c r="G16" s="113">
        <v>1.2353261121000001</v>
      </c>
      <c r="H16" s="113">
        <v>0.98122693279999995</v>
      </c>
      <c r="I16" s="113">
        <v>0.34112027789999999</v>
      </c>
      <c r="J16" s="113">
        <v>0.80518082349999998</v>
      </c>
      <c r="K16" s="111">
        <v>1.1559680533000001</v>
      </c>
      <c r="L16" s="70"/>
      <c r="M16" s="70">
        <v>0.95445035749999996</v>
      </c>
      <c r="N16" s="70">
        <v>2.3450357499999908E-2</v>
      </c>
      <c r="O16" s="70">
        <v>2.1549642500000021E-2</v>
      </c>
      <c r="Q16" s="2">
        <v>1.1160000000000001</v>
      </c>
      <c r="R16" s="2">
        <v>1.3003</v>
      </c>
      <c r="S16" s="2">
        <v>0.99560000000000004</v>
      </c>
      <c r="T16" s="2">
        <v>0.98970000000000002</v>
      </c>
      <c r="U16" s="2">
        <v>1.0438000000000001</v>
      </c>
      <c r="V16" s="2">
        <v>1.0759000000000001</v>
      </c>
    </row>
    <row r="17" spans="1:22">
      <c r="A17" s="2" t="s">
        <v>120</v>
      </c>
      <c r="B17" s="109">
        <v>287</v>
      </c>
      <c r="C17" s="115">
        <v>1.0208363874999999</v>
      </c>
      <c r="D17" s="113">
        <v>0.98399999999999999</v>
      </c>
      <c r="E17" s="111">
        <v>1.06</v>
      </c>
      <c r="F17" s="113">
        <v>1.0138181611999999</v>
      </c>
      <c r="G17" s="113">
        <v>1.2171402221000001</v>
      </c>
      <c r="H17" s="113">
        <v>1.0384447389</v>
      </c>
      <c r="I17" s="113">
        <v>2.4263555251</v>
      </c>
      <c r="J17" s="113">
        <v>1.0117551975000001</v>
      </c>
      <c r="K17" s="111">
        <v>0.76410736270000001</v>
      </c>
      <c r="L17" s="70"/>
      <c r="M17" s="70">
        <v>0.95531393450000002</v>
      </c>
      <c r="N17" s="70">
        <v>4.931393449999999E-2</v>
      </c>
      <c r="O17" s="70">
        <v>4.5686065499999873E-2</v>
      </c>
      <c r="Q17" s="2">
        <v>1.0516000000000001</v>
      </c>
      <c r="R17" s="2">
        <v>1.2353000000000001</v>
      </c>
      <c r="S17" s="2">
        <v>0.98119999999999996</v>
      </c>
      <c r="T17" s="2">
        <v>0.34110000000000001</v>
      </c>
      <c r="U17" s="2">
        <v>0.80520000000000003</v>
      </c>
      <c r="V17" s="2">
        <v>1.1559999999999999</v>
      </c>
    </row>
    <row r="18" spans="1:22">
      <c r="A18" s="2" t="s">
        <v>121</v>
      </c>
      <c r="B18" s="109">
        <v>271</v>
      </c>
      <c r="C18" s="115">
        <v>1.0118030468000001</v>
      </c>
      <c r="D18" s="113">
        <v>0.97</v>
      </c>
      <c r="E18" s="111">
        <v>1.05</v>
      </c>
      <c r="F18" s="113">
        <v>0.94455884050000005</v>
      </c>
      <c r="G18" s="113">
        <v>0.49253195640000003</v>
      </c>
      <c r="H18" s="113">
        <v>1.157036548</v>
      </c>
      <c r="I18" s="113">
        <v>1.2412049716</v>
      </c>
      <c r="J18" s="113">
        <v>1.0889453051</v>
      </c>
      <c r="K18" s="111">
        <v>1.1511455545</v>
      </c>
      <c r="L18" s="70"/>
      <c r="M18" s="70">
        <v>0.95564745699999998</v>
      </c>
      <c r="N18" s="70">
        <v>4.4647456999999946E-2</v>
      </c>
      <c r="O18" s="70">
        <v>4.5352542999999912E-2</v>
      </c>
      <c r="Q18" s="2">
        <v>1.0138</v>
      </c>
      <c r="R18" s="2">
        <v>1.2171000000000001</v>
      </c>
      <c r="S18" s="2">
        <v>1.0384</v>
      </c>
      <c r="T18" s="2">
        <v>2.4264000000000001</v>
      </c>
      <c r="U18" s="2">
        <v>1.0118</v>
      </c>
      <c r="V18" s="2">
        <v>0.7641</v>
      </c>
    </row>
    <row r="19" spans="1:22">
      <c r="A19" s="2" t="s">
        <v>122</v>
      </c>
      <c r="B19" s="109">
        <v>364</v>
      </c>
      <c r="C19" s="115">
        <v>0.96597665310000003</v>
      </c>
      <c r="D19" s="113">
        <v>0.93300000000000005</v>
      </c>
      <c r="E19" s="111">
        <v>1</v>
      </c>
      <c r="F19" s="113">
        <v>0.97406510199999996</v>
      </c>
      <c r="G19" s="113">
        <v>0.90363485759999995</v>
      </c>
      <c r="H19" s="113">
        <v>1.0628975518999999</v>
      </c>
      <c r="I19" s="113">
        <v>1.5562142333</v>
      </c>
      <c r="J19" s="113">
        <v>0.79241307480000001</v>
      </c>
      <c r="K19" s="111">
        <v>0.81819314860000003</v>
      </c>
      <c r="L19" s="70"/>
      <c r="M19" s="70">
        <v>0.96544440590000002</v>
      </c>
      <c r="N19" s="70">
        <v>4.1444405899999981E-2</v>
      </c>
      <c r="O19" s="70">
        <v>4.0555594099999981E-2</v>
      </c>
      <c r="Q19" s="2">
        <v>0.9446</v>
      </c>
      <c r="R19" s="2">
        <v>0.49249999999999999</v>
      </c>
      <c r="S19" s="2">
        <v>1.157</v>
      </c>
      <c r="T19" s="2">
        <v>1.2412000000000001</v>
      </c>
      <c r="U19" s="2">
        <v>1.0889</v>
      </c>
      <c r="V19" s="2">
        <v>1.1511</v>
      </c>
    </row>
    <row r="20" spans="1:22">
      <c r="A20" s="2" t="s">
        <v>123</v>
      </c>
      <c r="B20" s="109">
        <v>523</v>
      </c>
      <c r="C20" s="115">
        <v>0.93952908099999999</v>
      </c>
      <c r="D20" s="113">
        <v>0.91300000000000003</v>
      </c>
      <c r="E20" s="111">
        <v>0.97</v>
      </c>
      <c r="F20" s="113">
        <v>0.90925939909999998</v>
      </c>
      <c r="G20" s="113">
        <v>0.82254444240000002</v>
      </c>
      <c r="H20" s="113">
        <v>1.0194756638</v>
      </c>
      <c r="I20" s="113">
        <v>1.1826575671999999</v>
      </c>
      <c r="J20" s="113">
        <v>0.96312645269999997</v>
      </c>
      <c r="K20" s="111">
        <v>0.86430596420000005</v>
      </c>
      <c r="L20" s="70"/>
      <c r="M20" s="70">
        <v>0.96597665310000003</v>
      </c>
      <c r="N20" s="70">
        <v>3.2976653099999975E-2</v>
      </c>
      <c r="O20" s="70">
        <v>3.4023346899999973E-2</v>
      </c>
      <c r="Q20" s="2">
        <v>0.97409999999999997</v>
      </c>
      <c r="R20" s="2">
        <v>0.90359999999999996</v>
      </c>
      <c r="S20" s="2">
        <v>1.0629</v>
      </c>
      <c r="T20" s="2">
        <v>1.5562</v>
      </c>
      <c r="U20" s="2">
        <v>0.79239999999999999</v>
      </c>
      <c r="V20" s="2">
        <v>0.81820000000000004</v>
      </c>
    </row>
    <row r="21" spans="1:22">
      <c r="A21" s="2" t="s">
        <v>124</v>
      </c>
      <c r="B21" s="109">
        <v>104</v>
      </c>
      <c r="C21" s="115">
        <v>0.90760779390000001</v>
      </c>
      <c r="D21" s="113">
        <v>0.84899999999999998</v>
      </c>
      <c r="E21" s="111">
        <v>0.97099999999999997</v>
      </c>
      <c r="F21" s="113">
        <v>1.0517623648000001</v>
      </c>
      <c r="G21" s="113">
        <v>1.4827474628999999</v>
      </c>
      <c r="H21" s="113">
        <v>0.77026036399999998</v>
      </c>
      <c r="I21" s="113">
        <v>0</v>
      </c>
      <c r="J21" s="113">
        <v>0</v>
      </c>
      <c r="K21" s="111">
        <v>0.37950203770000002</v>
      </c>
      <c r="L21" s="70"/>
      <c r="M21" s="70">
        <v>0.97172907009999998</v>
      </c>
      <c r="N21" s="70">
        <v>3.972907009999993E-2</v>
      </c>
      <c r="O21" s="70">
        <v>3.9270929899999918E-2</v>
      </c>
      <c r="Q21" s="2">
        <v>0.9093</v>
      </c>
      <c r="R21" s="2">
        <v>0.82250000000000001</v>
      </c>
      <c r="S21" s="2">
        <v>1.0195000000000001</v>
      </c>
      <c r="T21" s="2">
        <v>1.1827000000000001</v>
      </c>
      <c r="U21" s="2">
        <v>0.96309999999999996</v>
      </c>
      <c r="V21" s="2">
        <v>0.86429999999999996</v>
      </c>
    </row>
    <row r="22" spans="1:22">
      <c r="A22" s="2" t="s">
        <v>125</v>
      </c>
      <c r="B22" s="109">
        <v>110</v>
      </c>
      <c r="C22" s="115">
        <v>1.0701448115000001</v>
      </c>
      <c r="D22" s="113">
        <v>1.01</v>
      </c>
      <c r="E22" s="111">
        <v>1.131</v>
      </c>
      <c r="F22" s="113">
        <v>1.0951474284</v>
      </c>
      <c r="G22" s="113">
        <v>1.1845746452000001</v>
      </c>
      <c r="H22" s="113">
        <v>1.0520746579</v>
      </c>
      <c r="I22" s="113">
        <v>2.7476537453000001</v>
      </c>
      <c r="J22" s="113">
        <v>0.89937907880000001</v>
      </c>
      <c r="K22" s="111">
        <v>1.0346724403000001</v>
      </c>
      <c r="L22" s="70"/>
      <c r="M22" s="70">
        <v>0.97510568669999997</v>
      </c>
      <c r="N22" s="70">
        <v>2.9105686700000022E-2</v>
      </c>
      <c r="O22" s="70">
        <v>2.4894313300000026E-2</v>
      </c>
      <c r="Q22" s="2">
        <v>1.0518000000000001</v>
      </c>
      <c r="R22" s="2">
        <v>1.4826999999999999</v>
      </c>
      <c r="S22" s="2">
        <v>0.77029999999999998</v>
      </c>
      <c r="T22" s="2">
        <v>0</v>
      </c>
      <c r="U22" s="2">
        <v>0</v>
      </c>
      <c r="V22" s="2">
        <v>0.3795</v>
      </c>
    </row>
    <row r="23" spans="1:22">
      <c r="A23" s="2" t="s">
        <v>126</v>
      </c>
      <c r="B23" s="109">
        <v>557</v>
      </c>
      <c r="C23" s="115">
        <v>1.0295459930999999</v>
      </c>
      <c r="D23" s="113">
        <v>1.0009999999999999</v>
      </c>
      <c r="E23" s="111">
        <v>1.0609999999999999</v>
      </c>
      <c r="F23" s="113">
        <v>0.99396056060000004</v>
      </c>
      <c r="G23" s="113">
        <v>1.6427467701</v>
      </c>
      <c r="H23" s="113">
        <v>1.0313690434</v>
      </c>
      <c r="I23" s="113">
        <v>1.1088504365</v>
      </c>
      <c r="J23" s="113">
        <v>1.0584905341999999</v>
      </c>
      <c r="K23" s="111">
        <v>0.87022043770000002</v>
      </c>
      <c r="L23" s="70"/>
      <c r="M23" s="70">
        <v>0.97644038030000002</v>
      </c>
      <c r="N23" s="70">
        <v>3.6440380300000075E-2</v>
      </c>
      <c r="O23" s="70">
        <v>4.0559619699999883E-2</v>
      </c>
      <c r="Q23" s="2">
        <v>1.0951</v>
      </c>
      <c r="R23" s="2">
        <v>1.1846000000000001</v>
      </c>
      <c r="S23" s="2">
        <v>1.0521</v>
      </c>
      <c r="T23" s="2">
        <v>2.7477</v>
      </c>
      <c r="U23" s="2">
        <v>0.89939999999999998</v>
      </c>
      <c r="V23" s="2">
        <v>1.0347</v>
      </c>
    </row>
    <row r="24" spans="1:22">
      <c r="A24" s="2" t="s">
        <v>127</v>
      </c>
      <c r="B24" s="109">
        <v>299</v>
      </c>
      <c r="C24" s="115">
        <v>1.0376304537000001</v>
      </c>
      <c r="D24" s="113">
        <v>0.99399999999999999</v>
      </c>
      <c r="E24" s="111">
        <v>1.079</v>
      </c>
      <c r="F24" s="113">
        <v>0.97457055910000001</v>
      </c>
      <c r="G24" s="113">
        <v>1.3073028269</v>
      </c>
      <c r="H24" s="113">
        <v>0.96217818799999999</v>
      </c>
      <c r="I24" s="113">
        <v>5.0584546472999996</v>
      </c>
      <c r="J24" s="113">
        <v>1.1532922080000001</v>
      </c>
      <c r="K24" s="111">
        <v>1.1132606005000001</v>
      </c>
      <c r="L24" s="70"/>
      <c r="M24" s="70">
        <v>0.98034487530000003</v>
      </c>
      <c r="N24" s="70">
        <v>9.0344875300000016E-2</v>
      </c>
      <c r="O24" s="70">
        <v>8.2655124699999916E-2</v>
      </c>
      <c r="Q24" s="2">
        <v>0.99399999999999999</v>
      </c>
      <c r="R24" s="2">
        <v>1.6427</v>
      </c>
      <c r="S24" s="2">
        <v>1.0314000000000001</v>
      </c>
      <c r="T24" s="2">
        <v>1.1089</v>
      </c>
      <c r="U24" s="2">
        <v>1.0585</v>
      </c>
      <c r="V24" s="2">
        <v>0.87019999999999997</v>
      </c>
    </row>
    <row r="25" spans="1:22">
      <c r="A25" s="2" t="s">
        <v>128</v>
      </c>
      <c r="B25" s="109">
        <v>188</v>
      </c>
      <c r="C25" s="115">
        <v>0.92825797099999996</v>
      </c>
      <c r="D25" s="113">
        <v>0.89</v>
      </c>
      <c r="E25" s="111">
        <v>0.97</v>
      </c>
      <c r="F25" s="113">
        <v>0.95396115140000004</v>
      </c>
      <c r="G25" s="113">
        <v>0.5654563842</v>
      </c>
      <c r="H25" s="113">
        <v>1.0211007606</v>
      </c>
      <c r="I25" s="113">
        <v>2.0328924668999999</v>
      </c>
      <c r="J25" s="113">
        <v>0.76425146450000003</v>
      </c>
      <c r="K25" s="111">
        <v>0.80240334690000004</v>
      </c>
      <c r="L25" s="70"/>
      <c r="M25" s="70">
        <v>0.98413389019999997</v>
      </c>
      <c r="N25" s="70">
        <v>4.0133890200000022E-2</v>
      </c>
      <c r="O25" s="70">
        <v>4.1866109800000051E-2</v>
      </c>
      <c r="Q25" s="2">
        <v>0.97460000000000002</v>
      </c>
      <c r="R25" s="2">
        <v>1.3072999999999999</v>
      </c>
      <c r="S25" s="2">
        <v>0.96220000000000006</v>
      </c>
      <c r="T25" s="2">
        <v>5.0585000000000004</v>
      </c>
      <c r="U25" s="2">
        <v>1.1533</v>
      </c>
      <c r="V25" s="2">
        <v>1.1133</v>
      </c>
    </row>
    <row r="26" spans="1:22">
      <c r="A26" s="2" t="s">
        <v>129</v>
      </c>
      <c r="B26" s="109">
        <v>314</v>
      </c>
      <c r="C26" s="115">
        <v>0.99166644110000002</v>
      </c>
      <c r="D26" s="113">
        <v>0.95699999999999996</v>
      </c>
      <c r="E26" s="111">
        <v>1.024</v>
      </c>
      <c r="F26" s="113">
        <v>0.92546902490000005</v>
      </c>
      <c r="G26" s="113">
        <v>1.1879688261000001</v>
      </c>
      <c r="H26" s="113">
        <v>1.1201723964999999</v>
      </c>
      <c r="I26" s="113">
        <v>1.2588622808000001</v>
      </c>
      <c r="J26" s="113">
        <v>0.81969395119999999</v>
      </c>
      <c r="K26" s="111">
        <v>1.0668489353999999</v>
      </c>
      <c r="L26" s="70"/>
      <c r="M26" s="70">
        <v>0.98660089790000005</v>
      </c>
      <c r="N26" s="70">
        <v>4.5600897900000104E-2</v>
      </c>
      <c r="O26" s="70">
        <v>4.4399102099999865E-2</v>
      </c>
      <c r="Q26" s="2">
        <v>0.95399999999999996</v>
      </c>
      <c r="R26" s="2">
        <v>0.5655</v>
      </c>
      <c r="S26" s="2">
        <v>1.0210999999999999</v>
      </c>
      <c r="T26" s="2">
        <v>2.0329000000000002</v>
      </c>
      <c r="U26" s="2">
        <v>0.76429999999999998</v>
      </c>
      <c r="V26" s="2">
        <v>0.8024</v>
      </c>
    </row>
    <row r="27" spans="1:22">
      <c r="A27" s="2" t="s">
        <v>130</v>
      </c>
      <c r="B27" s="109">
        <v>446</v>
      </c>
      <c r="C27" s="115">
        <v>1.0752805555</v>
      </c>
      <c r="D27" s="113">
        <v>1.0429999999999999</v>
      </c>
      <c r="E27" s="111">
        <v>1.1080000000000001</v>
      </c>
      <c r="F27" s="113">
        <v>1.0797605624</v>
      </c>
      <c r="G27" s="113">
        <v>1.0695250101</v>
      </c>
      <c r="H27" s="113">
        <v>1.0577725467000001</v>
      </c>
      <c r="I27" s="113">
        <v>0.92177722149999997</v>
      </c>
      <c r="J27" s="113">
        <v>1.2029997846</v>
      </c>
      <c r="K27" s="111">
        <v>0.94547623410000003</v>
      </c>
      <c r="L27" s="70"/>
      <c r="M27" s="70">
        <v>0.98843179059999997</v>
      </c>
      <c r="N27" s="70">
        <v>2.5431790600000004E-2</v>
      </c>
      <c r="O27" s="70">
        <v>2.456820939999993E-2</v>
      </c>
      <c r="Q27" s="2">
        <v>0.92549999999999999</v>
      </c>
      <c r="R27" s="2">
        <v>1.1879999999999999</v>
      </c>
      <c r="S27" s="2">
        <v>1.1202000000000001</v>
      </c>
      <c r="T27" s="2">
        <v>1.2588999999999999</v>
      </c>
      <c r="U27" s="2">
        <v>0.81969999999999998</v>
      </c>
      <c r="V27" s="2">
        <v>1.0668</v>
      </c>
    </row>
    <row r="28" spans="1:22">
      <c r="A28" s="2" t="s">
        <v>131</v>
      </c>
      <c r="B28" s="109">
        <v>266</v>
      </c>
      <c r="C28" s="115">
        <v>1.0068625214</v>
      </c>
      <c r="D28" s="113">
        <v>0.96299999999999997</v>
      </c>
      <c r="E28" s="111">
        <v>1.054</v>
      </c>
      <c r="F28" s="113">
        <v>0.94812204229999997</v>
      </c>
      <c r="G28" s="113">
        <v>1.4034636201999999</v>
      </c>
      <c r="H28" s="113">
        <v>1.0507954309</v>
      </c>
      <c r="I28" s="113">
        <v>0</v>
      </c>
      <c r="J28" s="113">
        <v>0.94218588749999999</v>
      </c>
      <c r="K28" s="111">
        <v>1.1654492741</v>
      </c>
      <c r="L28" s="70"/>
      <c r="M28" s="70">
        <v>0.99058939680000002</v>
      </c>
      <c r="N28" s="70">
        <v>6.2589396799999975E-2</v>
      </c>
      <c r="O28" s="70">
        <v>6.4410603199999916E-2</v>
      </c>
      <c r="Q28" s="2">
        <v>1.0798000000000001</v>
      </c>
      <c r="R28" s="2">
        <v>1.0694999999999999</v>
      </c>
      <c r="S28" s="2">
        <v>1.0578000000000001</v>
      </c>
      <c r="T28" s="2">
        <v>0.92179999999999995</v>
      </c>
      <c r="U28" s="2">
        <v>1.2030000000000001</v>
      </c>
      <c r="V28" s="2">
        <v>0.94550000000000001</v>
      </c>
    </row>
    <row r="29" spans="1:22">
      <c r="A29" s="2" t="s">
        <v>132</v>
      </c>
      <c r="B29" s="109">
        <v>527</v>
      </c>
      <c r="C29" s="115">
        <v>0.99338298579999995</v>
      </c>
      <c r="D29" s="113">
        <v>0.96199999999999997</v>
      </c>
      <c r="E29" s="111">
        <v>1.0209999999999999</v>
      </c>
      <c r="F29" s="113">
        <v>0.94831607210000002</v>
      </c>
      <c r="G29" s="113">
        <v>0.97577854350000004</v>
      </c>
      <c r="H29" s="113">
        <v>0.95085557539999999</v>
      </c>
      <c r="I29" s="113">
        <v>1.6223279099000001</v>
      </c>
      <c r="J29" s="113">
        <v>1.1947182819</v>
      </c>
      <c r="K29" s="111">
        <v>1.1797194209999999</v>
      </c>
      <c r="L29" s="70"/>
      <c r="M29" s="70">
        <v>0.99166644110000002</v>
      </c>
      <c r="N29" s="70">
        <v>3.4666441100000056E-2</v>
      </c>
      <c r="O29" s="70">
        <v>3.2333558900000003E-2</v>
      </c>
      <c r="Q29" s="2">
        <v>0.94810000000000005</v>
      </c>
      <c r="R29" s="2">
        <v>1.4035</v>
      </c>
      <c r="S29" s="2">
        <v>1.0508</v>
      </c>
      <c r="T29" s="2">
        <v>0</v>
      </c>
      <c r="U29" s="2">
        <v>0.94220000000000004</v>
      </c>
      <c r="V29" s="2">
        <v>1.1654</v>
      </c>
    </row>
    <row r="30" spans="1:22">
      <c r="A30" s="2" t="s">
        <v>133</v>
      </c>
      <c r="B30" s="109">
        <v>313</v>
      </c>
      <c r="C30" s="115">
        <v>1.0326419224000001</v>
      </c>
      <c r="D30" s="113">
        <v>0.996</v>
      </c>
      <c r="E30" s="111">
        <v>1.071</v>
      </c>
      <c r="F30" s="113">
        <v>0.99935860669999999</v>
      </c>
      <c r="G30" s="113">
        <v>1.0918239520999999</v>
      </c>
      <c r="H30" s="113">
        <v>1.1437874290000001</v>
      </c>
      <c r="I30" s="113">
        <v>0.89945615879999996</v>
      </c>
      <c r="J30" s="113">
        <v>0.97203550220000001</v>
      </c>
      <c r="K30" s="111">
        <v>0.93568309859999999</v>
      </c>
      <c r="L30" s="70"/>
      <c r="M30" s="70">
        <v>0.99200679400000003</v>
      </c>
      <c r="N30" s="70">
        <v>3.100679400000006E-2</v>
      </c>
      <c r="O30" s="70">
        <v>3.4993205999999888E-2</v>
      </c>
      <c r="Q30" s="2">
        <v>0.94830000000000003</v>
      </c>
      <c r="R30" s="2">
        <v>0.9758</v>
      </c>
      <c r="S30" s="2">
        <v>0.95089999999999997</v>
      </c>
      <c r="T30" s="2">
        <v>1.6223000000000001</v>
      </c>
      <c r="U30" s="2">
        <v>1.1947000000000001</v>
      </c>
      <c r="V30" s="2">
        <v>1.1797</v>
      </c>
    </row>
    <row r="31" spans="1:22">
      <c r="A31" s="2" t="s">
        <v>134</v>
      </c>
      <c r="B31" s="109">
        <v>320</v>
      </c>
      <c r="C31" s="115">
        <v>1.0703027862000001</v>
      </c>
      <c r="D31" s="113">
        <v>1.034</v>
      </c>
      <c r="E31" s="111">
        <v>1.103</v>
      </c>
      <c r="F31" s="113">
        <v>1.0261793521</v>
      </c>
      <c r="G31" s="113">
        <v>1.0091301186999999</v>
      </c>
      <c r="H31" s="113">
        <v>1.0754538629999999</v>
      </c>
      <c r="I31" s="113">
        <v>0.66859574470000005</v>
      </c>
      <c r="J31" s="113">
        <v>0.98838874190000003</v>
      </c>
      <c r="K31" s="111">
        <v>1.4343679368</v>
      </c>
      <c r="L31" s="70"/>
      <c r="M31" s="70">
        <v>0.99336586930000004</v>
      </c>
      <c r="N31" s="70">
        <v>6.6365869299999991E-2</v>
      </c>
      <c r="O31" s="70">
        <v>7.063413070000002E-2</v>
      </c>
      <c r="Q31" s="2">
        <v>0.99939999999999996</v>
      </c>
      <c r="R31" s="2">
        <v>1.0918000000000001</v>
      </c>
      <c r="S31" s="2">
        <v>1.1437999999999999</v>
      </c>
      <c r="T31" s="2">
        <v>0.89949999999999997</v>
      </c>
      <c r="U31" s="2">
        <v>0.97199999999999998</v>
      </c>
      <c r="V31" s="2">
        <v>0.93569999999999998</v>
      </c>
    </row>
    <row r="32" spans="1:22">
      <c r="A32" s="2" t="s">
        <v>135</v>
      </c>
      <c r="B32" s="109">
        <v>148</v>
      </c>
      <c r="C32" s="115">
        <v>0.95564745699999998</v>
      </c>
      <c r="D32" s="113">
        <v>0.91100000000000003</v>
      </c>
      <c r="E32" s="111">
        <v>1.0009999999999999</v>
      </c>
      <c r="F32" s="113">
        <v>1.0021995476000001</v>
      </c>
      <c r="G32" s="113">
        <v>0.53128121189999999</v>
      </c>
      <c r="H32" s="113">
        <v>0.99790962890000001</v>
      </c>
      <c r="I32" s="113">
        <v>1.6714893617</v>
      </c>
      <c r="J32" s="113">
        <v>0.91772465319999996</v>
      </c>
      <c r="K32" s="111">
        <v>0.85441465289999996</v>
      </c>
      <c r="L32" s="70"/>
      <c r="M32" s="70">
        <v>0.99338298579999995</v>
      </c>
      <c r="N32" s="70">
        <v>3.1382985799999985E-2</v>
      </c>
      <c r="O32" s="70">
        <v>2.7617014199999956E-2</v>
      </c>
      <c r="Q32" s="2">
        <v>1.0262</v>
      </c>
      <c r="R32" s="2">
        <v>1.0091000000000001</v>
      </c>
      <c r="S32" s="2">
        <v>1.0754999999999999</v>
      </c>
      <c r="T32" s="2">
        <v>0.66859999999999997</v>
      </c>
      <c r="U32" s="2">
        <v>0.98839999999999995</v>
      </c>
      <c r="V32" s="2">
        <v>1.4343999999999999</v>
      </c>
    </row>
    <row r="33" spans="1:22">
      <c r="A33" s="2" t="s">
        <v>136</v>
      </c>
      <c r="B33" s="109">
        <v>425</v>
      </c>
      <c r="C33" s="115">
        <v>1.0114481036</v>
      </c>
      <c r="D33" s="113">
        <v>0.97899999999999998</v>
      </c>
      <c r="E33" s="111">
        <v>1.0429999999999999</v>
      </c>
      <c r="F33" s="113">
        <v>0.9938452794</v>
      </c>
      <c r="G33" s="113">
        <v>1.2218903589000001</v>
      </c>
      <c r="H33" s="113">
        <v>0.96265507800000005</v>
      </c>
      <c r="I33" s="113">
        <v>0.73742177720000002</v>
      </c>
      <c r="J33" s="113">
        <v>1.0631317340999999</v>
      </c>
      <c r="K33" s="111">
        <v>1.1177042827999999</v>
      </c>
      <c r="L33" s="70"/>
      <c r="M33" s="70">
        <v>0.99508704560000005</v>
      </c>
      <c r="N33" s="70">
        <v>5.9087045599999999E-2</v>
      </c>
      <c r="O33" s="70">
        <v>5.4912954399999991E-2</v>
      </c>
      <c r="Q33" s="2">
        <v>1.0022</v>
      </c>
      <c r="R33" s="2">
        <v>0.53129999999999999</v>
      </c>
      <c r="S33" s="2">
        <v>0.99790000000000001</v>
      </c>
      <c r="T33" s="2">
        <v>1.6715</v>
      </c>
      <c r="U33" s="2">
        <v>0.91769999999999996</v>
      </c>
      <c r="V33" s="2">
        <v>0.85440000000000005</v>
      </c>
    </row>
    <row r="34" spans="1:22">
      <c r="A34" s="2" t="s">
        <v>137</v>
      </c>
      <c r="B34" s="109">
        <v>170</v>
      </c>
      <c r="C34" s="115">
        <v>0.95171020299999998</v>
      </c>
      <c r="D34" s="113">
        <v>0.90400000000000003</v>
      </c>
      <c r="E34" s="111">
        <v>1.0029999999999999</v>
      </c>
      <c r="F34" s="113">
        <v>0.9486370677</v>
      </c>
      <c r="G34" s="113">
        <v>0.54304837880000001</v>
      </c>
      <c r="H34" s="113">
        <v>1.0237670313</v>
      </c>
      <c r="I34" s="113">
        <v>0.80231489359999997</v>
      </c>
      <c r="J34" s="113">
        <v>0.78473295890000005</v>
      </c>
      <c r="K34" s="111">
        <v>1.1819295652999999</v>
      </c>
      <c r="L34" s="70"/>
      <c r="M34" s="70">
        <v>0.99712261420000003</v>
      </c>
      <c r="N34" s="70">
        <v>4.6122614200000078E-2</v>
      </c>
      <c r="O34" s="70">
        <v>4.4877385800000003E-2</v>
      </c>
      <c r="Q34" s="2">
        <v>0.99380000000000002</v>
      </c>
      <c r="R34" s="2">
        <v>1.2219</v>
      </c>
      <c r="S34" s="2">
        <v>0.9627</v>
      </c>
      <c r="T34" s="2">
        <v>0.73740000000000006</v>
      </c>
      <c r="U34" s="2">
        <v>1.0630999999999999</v>
      </c>
      <c r="V34" s="2">
        <v>1.1176999999999999</v>
      </c>
    </row>
    <row r="35" spans="1:22">
      <c r="A35" s="2" t="s">
        <v>138</v>
      </c>
      <c r="B35" s="109">
        <v>404</v>
      </c>
      <c r="C35" s="115">
        <v>1.0244592736</v>
      </c>
      <c r="D35" s="113">
        <v>0.98599999999999999</v>
      </c>
      <c r="E35" s="111">
        <v>1.0620000000000001</v>
      </c>
      <c r="F35" s="113">
        <v>1.0240265807</v>
      </c>
      <c r="G35" s="113">
        <v>1.1968509465999999</v>
      </c>
      <c r="H35" s="113">
        <v>0.89418809980000002</v>
      </c>
      <c r="I35" s="113">
        <v>0.94612605380000003</v>
      </c>
      <c r="J35" s="113">
        <v>1.1308838256</v>
      </c>
      <c r="K35" s="111">
        <v>1.2751944091</v>
      </c>
      <c r="L35" s="70"/>
      <c r="M35" s="70">
        <v>0.99722394999999997</v>
      </c>
      <c r="N35" s="70">
        <v>3.4223950000000003E-2</v>
      </c>
      <c r="O35" s="70">
        <v>3.0776050000000055E-2</v>
      </c>
      <c r="Q35" s="2">
        <v>0.9486</v>
      </c>
      <c r="R35" s="2">
        <v>0.54300000000000004</v>
      </c>
      <c r="S35" s="2">
        <v>1.0238</v>
      </c>
      <c r="T35" s="2">
        <v>0.80230000000000001</v>
      </c>
      <c r="U35" s="2">
        <v>0.78469999999999995</v>
      </c>
      <c r="V35" s="2">
        <v>1.1819</v>
      </c>
    </row>
    <row r="36" spans="1:22">
      <c r="A36" s="2" t="s">
        <v>139</v>
      </c>
      <c r="B36" s="109">
        <v>76</v>
      </c>
      <c r="C36" s="115">
        <v>1.0930768883999999</v>
      </c>
      <c r="D36" s="113">
        <v>1.0189999999999999</v>
      </c>
      <c r="E36" s="111">
        <v>1.1719999999999999</v>
      </c>
      <c r="F36" s="113">
        <v>1.1372441649</v>
      </c>
      <c r="G36" s="113">
        <v>1.2283239069</v>
      </c>
      <c r="H36" s="113">
        <v>1.1302137422</v>
      </c>
      <c r="I36" s="113">
        <v>0</v>
      </c>
      <c r="J36" s="113">
        <v>0.76477367119999995</v>
      </c>
      <c r="K36" s="111">
        <v>1.0472511314999999</v>
      </c>
      <c r="L36" s="70"/>
      <c r="M36" s="70">
        <v>0.99733968230000003</v>
      </c>
      <c r="N36" s="70">
        <v>5.9339682300000085E-2</v>
      </c>
      <c r="O36" s="70">
        <v>6.3660317699999913E-2</v>
      </c>
      <c r="Q36" s="2">
        <v>1.024</v>
      </c>
      <c r="R36" s="2">
        <v>1.1969000000000001</v>
      </c>
      <c r="S36" s="2">
        <v>0.89419999999999999</v>
      </c>
      <c r="T36" s="2">
        <v>0.94610000000000005</v>
      </c>
      <c r="U36" s="2">
        <v>1.1309</v>
      </c>
      <c r="V36" s="2">
        <v>1.2751999999999999</v>
      </c>
    </row>
    <row r="37" spans="1:22">
      <c r="A37" s="2" t="s">
        <v>140</v>
      </c>
      <c r="B37" s="109">
        <v>280</v>
      </c>
      <c r="C37" s="115">
        <v>0.97644038030000002</v>
      </c>
      <c r="D37" s="113">
        <v>0.94</v>
      </c>
      <c r="E37" s="111">
        <v>1.0169999999999999</v>
      </c>
      <c r="F37" s="113">
        <v>1.0119913519999999</v>
      </c>
      <c r="G37" s="113">
        <v>1.0157673705000001</v>
      </c>
      <c r="H37" s="113">
        <v>0.85587981040000005</v>
      </c>
      <c r="I37" s="113">
        <v>0</v>
      </c>
      <c r="J37" s="113">
        <v>1.0938496147000001</v>
      </c>
      <c r="K37" s="111">
        <v>0.98436595199999999</v>
      </c>
      <c r="L37" s="70"/>
      <c r="M37" s="70">
        <v>1.0068625214</v>
      </c>
      <c r="N37" s="70">
        <v>4.3862521400000021E-2</v>
      </c>
      <c r="O37" s="70">
        <v>4.713747860000006E-2</v>
      </c>
      <c r="Q37" s="2">
        <v>1.1372</v>
      </c>
      <c r="R37" s="2">
        <v>1.2282999999999999</v>
      </c>
      <c r="S37" s="2">
        <v>1.1302000000000001</v>
      </c>
      <c r="T37" s="2">
        <v>0</v>
      </c>
      <c r="U37" s="2">
        <v>0.76480000000000004</v>
      </c>
      <c r="V37" s="2">
        <v>1.0472999999999999</v>
      </c>
    </row>
    <row r="38" spans="1:22">
      <c r="A38" s="2" t="s">
        <v>141</v>
      </c>
      <c r="B38" s="109">
        <v>80</v>
      </c>
      <c r="C38" s="115">
        <v>1.0327703038</v>
      </c>
      <c r="D38" s="113">
        <v>0.95799999999999996</v>
      </c>
      <c r="E38" s="111">
        <v>1.105</v>
      </c>
      <c r="F38" s="113">
        <v>1.1370918042</v>
      </c>
      <c r="G38" s="113">
        <v>0.42297810349999998</v>
      </c>
      <c r="H38" s="113">
        <v>0.98813101280000004</v>
      </c>
      <c r="I38" s="113">
        <v>0</v>
      </c>
      <c r="J38" s="113">
        <v>0.89291931120000001</v>
      </c>
      <c r="K38" s="111">
        <v>1.1119855865999999</v>
      </c>
      <c r="L38" s="70"/>
      <c r="M38" s="70">
        <v>1.0106578626</v>
      </c>
      <c r="N38" s="70">
        <v>8.0657862599999963E-2</v>
      </c>
      <c r="O38" s="70">
        <v>7.6342137399999954E-2</v>
      </c>
      <c r="Q38" s="2">
        <v>1.012</v>
      </c>
      <c r="R38" s="2">
        <v>1.0158</v>
      </c>
      <c r="S38" s="2">
        <v>0.85589999999999999</v>
      </c>
      <c r="T38" s="2">
        <v>0</v>
      </c>
      <c r="U38" s="2">
        <v>1.0938000000000001</v>
      </c>
      <c r="V38" s="2">
        <v>0.98440000000000005</v>
      </c>
    </row>
    <row r="39" spans="1:22">
      <c r="A39" s="2" t="s">
        <v>142</v>
      </c>
      <c r="B39" s="109">
        <v>128</v>
      </c>
      <c r="C39" s="115">
        <v>0.99733968230000003</v>
      </c>
      <c r="D39" s="113">
        <v>0.93799999999999994</v>
      </c>
      <c r="E39" s="111">
        <v>1.0609999999999999</v>
      </c>
      <c r="F39" s="113">
        <v>1.0401364093000001</v>
      </c>
      <c r="G39" s="113">
        <v>0.91264449510000001</v>
      </c>
      <c r="H39" s="113">
        <v>1.0005029148</v>
      </c>
      <c r="I39" s="113">
        <v>2.0260477111999999</v>
      </c>
      <c r="J39" s="113">
        <v>0.9087381524</v>
      </c>
      <c r="K39" s="111">
        <v>0.78813045100000001</v>
      </c>
      <c r="L39" s="70"/>
      <c r="M39" s="70">
        <v>1.0114481036</v>
      </c>
      <c r="N39" s="70">
        <v>3.2448103600000056E-2</v>
      </c>
      <c r="O39" s="70">
        <v>3.155189639999989E-2</v>
      </c>
      <c r="Q39" s="2">
        <v>1.1371</v>
      </c>
      <c r="R39" s="2">
        <v>0.42299999999999999</v>
      </c>
      <c r="S39" s="2">
        <v>0.98809999999999998</v>
      </c>
      <c r="T39" s="2">
        <v>0</v>
      </c>
      <c r="U39" s="2">
        <v>0.89290000000000003</v>
      </c>
      <c r="V39" s="2">
        <v>1.1120000000000001</v>
      </c>
    </row>
    <row r="40" spans="1:22">
      <c r="A40" s="2" t="s">
        <v>143</v>
      </c>
      <c r="B40" s="109">
        <v>90</v>
      </c>
      <c r="C40" s="115">
        <v>0.98034487530000003</v>
      </c>
      <c r="D40" s="113">
        <v>0.89</v>
      </c>
      <c r="E40" s="111">
        <v>1.0629999999999999</v>
      </c>
      <c r="F40" s="113">
        <v>0.98647847290000001</v>
      </c>
      <c r="G40" s="113">
        <v>1.1877851321999999</v>
      </c>
      <c r="H40" s="113">
        <v>1.0171250676000001</v>
      </c>
      <c r="I40" s="113">
        <v>0.71635258359999998</v>
      </c>
      <c r="J40" s="113">
        <v>0.95661968070000003</v>
      </c>
      <c r="K40" s="111">
        <v>0.64785734429999997</v>
      </c>
      <c r="L40" s="70"/>
      <c r="M40" s="70">
        <v>1.0118030468000001</v>
      </c>
      <c r="N40" s="70">
        <v>4.1803046800000132E-2</v>
      </c>
      <c r="O40" s="70">
        <v>3.8196953199999939E-2</v>
      </c>
      <c r="Q40" s="2">
        <v>1.0401</v>
      </c>
      <c r="R40" s="2">
        <v>0.91259999999999997</v>
      </c>
      <c r="S40" s="2">
        <v>1.0004999999999999</v>
      </c>
      <c r="T40" s="2">
        <v>2.0259999999999998</v>
      </c>
      <c r="U40" s="2">
        <v>0.90869999999999995</v>
      </c>
      <c r="V40" s="2">
        <v>0.78810000000000002</v>
      </c>
    </row>
    <row r="41" spans="1:22">
      <c r="A41" s="2" t="s">
        <v>144</v>
      </c>
      <c r="B41" s="109">
        <v>83</v>
      </c>
      <c r="C41" s="115">
        <v>0.99336586930000004</v>
      </c>
      <c r="D41" s="113">
        <v>0.92700000000000005</v>
      </c>
      <c r="E41" s="111">
        <v>1.0640000000000001</v>
      </c>
      <c r="F41" s="113">
        <v>1.0330493243000001</v>
      </c>
      <c r="G41" s="113">
        <v>0.69369775879999995</v>
      </c>
      <c r="H41" s="113">
        <v>0.98462609229999998</v>
      </c>
      <c r="I41" s="113">
        <v>0</v>
      </c>
      <c r="J41" s="113">
        <v>1.1515530398</v>
      </c>
      <c r="K41" s="111">
        <v>0.61631870690000001</v>
      </c>
      <c r="L41" s="70"/>
      <c r="M41" s="70">
        <v>1.0121540174000001</v>
      </c>
      <c r="N41" s="70">
        <v>4.6154017400000136E-2</v>
      </c>
      <c r="O41" s="70">
        <v>4.3845982599999944E-2</v>
      </c>
      <c r="Q41" s="2">
        <v>0.98650000000000004</v>
      </c>
      <c r="R41" s="2">
        <v>1.1878</v>
      </c>
      <c r="S41" s="2">
        <v>1.0170999999999999</v>
      </c>
      <c r="T41" s="2">
        <v>0.71640000000000004</v>
      </c>
      <c r="U41" s="2">
        <v>0.95660000000000001</v>
      </c>
      <c r="V41" s="2">
        <v>0.64790000000000003</v>
      </c>
    </row>
    <row r="42" spans="1:22">
      <c r="A42" s="2" t="s">
        <v>145</v>
      </c>
      <c r="B42" s="109">
        <v>498</v>
      </c>
      <c r="C42" s="115">
        <v>0.99200679400000003</v>
      </c>
      <c r="D42" s="113">
        <v>0.96099999999999997</v>
      </c>
      <c r="E42" s="111">
        <v>1.0269999999999999</v>
      </c>
      <c r="F42" s="113">
        <v>1.0114701841</v>
      </c>
      <c r="G42" s="113">
        <v>0.93128657159999995</v>
      </c>
      <c r="H42" s="113">
        <v>1.050299638</v>
      </c>
      <c r="I42" s="113">
        <v>0.55104044890000003</v>
      </c>
      <c r="J42" s="113">
        <v>1.0556356647</v>
      </c>
      <c r="K42" s="111">
        <v>0.52443411790000005</v>
      </c>
      <c r="L42" s="70"/>
      <c r="M42" s="70">
        <v>1.020431348</v>
      </c>
      <c r="N42" s="70">
        <v>3.1431348000000026E-2</v>
      </c>
      <c r="O42" s="70">
        <v>3.4568651999999922E-2</v>
      </c>
      <c r="Q42" s="2">
        <v>1.0329999999999999</v>
      </c>
      <c r="R42" s="2">
        <v>0.69369999999999998</v>
      </c>
      <c r="S42" s="2">
        <v>0.98460000000000003</v>
      </c>
      <c r="T42" s="2">
        <v>0</v>
      </c>
      <c r="U42" s="2">
        <v>1.1516</v>
      </c>
      <c r="V42" s="2">
        <v>0.61629999999999996</v>
      </c>
    </row>
    <row r="43" spans="1:22">
      <c r="A43" s="2" t="s">
        <v>146</v>
      </c>
      <c r="B43" s="109">
        <v>80</v>
      </c>
      <c r="C43" s="115">
        <v>1.0371833343000001</v>
      </c>
      <c r="D43" s="113">
        <v>0.95899999999999996</v>
      </c>
      <c r="E43" s="111">
        <v>1.1120000000000001</v>
      </c>
      <c r="F43" s="113">
        <v>0.98365235780000004</v>
      </c>
      <c r="G43" s="113">
        <v>1.2755021804</v>
      </c>
      <c r="H43" s="113">
        <v>1.0633120065999999</v>
      </c>
      <c r="I43" s="113">
        <v>0.98322903630000003</v>
      </c>
      <c r="J43" s="113">
        <v>1.1388741081</v>
      </c>
      <c r="K43" s="111">
        <v>1.1047457841999999</v>
      </c>
      <c r="L43" s="70"/>
      <c r="M43" s="70">
        <v>1.0208363874999999</v>
      </c>
      <c r="N43" s="70">
        <v>3.6836387499999956E-2</v>
      </c>
      <c r="O43" s="70">
        <v>3.9163612500000111E-2</v>
      </c>
      <c r="Q43" s="2">
        <v>1.0115000000000001</v>
      </c>
      <c r="R43" s="2">
        <v>0.93130000000000002</v>
      </c>
      <c r="S43" s="2">
        <v>1.0503</v>
      </c>
      <c r="T43" s="2">
        <v>0.55100000000000005</v>
      </c>
      <c r="U43" s="2">
        <v>1.0556000000000001</v>
      </c>
      <c r="V43" s="2">
        <v>0.52439999999999998</v>
      </c>
    </row>
    <row r="44" spans="1:22">
      <c r="A44" s="2" t="s">
        <v>147</v>
      </c>
      <c r="B44" s="109">
        <v>230</v>
      </c>
      <c r="C44" s="115">
        <v>1.0639811772000001</v>
      </c>
      <c r="D44" s="113">
        <v>1.014</v>
      </c>
      <c r="E44" s="111">
        <v>1.111</v>
      </c>
      <c r="F44" s="113">
        <v>1.0113036924000001</v>
      </c>
      <c r="G44" s="113">
        <v>1.1856177258</v>
      </c>
      <c r="H44" s="113">
        <v>1.0747572701000001</v>
      </c>
      <c r="I44" s="113">
        <v>0.95817861500000001</v>
      </c>
      <c r="J44" s="113">
        <v>1.2232439181999999</v>
      </c>
      <c r="K44" s="111">
        <v>1.1217335099000001</v>
      </c>
      <c r="L44" s="70"/>
      <c r="M44" s="70">
        <v>1.0222899481000001</v>
      </c>
      <c r="N44" s="70">
        <v>7.1289948100000111E-2</v>
      </c>
      <c r="O44" s="70">
        <v>7.3710051900000018E-2</v>
      </c>
      <c r="Q44" s="2">
        <v>0.98370000000000002</v>
      </c>
      <c r="R44" s="2">
        <v>1.2755000000000001</v>
      </c>
      <c r="S44" s="2">
        <v>1.0632999999999999</v>
      </c>
      <c r="T44" s="2">
        <v>0.98319999999999996</v>
      </c>
      <c r="U44" s="2">
        <v>1.1389</v>
      </c>
      <c r="V44" s="2">
        <v>1.1047</v>
      </c>
    </row>
    <row r="45" spans="1:22">
      <c r="A45" s="2" t="s">
        <v>148</v>
      </c>
      <c r="B45" s="109">
        <v>90</v>
      </c>
      <c r="C45" s="115">
        <v>0.99058939680000002</v>
      </c>
      <c r="D45" s="113">
        <v>0.92800000000000005</v>
      </c>
      <c r="E45" s="111">
        <v>1.0549999999999999</v>
      </c>
      <c r="F45" s="113">
        <v>1.0476267761</v>
      </c>
      <c r="G45" s="113">
        <v>1.268787603</v>
      </c>
      <c r="H45" s="113">
        <v>0.94248432950000005</v>
      </c>
      <c r="I45" s="113">
        <v>1.3371914894000001</v>
      </c>
      <c r="J45" s="113">
        <v>0.76498375299999999</v>
      </c>
      <c r="K45" s="111">
        <v>0.89899413949999996</v>
      </c>
      <c r="L45" s="70"/>
      <c r="M45" s="70">
        <v>1.0225358715999999</v>
      </c>
      <c r="N45" s="70">
        <v>4.053587159999994E-2</v>
      </c>
      <c r="O45" s="70">
        <v>3.746412840000013E-2</v>
      </c>
      <c r="Q45" s="2">
        <v>1.0113000000000001</v>
      </c>
      <c r="R45" s="2">
        <v>1.1856</v>
      </c>
      <c r="S45" s="2">
        <v>1.0748</v>
      </c>
      <c r="T45" s="2">
        <v>0.95820000000000005</v>
      </c>
      <c r="U45" s="2">
        <v>1.2232000000000001</v>
      </c>
      <c r="V45" s="2">
        <v>1.1216999999999999</v>
      </c>
    </row>
    <row r="46" spans="1:22">
      <c r="A46" s="2" t="s">
        <v>149</v>
      </c>
      <c r="B46" s="109">
        <v>183</v>
      </c>
      <c r="C46" s="115">
        <v>1.0922669730000001</v>
      </c>
      <c r="D46" s="113">
        <v>1.038</v>
      </c>
      <c r="E46" s="111">
        <v>1.1399999999999999</v>
      </c>
      <c r="F46" s="113">
        <v>1.0867612310999999</v>
      </c>
      <c r="G46" s="113">
        <v>2.1506457835999999</v>
      </c>
      <c r="H46" s="113">
        <v>0.98107828919999995</v>
      </c>
      <c r="I46" s="113">
        <v>1.1061326657999999</v>
      </c>
      <c r="J46" s="113">
        <v>1.0406329544999999</v>
      </c>
      <c r="K46" s="111">
        <v>0.8888884199</v>
      </c>
      <c r="L46" s="70"/>
      <c r="M46" s="70">
        <v>1.0241547404</v>
      </c>
      <c r="N46" s="70">
        <v>4.5154740400000004E-2</v>
      </c>
      <c r="O46" s="70">
        <v>4.3845259600000075E-2</v>
      </c>
      <c r="Q46" s="2">
        <v>1.0476000000000001</v>
      </c>
      <c r="R46" s="2">
        <v>1.2687999999999999</v>
      </c>
      <c r="S46" s="2">
        <v>0.9425</v>
      </c>
      <c r="T46" s="2">
        <v>1.3371999999999999</v>
      </c>
      <c r="U46" s="2">
        <v>0.76500000000000001</v>
      </c>
      <c r="V46" s="2">
        <v>0.89900000000000002</v>
      </c>
    </row>
    <row r="47" spans="1:22">
      <c r="A47" s="2" t="s">
        <v>150</v>
      </c>
      <c r="B47" s="109">
        <v>81</v>
      </c>
      <c r="C47" s="115">
        <v>1.0106578626</v>
      </c>
      <c r="D47" s="113">
        <v>0.93</v>
      </c>
      <c r="E47" s="111">
        <v>1.087</v>
      </c>
      <c r="F47" s="113">
        <v>0.90223349360000005</v>
      </c>
      <c r="G47" s="113">
        <v>1.202863636</v>
      </c>
      <c r="H47" s="113">
        <v>1.0841161304</v>
      </c>
      <c r="I47" s="113">
        <v>1.6714893617</v>
      </c>
      <c r="J47" s="113">
        <v>1.1174939256</v>
      </c>
      <c r="K47" s="111">
        <v>1.1700438272</v>
      </c>
      <c r="L47" s="70"/>
      <c r="M47" s="70">
        <v>1.0244592736</v>
      </c>
      <c r="N47" s="70">
        <v>3.845927360000001E-2</v>
      </c>
      <c r="O47" s="70">
        <v>3.7540726400000057E-2</v>
      </c>
      <c r="Q47" s="2">
        <v>1.0868</v>
      </c>
      <c r="R47" s="2">
        <v>2.1505999999999998</v>
      </c>
      <c r="S47" s="2">
        <v>0.98109999999999997</v>
      </c>
      <c r="T47" s="2">
        <v>1.1061000000000001</v>
      </c>
      <c r="U47" s="2">
        <v>1.0406</v>
      </c>
      <c r="V47" s="2">
        <v>0.88890000000000002</v>
      </c>
    </row>
    <row r="48" spans="1:22">
      <c r="A48" s="2" t="s">
        <v>151</v>
      </c>
      <c r="B48" s="109">
        <v>193</v>
      </c>
      <c r="C48" s="115">
        <v>0.96544440590000002</v>
      </c>
      <c r="D48" s="113">
        <v>0.92400000000000004</v>
      </c>
      <c r="E48" s="111">
        <v>1.006</v>
      </c>
      <c r="F48" s="113">
        <v>1.0326165339</v>
      </c>
      <c r="G48" s="113">
        <v>0.4697689605</v>
      </c>
      <c r="H48" s="113">
        <v>0.95013964279999996</v>
      </c>
      <c r="I48" s="113">
        <v>1.3283359165999999</v>
      </c>
      <c r="J48" s="113">
        <v>0.82973506389999996</v>
      </c>
      <c r="K48" s="111">
        <v>1.1309045262999999</v>
      </c>
      <c r="L48" s="70"/>
      <c r="M48" s="70">
        <v>1.0295459930999999</v>
      </c>
      <c r="N48" s="70">
        <v>2.8545993100000056E-2</v>
      </c>
      <c r="O48" s="70">
        <v>3.1454006899999998E-2</v>
      </c>
      <c r="Q48" s="2">
        <v>0.9022</v>
      </c>
      <c r="R48" s="2">
        <v>1.2029000000000001</v>
      </c>
      <c r="S48" s="2">
        <v>1.0841000000000001</v>
      </c>
      <c r="T48" s="2">
        <v>1.6715</v>
      </c>
      <c r="U48" s="2">
        <v>1.1174999999999999</v>
      </c>
      <c r="V48" s="2">
        <v>1.17</v>
      </c>
    </row>
    <row r="49" spans="1:22">
      <c r="A49" s="2" t="s">
        <v>152</v>
      </c>
      <c r="B49" s="109">
        <v>161</v>
      </c>
      <c r="C49" s="115">
        <v>0.94842621819999995</v>
      </c>
      <c r="D49" s="113">
        <v>0.90400000000000003</v>
      </c>
      <c r="E49" s="111">
        <v>0.99</v>
      </c>
      <c r="F49" s="113">
        <v>1.0019400099</v>
      </c>
      <c r="G49" s="113">
        <v>0.72715066559999997</v>
      </c>
      <c r="H49" s="113">
        <v>1.0209938406000001</v>
      </c>
      <c r="I49" s="113">
        <v>0.38572831419999998</v>
      </c>
      <c r="J49" s="113">
        <v>0.77072322999999998</v>
      </c>
      <c r="K49" s="111">
        <v>0.78840426340000003</v>
      </c>
      <c r="L49" s="70"/>
      <c r="M49" s="70">
        <v>1.0326419224000001</v>
      </c>
      <c r="N49" s="70">
        <v>3.6641922400000082E-2</v>
      </c>
      <c r="O49" s="70">
        <v>3.8358077599999874E-2</v>
      </c>
      <c r="Q49" s="2">
        <v>1.0326</v>
      </c>
      <c r="R49" s="2">
        <v>0.4698</v>
      </c>
      <c r="S49" s="2">
        <v>0.95009999999999994</v>
      </c>
      <c r="T49" s="2">
        <v>1.3283</v>
      </c>
      <c r="U49" s="2">
        <v>0.82969999999999999</v>
      </c>
      <c r="V49" s="2">
        <v>1.1309</v>
      </c>
    </row>
    <row r="50" spans="1:22">
      <c r="A50" s="2" t="s">
        <v>153</v>
      </c>
      <c r="B50" s="109">
        <v>858</v>
      </c>
      <c r="C50" s="115">
        <v>0.98843179059999997</v>
      </c>
      <c r="D50" s="113">
        <v>0.96299999999999997</v>
      </c>
      <c r="E50" s="111">
        <v>1.0129999999999999</v>
      </c>
      <c r="F50" s="113">
        <v>0.98187211740000002</v>
      </c>
      <c r="G50" s="113">
        <v>0.77313622380000002</v>
      </c>
      <c r="H50" s="113">
        <v>0.97863713539999997</v>
      </c>
      <c r="I50" s="113">
        <v>0.38796658299999998</v>
      </c>
      <c r="J50" s="113">
        <v>1.1518567786</v>
      </c>
      <c r="K50" s="111">
        <v>1.0321855743999999</v>
      </c>
      <c r="L50" s="70"/>
      <c r="M50" s="70">
        <v>1.0327703038</v>
      </c>
      <c r="N50" s="70">
        <v>7.4770303800000049E-2</v>
      </c>
      <c r="O50" s="70">
        <v>7.2229696199999971E-2</v>
      </c>
      <c r="Q50" s="2">
        <v>1.0019</v>
      </c>
      <c r="R50" s="2">
        <v>0.72719999999999996</v>
      </c>
      <c r="S50" s="2">
        <v>1.0209999999999999</v>
      </c>
      <c r="T50" s="2">
        <v>0.38569999999999999</v>
      </c>
      <c r="U50" s="2">
        <v>0.77070000000000005</v>
      </c>
      <c r="V50" s="2">
        <v>0.78839999999999999</v>
      </c>
    </row>
    <row r="51" spans="1:22">
      <c r="A51" s="2" t="s">
        <v>154</v>
      </c>
      <c r="B51" s="109">
        <v>405</v>
      </c>
      <c r="C51" s="115">
        <v>0.93424596120000003</v>
      </c>
      <c r="D51" s="113">
        <v>0.89800000000000002</v>
      </c>
      <c r="E51" s="111">
        <v>0.97299999999999998</v>
      </c>
      <c r="F51" s="113">
        <v>0.90913229100000004</v>
      </c>
      <c r="G51" s="113">
        <v>0.78385390050000003</v>
      </c>
      <c r="H51" s="113">
        <v>0.96737760709999998</v>
      </c>
      <c r="I51" s="113">
        <v>0.92860520089999998</v>
      </c>
      <c r="J51" s="113">
        <v>1.0595383411999999</v>
      </c>
      <c r="K51" s="111">
        <v>0.90487133369999995</v>
      </c>
      <c r="L51" s="70"/>
      <c r="M51" s="70">
        <v>1.0371833343000001</v>
      </c>
      <c r="N51" s="70">
        <v>7.8183334300000129E-2</v>
      </c>
      <c r="O51" s="70">
        <v>7.4816665700000007E-2</v>
      </c>
      <c r="Q51" s="2">
        <v>0.9819</v>
      </c>
      <c r="R51" s="2">
        <v>0.77310000000000001</v>
      </c>
      <c r="S51" s="2">
        <v>0.97860000000000003</v>
      </c>
      <c r="T51" s="2">
        <v>0.38800000000000001</v>
      </c>
      <c r="U51" s="2">
        <v>1.1518999999999999</v>
      </c>
      <c r="V51" s="2">
        <v>1.0322</v>
      </c>
    </row>
    <row r="52" spans="1:22">
      <c r="A52" s="2" t="s">
        <v>155</v>
      </c>
      <c r="B52" s="109">
        <v>200</v>
      </c>
      <c r="C52" s="115">
        <v>0.99722394999999997</v>
      </c>
      <c r="D52" s="113">
        <v>0.96299999999999997</v>
      </c>
      <c r="E52" s="111">
        <v>1.028</v>
      </c>
      <c r="F52" s="113">
        <v>0.9413468385</v>
      </c>
      <c r="G52" s="113">
        <v>0.85264891519999997</v>
      </c>
      <c r="H52" s="113">
        <v>1.0647986812000001</v>
      </c>
      <c r="I52" s="113">
        <v>0.57308206689999996</v>
      </c>
      <c r="J52" s="113">
        <v>1.1635561105000001</v>
      </c>
      <c r="K52" s="111">
        <v>1.1067572012</v>
      </c>
      <c r="L52" s="70"/>
      <c r="M52" s="70">
        <v>1.0376304537000001</v>
      </c>
      <c r="N52" s="70">
        <v>4.3630453700000071E-2</v>
      </c>
      <c r="O52" s="70">
        <v>4.1369546299999893E-2</v>
      </c>
      <c r="Q52" s="2">
        <v>0.90910000000000002</v>
      </c>
      <c r="R52" s="2">
        <v>0.78390000000000004</v>
      </c>
      <c r="S52" s="2">
        <v>0.96740000000000004</v>
      </c>
      <c r="T52" s="2">
        <v>0.92859999999999998</v>
      </c>
      <c r="U52" s="2">
        <v>1.0595000000000001</v>
      </c>
      <c r="V52" s="2">
        <v>0.90490000000000004</v>
      </c>
    </row>
    <row r="53" spans="1:22">
      <c r="A53" s="2" t="s">
        <v>156</v>
      </c>
      <c r="B53" s="109">
        <v>229</v>
      </c>
      <c r="C53" s="115">
        <v>0.98413389019999997</v>
      </c>
      <c r="D53" s="113">
        <v>0.94399999999999995</v>
      </c>
      <c r="E53" s="111">
        <v>1.026</v>
      </c>
      <c r="F53" s="113">
        <v>1.0172892005</v>
      </c>
      <c r="G53" s="113">
        <v>0.83442905270000001</v>
      </c>
      <c r="H53" s="113">
        <v>0.96174397850000004</v>
      </c>
      <c r="I53" s="113">
        <v>1.5508664181</v>
      </c>
      <c r="J53" s="113">
        <v>0.94393490199999996</v>
      </c>
      <c r="K53" s="111">
        <v>0.98383348079999999</v>
      </c>
      <c r="L53" s="70"/>
      <c r="M53" s="70">
        <v>1.0464702331</v>
      </c>
      <c r="N53" s="70">
        <v>3.6470233099999971E-2</v>
      </c>
      <c r="O53" s="70">
        <v>3.9529766900000096E-2</v>
      </c>
      <c r="Q53" s="2">
        <v>0.94130000000000003</v>
      </c>
      <c r="R53" s="2">
        <v>0.85260000000000002</v>
      </c>
      <c r="S53" s="2">
        <v>1.0648</v>
      </c>
      <c r="T53" s="2">
        <v>0.57310000000000005</v>
      </c>
      <c r="U53" s="2">
        <v>1.1636</v>
      </c>
      <c r="V53" s="2">
        <v>1.1068</v>
      </c>
    </row>
    <row r="54" spans="1:22">
      <c r="A54" s="2" t="s">
        <v>157</v>
      </c>
      <c r="B54" s="109">
        <v>461</v>
      </c>
      <c r="C54" s="115">
        <v>1.020431348</v>
      </c>
      <c r="D54" s="113">
        <v>0.98899999999999999</v>
      </c>
      <c r="E54" s="111">
        <v>1.0549999999999999</v>
      </c>
      <c r="F54" s="113">
        <v>0.97247541209999999</v>
      </c>
      <c r="G54" s="113">
        <v>0.98625920050000004</v>
      </c>
      <c r="H54" s="113">
        <v>1.0594384374000001</v>
      </c>
      <c r="I54" s="113">
        <v>0.77623344969999997</v>
      </c>
      <c r="J54" s="113">
        <v>1.1695433852999999</v>
      </c>
      <c r="K54" s="111">
        <v>1.0400254683000001</v>
      </c>
      <c r="L54" s="70"/>
      <c r="M54" s="70">
        <v>1.0639811772000001</v>
      </c>
      <c r="N54" s="70">
        <v>4.998117720000006E-2</v>
      </c>
      <c r="O54" s="70">
        <v>4.7018822799999915E-2</v>
      </c>
      <c r="Q54" s="2">
        <v>1.0173000000000001</v>
      </c>
      <c r="R54" s="2">
        <v>0.83440000000000003</v>
      </c>
      <c r="S54" s="2">
        <v>0.9617</v>
      </c>
      <c r="T54" s="2">
        <v>1.5508999999999999</v>
      </c>
      <c r="U54" s="2">
        <v>0.94389999999999996</v>
      </c>
      <c r="V54" s="2">
        <v>0.98380000000000001</v>
      </c>
    </row>
    <row r="55" spans="1:22">
      <c r="A55" s="2" t="s">
        <v>158</v>
      </c>
      <c r="B55" s="109">
        <v>121</v>
      </c>
      <c r="C55" s="115">
        <v>0.99508704560000005</v>
      </c>
      <c r="D55" s="113">
        <v>0.93600000000000005</v>
      </c>
      <c r="E55" s="111">
        <v>1.05</v>
      </c>
      <c r="F55" s="113">
        <v>0.90808072760000003</v>
      </c>
      <c r="G55" s="113">
        <v>1.0812145661000001</v>
      </c>
      <c r="H55" s="113">
        <v>1.0843742615</v>
      </c>
      <c r="I55" s="113">
        <v>2.8929623568</v>
      </c>
      <c r="J55" s="113">
        <v>0.98332810459999997</v>
      </c>
      <c r="K55" s="111">
        <v>1.0403907076000001</v>
      </c>
      <c r="L55" s="70"/>
      <c r="M55" s="70">
        <v>1.0657767040999999</v>
      </c>
      <c r="N55" s="70">
        <v>3.6776704100000002E-2</v>
      </c>
      <c r="O55" s="70">
        <v>3.7223295900000064E-2</v>
      </c>
      <c r="Q55" s="2">
        <v>0.97250000000000003</v>
      </c>
      <c r="R55" s="2">
        <v>0.98629999999999995</v>
      </c>
      <c r="S55" s="2">
        <v>1.0593999999999999</v>
      </c>
      <c r="T55" s="2">
        <v>0.7762</v>
      </c>
      <c r="U55" s="2">
        <v>1.1695</v>
      </c>
      <c r="V55" s="2">
        <v>1.04</v>
      </c>
    </row>
    <row r="56" spans="1:22">
      <c r="A56" s="2" t="s">
        <v>159</v>
      </c>
      <c r="B56" s="109">
        <v>612</v>
      </c>
      <c r="C56" s="115">
        <v>0.97510568669999997</v>
      </c>
      <c r="D56" s="113">
        <v>0.94599999999999995</v>
      </c>
      <c r="E56" s="111">
        <v>1</v>
      </c>
      <c r="F56" s="113">
        <v>0.97696193730000003</v>
      </c>
      <c r="G56" s="113">
        <v>0.90169546580000004</v>
      </c>
      <c r="H56" s="113">
        <v>0.91955996120000005</v>
      </c>
      <c r="I56" s="113">
        <v>0.44872197629999999</v>
      </c>
      <c r="J56" s="113">
        <v>0.91544639520000004</v>
      </c>
      <c r="K56" s="111">
        <v>1.3134381596</v>
      </c>
      <c r="L56" s="70"/>
      <c r="M56" s="70">
        <v>1.0701448115000001</v>
      </c>
      <c r="N56" s="70">
        <v>6.0144811500000062E-2</v>
      </c>
      <c r="O56" s="70">
        <v>6.0855188499999935E-2</v>
      </c>
      <c r="Q56" s="2">
        <v>0.90810000000000002</v>
      </c>
      <c r="R56" s="2">
        <v>1.0811999999999999</v>
      </c>
      <c r="S56" s="2">
        <v>1.0844</v>
      </c>
      <c r="T56" s="2">
        <v>2.8929999999999998</v>
      </c>
      <c r="U56" s="2">
        <v>0.98329999999999995</v>
      </c>
      <c r="V56" s="2">
        <v>1.0404</v>
      </c>
    </row>
    <row r="57" spans="1:22">
      <c r="A57" s="2" t="s">
        <v>160</v>
      </c>
      <c r="B57" s="109">
        <v>199</v>
      </c>
      <c r="C57" s="115">
        <v>1.0121540174000001</v>
      </c>
      <c r="D57" s="113">
        <v>0.96599999999999997</v>
      </c>
      <c r="E57" s="111">
        <v>1.056</v>
      </c>
      <c r="F57" s="113">
        <v>0.97397893069999997</v>
      </c>
      <c r="G57" s="113">
        <v>1.0128543352999999</v>
      </c>
      <c r="H57" s="113">
        <v>1.0867814412000001</v>
      </c>
      <c r="I57" s="113">
        <v>1.50133775</v>
      </c>
      <c r="J57" s="113">
        <v>0.96812798290000002</v>
      </c>
      <c r="K57" s="111">
        <v>1.0408638442</v>
      </c>
      <c r="L57" s="70"/>
      <c r="M57" s="70">
        <v>1.0703027862000001</v>
      </c>
      <c r="N57" s="70">
        <v>3.6302786200000048E-2</v>
      </c>
      <c r="O57" s="70">
        <v>3.2697213799999902E-2</v>
      </c>
      <c r="Q57" s="2">
        <v>0.97699999999999998</v>
      </c>
      <c r="R57" s="2">
        <v>0.90169999999999995</v>
      </c>
      <c r="S57" s="2">
        <v>0.91959999999999997</v>
      </c>
      <c r="T57" s="2">
        <v>0.44869999999999999</v>
      </c>
      <c r="U57" s="2">
        <v>0.91539999999999999</v>
      </c>
      <c r="V57" s="2">
        <v>1.3133999999999999</v>
      </c>
    </row>
    <row r="58" spans="1:22">
      <c r="A58" s="2" t="s">
        <v>161</v>
      </c>
      <c r="B58" s="109">
        <v>482</v>
      </c>
      <c r="C58" s="115">
        <v>0.91136153090000005</v>
      </c>
      <c r="D58" s="113">
        <v>0.88400000000000001</v>
      </c>
      <c r="E58" s="111">
        <v>0.94099999999999995</v>
      </c>
      <c r="F58" s="113">
        <v>0.89774997059999995</v>
      </c>
      <c r="G58" s="113">
        <v>0.66976646520000005</v>
      </c>
      <c r="H58" s="113">
        <v>0.94705520779999997</v>
      </c>
      <c r="I58" s="113">
        <v>0.65979843230000002</v>
      </c>
      <c r="J58" s="113">
        <v>1.0024523083000001</v>
      </c>
      <c r="K58" s="111">
        <v>0.92744520900000005</v>
      </c>
      <c r="L58" s="70"/>
      <c r="M58" s="70">
        <v>1.0752805555</v>
      </c>
      <c r="N58" s="70">
        <v>3.2280555500000085E-2</v>
      </c>
      <c r="O58" s="70">
        <v>3.2719444500000083E-2</v>
      </c>
      <c r="Q58" s="2">
        <v>0.97399999999999998</v>
      </c>
      <c r="R58" s="2">
        <v>1.0128999999999999</v>
      </c>
      <c r="S58" s="2">
        <v>1.0868</v>
      </c>
      <c r="T58" s="2">
        <v>1.5013000000000001</v>
      </c>
      <c r="U58" s="2">
        <v>0.96809999999999996</v>
      </c>
      <c r="V58" s="2">
        <v>1.0408999999999999</v>
      </c>
    </row>
    <row r="59" spans="1:22">
      <c r="A59" s="2" t="s">
        <v>162</v>
      </c>
      <c r="B59" s="109">
        <v>176</v>
      </c>
      <c r="C59" s="115">
        <v>0.99712261420000003</v>
      </c>
      <c r="D59" s="113">
        <v>0.95099999999999996</v>
      </c>
      <c r="E59" s="111">
        <v>1.042</v>
      </c>
      <c r="F59" s="113">
        <v>1.0500086367999999</v>
      </c>
      <c r="G59" s="113">
        <v>0.67940775600000003</v>
      </c>
      <c r="H59" s="113">
        <v>0.89717235350000002</v>
      </c>
      <c r="I59" s="113">
        <v>1.7291269258999999</v>
      </c>
      <c r="J59" s="113">
        <v>1.0136730726000001</v>
      </c>
      <c r="K59" s="111">
        <v>1.0759327208</v>
      </c>
      <c r="L59" s="70"/>
      <c r="M59" s="70">
        <v>1.0781497215</v>
      </c>
      <c r="N59" s="70">
        <v>5.7149721500000084E-2</v>
      </c>
      <c r="O59" s="70">
        <v>4.8850278500000011E-2</v>
      </c>
      <c r="Q59" s="2">
        <v>0.89770000000000005</v>
      </c>
      <c r="R59" s="2">
        <v>0.66979999999999995</v>
      </c>
      <c r="S59" s="2">
        <v>0.94710000000000005</v>
      </c>
      <c r="T59" s="2">
        <v>0.65980000000000005</v>
      </c>
      <c r="U59" s="2">
        <v>1.0024999999999999</v>
      </c>
      <c r="V59" s="2">
        <v>0.9274</v>
      </c>
    </row>
    <row r="60" spans="1:22">
      <c r="A60" s="2" t="s">
        <v>163</v>
      </c>
      <c r="B60" s="109">
        <v>306</v>
      </c>
      <c r="C60" s="115">
        <v>0.97172907009999998</v>
      </c>
      <c r="D60" s="113">
        <v>0.93200000000000005</v>
      </c>
      <c r="E60" s="111">
        <v>1.0109999999999999</v>
      </c>
      <c r="F60" s="113">
        <v>1.0142633878</v>
      </c>
      <c r="G60" s="113">
        <v>0.75575373550000002</v>
      </c>
      <c r="H60" s="113">
        <v>0.92724736109999994</v>
      </c>
      <c r="I60" s="113">
        <v>1.1996335132</v>
      </c>
      <c r="J60" s="113">
        <v>0.96322769139999997</v>
      </c>
      <c r="K60" s="111">
        <v>0.95150203519999998</v>
      </c>
      <c r="L60" s="70"/>
      <c r="M60" s="70">
        <v>1.0831951061</v>
      </c>
      <c r="N60" s="70">
        <v>2.7195106099999977E-2</v>
      </c>
      <c r="O60" s="70">
        <v>2.4804893900000069E-2</v>
      </c>
      <c r="Q60" s="2">
        <v>1.05</v>
      </c>
      <c r="R60" s="2">
        <v>0.6794</v>
      </c>
      <c r="S60" s="2">
        <v>0.8972</v>
      </c>
      <c r="T60" s="2">
        <v>1.7291000000000001</v>
      </c>
      <c r="U60" s="2">
        <v>1.0137</v>
      </c>
      <c r="V60" s="2">
        <v>1.0759000000000001</v>
      </c>
    </row>
    <row r="61" spans="1:22">
      <c r="A61" s="2" t="s">
        <v>164</v>
      </c>
      <c r="B61" s="109">
        <v>339</v>
      </c>
      <c r="C61" s="115">
        <v>0.94615859069999997</v>
      </c>
      <c r="D61" s="113">
        <v>0.90700000000000003</v>
      </c>
      <c r="E61" s="111">
        <v>0.98099999999999998</v>
      </c>
      <c r="F61" s="113">
        <v>1.0031325376</v>
      </c>
      <c r="G61" s="113">
        <v>0.77713534819999996</v>
      </c>
      <c r="H61" s="113">
        <v>0.86746251429999999</v>
      </c>
      <c r="I61" s="113">
        <v>0.63474279560000002</v>
      </c>
      <c r="J61" s="113">
        <v>0.92340003520000002</v>
      </c>
      <c r="K61" s="111">
        <v>0.91155214959999997</v>
      </c>
      <c r="L61" s="70"/>
      <c r="M61" s="70">
        <v>1.0922669730000001</v>
      </c>
      <c r="N61" s="70">
        <v>5.4266973000000052E-2</v>
      </c>
      <c r="O61" s="70">
        <v>4.7733026999999817E-2</v>
      </c>
      <c r="Q61" s="2">
        <v>1.0143</v>
      </c>
      <c r="R61" s="2">
        <v>0.75580000000000003</v>
      </c>
      <c r="S61" s="2">
        <v>0.92720000000000002</v>
      </c>
      <c r="T61" s="2">
        <v>1.1996</v>
      </c>
      <c r="U61" s="2">
        <v>0.96319999999999995</v>
      </c>
      <c r="V61" s="2">
        <v>0.95150000000000001</v>
      </c>
    </row>
    <row r="62" spans="1:22">
      <c r="A62" s="2" t="s">
        <v>165</v>
      </c>
      <c r="B62" s="109">
        <v>149</v>
      </c>
      <c r="C62" s="115">
        <v>0.94549638079999998</v>
      </c>
      <c r="D62" s="113">
        <v>0.878</v>
      </c>
      <c r="E62" s="111">
        <v>1.008</v>
      </c>
      <c r="F62" s="113">
        <v>0.89069859370000004</v>
      </c>
      <c r="G62" s="113">
        <v>1.2302212019000001</v>
      </c>
      <c r="H62" s="113">
        <v>0.96698358409999996</v>
      </c>
      <c r="I62" s="113">
        <v>0.45586073500000002</v>
      </c>
      <c r="J62" s="113">
        <v>1.1839440698999999</v>
      </c>
      <c r="K62" s="111">
        <v>0.76936538639999996</v>
      </c>
      <c r="L62" s="70"/>
      <c r="M62" s="70">
        <v>1.0930768883999999</v>
      </c>
      <c r="N62" s="70">
        <v>7.407688840000004E-2</v>
      </c>
      <c r="O62" s="70">
        <v>7.8923111599999984E-2</v>
      </c>
      <c r="Q62" s="2">
        <v>1.0031000000000001</v>
      </c>
      <c r="R62" s="2">
        <v>0.77710000000000001</v>
      </c>
      <c r="S62" s="2">
        <v>0.86750000000000005</v>
      </c>
      <c r="T62" s="2">
        <v>0.63470000000000004</v>
      </c>
      <c r="U62" s="2">
        <v>0.9234</v>
      </c>
      <c r="V62" s="2">
        <v>0.91159999999999997</v>
      </c>
    </row>
    <row r="63" spans="1:22">
      <c r="A63" s="2" t="s">
        <v>166</v>
      </c>
      <c r="B63" s="109">
        <v>251</v>
      </c>
      <c r="C63" s="116">
        <v>1.0940952656</v>
      </c>
      <c r="D63" s="114">
        <v>1.0509999999999999</v>
      </c>
      <c r="E63" s="112">
        <v>1.139</v>
      </c>
      <c r="F63" s="114">
        <v>1.0481331783000001</v>
      </c>
      <c r="G63" s="114">
        <v>2.7086319447</v>
      </c>
      <c r="H63" s="114">
        <v>1.0097610781999999</v>
      </c>
      <c r="I63" s="114">
        <v>1.2615014051</v>
      </c>
      <c r="J63" s="114">
        <v>0.85702297910000003</v>
      </c>
      <c r="K63" s="112">
        <v>1.4122941100999999</v>
      </c>
      <c r="L63" s="70"/>
      <c r="M63" s="70">
        <v>1.0940952656</v>
      </c>
      <c r="N63" s="70">
        <v>4.3095265600000099E-2</v>
      </c>
      <c r="O63" s="70">
        <v>4.4904734399999979E-2</v>
      </c>
      <c r="Q63" s="2">
        <v>0.89070000000000005</v>
      </c>
      <c r="R63" s="2">
        <v>1.2302</v>
      </c>
      <c r="S63" s="2">
        <v>0.96699999999999997</v>
      </c>
      <c r="T63" s="2">
        <v>0.45590000000000003</v>
      </c>
      <c r="U63" s="2">
        <v>1.1839</v>
      </c>
      <c r="V63" s="2">
        <v>0.76939999999999997</v>
      </c>
    </row>
    <row r="64" spans="1:22">
      <c r="B64" s="109"/>
      <c r="C64" s="19"/>
      <c r="D64" s="19"/>
      <c r="E64" s="19"/>
      <c r="F64" s="19"/>
      <c r="G64" s="19"/>
      <c r="H64" s="19"/>
      <c r="I64" s="19"/>
      <c r="J64" s="19"/>
      <c r="K64" s="19"/>
      <c r="L64" s="70"/>
      <c r="Q64" s="2">
        <v>1.0481</v>
      </c>
      <c r="R64" s="2">
        <v>2.7086000000000001</v>
      </c>
      <c r="S64" s="2">
        <v>1.0098</v>
      </c>
      <c r="T64" s="2">
        <v>1.2615000000000001</v>
      </c>
      <c r="U64" s="2">
        <v>0.85699999999999998</v>
      </c>
      <c r="V64" s="2">
        <v>1.4123000000000001</v>
      </c>
    </row>
    <row r="65" spans="2:11">
      <c r="B65" s="109"/>
      <c r="C65" s="109"/>
      <c r="D65" s="109"/>
      <c r="E65" s="109"/>
      <c r="F65" s="109"/>
      <c r="G65" s="109"/>
      <c r="H65" s="109"/>
      <c r="I65" s="109"/>
      <c r="J65" s="109"/>
      <c r="K65" s="109"/>
    </row>
    <row r="66" spans="2:11">
      <c r="B66" s="109"/>
      <c r="C66" s="109"/>
      <c r="D66" s="109"/>
      <c r="E66" s="109"/>
      <c r="F66" s="109"/>
      <c r="G66" s="109"/>
      <c r="H66" s="109"/>
      <c r="I66" s="109"/>
      <c r="J66" s="109"/>
      <c r="K66" s="109"/>
    </row>
    <row r="67" spans="2:11">
      <c r="B67" s="109"/>
      <c r="C67" s="109"/>
      <c r="D67" s="109"/>
      <c r="E67" s="109"/>
      <c r="F67" s="109"/>
      <c r="G67" s="109"/>
      <c r="H67" s="109"/>
      <c r="I67" s="109"/>
      <c r="J67" s="109"/>
      <c r="K67" s="109"/>
    </row>
    <row r="68" spans="2:11">
      <c r="B68" s="109"/>
      <c r="C68" s="109"/>
      <c r="D68" s="109"/>
      <c r="E68" s="109"/>
      <c r="F68" s="109"/>
      <c r="G68" s="109"/>
      <c r="H68" s="109"/>
      <c r="I68" s="109"/>
      <c r="J68" s="109"/>
      <c r="K68" s="109"/>
    </row>
    <row r="69" spans="2:11">
      <c r="B69" s="109"/>
      <c r="C69" s="109"/>
      <c r="D69" s="109"/>
      <c r="E69" s="109"/>
      <c r="F69" s="109"/>
      <c r="G69" s="109"/>
      <c r="H69" s="109"/>
      <c r="I69" s="109"/>
      <c r="J69" s="109"/>
      <c r="K69" s="109"/>
    </row>
    <row r="70" spans="2:11">
      <c r="B70" s="109"/>
      <c r="C70" s="109"/>
      <c r="D70" s="109"/>
      <c r="E70" s="109"/>
      <c r="F70" s="109"/>
      <c r="G70" s="109"/>
      <c r="H70" s="109"/>
      <c r="I70" s="109"/>
      <c r="J70" s="109"/>
      <c r="K70" s="109"/>
    </row>
    <row r="71" spans="2:11">
      <c r="B71" s="109"/>
      <c r="C71" s="109"/>
      <c r="D71" s="109"/>
      <c r="E71" s="109"/>
      <c r="F71" s="109"/>
      <c r="G71" s="109"/>
      <c r="H71" s="109"/>
      <c r="I71" s="109"/>
      <c r="J71" s="109"/>
      <c r="K71" s="109"/>
    </row>
    <row r="72" spans="2:11">
      <c r="B72" s="109"/>
      <c r="C72" s="109"/>
      <c r="D72" s="109"/>
      <c r="E72" s="109"/>
      <c r="F72" s="109"/>
      <c r="G72" s="109"/>
      <c r="H72" s="109"/>
      <c r="I72" s="109"/>
      <c r="J72" s="109"/>
      <c r="K72" s="109"/>
    </row>
    <row r="73" spans="2:11">
      <c r="B73" s="109"/>
      <c r="C73" s="109"/>
      <c r="D73" s="109"/>
      <c r="E73" s="109"/>
      <c r="F73" s="109"/>
      <c r="G73" s="109"/>
      <c r="H73" s="109"/>
      <c r="I73" s="109"/>
      <c r="J73" s="109"/>
      <c r="K73" s="109"/>
    </row>
    <row r="74" spans="2:11">
      <c r="B74" s="109"/>
      <c r="C74" s="109"/>
      <c r="D74" s="109"/>
      <c r="E74" s="109"/>
      <c r="F74" s="109"/>
      <c r="G74" s="109"/>
      <c r="H74" s="109"/>
      <c r="I74" s="109"/>
      <c r="J74" s="109"/>
      <c r="K74" s="109"/>
    </row>
    <row r="75" spans="2:11">
      <c r="B75" s="109"/>
      <c r="C75" s="109"/>
      <c r="D75" s="109"/>
      <c r="E75" s="109"/>
      <c r="F75" s="109"/>
      <c r="G75" s="109"/>
      <c r="H75" s="109"/>
      <c r="I75" s="109"/>
      <c r="J75" s="109"/>
      <c r="K75" s="109"/>
    </row>
    <row r="76" spans="2:11">
      <c r="B76" s="109"/>
      <c r="C76" s="109"/>
      <c r="D76" s="109"/>
      <c r="E76" s="109"/>
      <c r="F76" s="109"/>
      <c r="G76" s="109"/>
      <c r="H76" s="109"/>
      <c r="I76" s="109"/>
      <c r="J76" s="109"/>
      <c r="K76" s="109"/>
    </row>
    <row r="77" spans="2:11">
      <c r="B77" s="109"/>
      <c r="C77" s="109"/>
      <c r="D77" s="109"/>
      <c r="E77" s="109"/>
      <c r="F77" s="109"/>
      <c r="G77" s="109"/>
      <c r="H77" s="109"/>
      <c r="I77" s="109"/>
      <c r="J77" s="109"/>
      <c r="K77" s="109"/>
    </row>
    <row r="78" spans="2:11">
      <c r="B78" s="109"/>
      <c r="C78" s="109"/>
      <c r="D78" s="109"/>
      <c r="E78" s="109"/>
      <c r="F78" s="109"/>
      <c r="G78" s="109"/>
      <c r="H78" s="109"/>
      <c r="I78" s="109"/>
      <c r="J78" s="109"/>
      <c r="K78" s="109"/>
    </row>
    <row r="79" spans="2:11">
      <c r="B79" s="109"/>
      <c r="C79" s="109"/>
      <c r="D79" s="109"/>
      <c r="E79" s="109"/>
      <c r="F79" s="109"/>
      <c r="G79" s="109"/>
      <c r="H79" s="109"/>
      <c r="I79" s="109"/>
      <c r="J79" s="109"/>
      <c r="K79" s="109"/>
    </row>
    <row r="80" spans="2:11">
      <c r="B80" s="109"/>
      <c r="C80" s="109"/>
      <c r="D80" s="109"/>
      <c r="E80" s="109"/>
      <c r="F80" s="109"/>
      <c r="G80" s="109"/>
      <c r="H80" s="109"/>
      <c r="I80" s="109"/>
      <c r="J80" s="109"/>
      <c r="K80" s="109"/>
    </row>
    <row r="81" spans="2:11">
      <c r="B81" s="109"/>
      <c r="C81" s="109"/>
      <c r="D81" s="109"/>
      <c r="E81" s="109"/>
      <c r="F81" s="109"/>
      <c r="G81" s="109"/>
      <c r="H81" s="109"/>
      <c r="I81" s="109"/>
      <c r="J81" s="109"/>
      <c r="K81" s="109"/>
    </row>
    <row r="82" spans="2:11">
      <c r="B82" s="109"/>
      <c r="C82" s="109"/>
      <c r="D82" s="109"/>
      <c r="E82" s="109"/>
      <c r="F82" s="109"/>
      <c r="G82" s="109"/>
      <c r="H82" s="109"/>
      <c r="I82" s="109"/>
      <c r="J82" s="109"/>
      <c r="K82" s="109"/>
    </row>
    <row r="83" spans="2:11">
      <c r="B83" s="109"/>
      <c r="C83" s="109"/>
      <c r="D83" s="109"/>
      <c r="E83" s="109"/>
      <c r="F83" s="109"/>
      <c r="G83" s="109"/>
      <c r="H83" s="109"/>
      <c r="I83" s="109"/>
      <c r="J83" s="109"/>
      <c r="K83" s="109"/>
    </row>
    <row r="84" spans="2:11">
      <c r="B84" s="109"/>
      <c r="C84" s="109"/>
      <c r="D84" s="109"/>
      <c r="E84" s="109"/>
      <c r="F84" s="109"/>
      <c r="G84" s="109"/>
      <c r="H84" s="109"/>
      <c r="I84" s="109"/>
      <c r="J84" s="109"/>
      <c r="K84" s="109"/>
    </row>
    <row r="85" spans="2:11">
      <c r="B85" s="109"/>
      <c r="C85" s="109"/>
      <c r="D85" s="109"/>
      <c r="E85" s="109"/>
      <c r="F85" s="109"/>
      <c r="G85" s="109"/>
      <c r="H85" s="109"/>
      <c r="I85" s="109"/>
      <c r="J85" s="109"/>
      <c r="K85" s="109"/>
    </row>
    <row r="86" spans="2:11">
      <c r="B86" s="109"/>
      <c r="C86" s="109"/>
      <c r="D86" s="109"/>
      <c r="E86" s="109"/>
      <c r="F86" s="109"/>
      <c r="G86" s="109"/>
      <c r="H86" s="109"/>
      <c r="I86" s="109"/>
      <c r="J86" s="109"/>
      <c r="K86" s="109"/>
    </row>
    <row r="87" spans="2:11">
      <c r="B87" s="109"/>
      <c r="C87" s="109"/>
      <c r="D87" s="109"/>
      <c r="E87" s="109"/>
      <c r="F87" s="109"/>
      <c r="G87" s="109"/>
      <c r="H87" s="109"/>
      <c r="I87" s="109"/>
      <c r="J87" s="109"/>
      <c r="K87" s="109"/>
    </row>
    <row r="88" spans="2:11">
      <c r="B88" s="109"/>
      <c r="C88" s="109"/>
      <c r="D88" s="109"/>
      <c r="E88" s="109"/>
      <c r="F88" s="109"/>
      <c r="G88" s="109"/>
      <c r="H88" s="109"/>
      <c r="I88" s="109"/>
      <c r="J88" s="109"/>
      <c r="K88" s="109"/>
    </row>
    <row r="89" spans="2:11">
      <c r="B89" s="109"/>
      <c r="C89" s="109"/>
      <c r="D89" s="109"/>
      <c r="E89" s="109"/>
      <c r="F89" s="109"/>
      <c r="G89" s="109"/>
      <c r="H89" s="109"/>
      <c r="I89" s="109"/>
      <c r="J89" s="109"/>
      <c r="K89" s="109"/>
    </row>
    <row r="90" spans="2:11">
      <c r="B90" s="109"/>
      <c r="C90" s="109"/>
      <c r="D90" s="109"/>
      <c r="E90" s="109"/>
      <c r="F90" s="109"/>
      <c r="G90" s="109"/>
      <c r="H90" s="109"/>
      <c r="I90" s="109"/>
      <c r="J90" s="109"/>
      <c r="K90" s="109"/>
    </row>
    <row r="91" spans="2:11">
      <c r="B91" s="109"/>
      <c r="C91" s="109"/>
      <c r="D91" s="109"/>
      <c r="E91" s="109"/>
      <c r="F91" s="109"/>
      <c r="G91" s="109"/>
      <c r="H91" s="109"/>
      <c r="I91" s="109"/>
      <c r="J91" s="109"/>
      <c r="K91" s="109"/>
    </row>
    <row r="92" spans="2:11">
      <c r="B92" s="109"/>
      <c r="C92" s="109"/>
      <c r="D92" s="109"/>
      <c r="E92" s="109"/>
      <c r="F92" s="109"/>
      <c r="G92" s="109"/>
      <c r="H92" s="109"/>
      <c r="I92" s="109"/>
      <c r="J92" s="109"/>
      <c r="K92" s="109"/>
    </row>
    <row r="93" spans="2:11">
      <c r="B93" s="109"/>
      <c r="C93" s="109"/>
      <c r="D93" s="109"/>
      <c r="E93" s="109"/>
      <c r="F93" s="109"/>
      <c r="G93" s="109"/>
      <c r="H93" s="109"/>
      <c r="I93" s="109"/>
      <c r="J93" s="109"/>
      <c r="K93" s="109"/>
    </row>
    <row r="94" spans="2:11">
      <c r="B94" s="109"/>
      <c r="C94" s="109"/>
      <c r="D94" s="109"/>
      <c r="E94" s="109"/>
      <c r="F94" s="109"/>
      <c r="G94" s="109"/>
      <c r="H94" s="109"/>
      <c r="I94" s="109"/>
      <c r="J94" s="109"/>
      <c r="K94" s="109"/>
    </row>
    <row r="95" spans="2:11">
      <c r="B95" s="109"/>
      <c r="C95" s="109"/>
      <c r="D95" s="109"/>
      <c r="E95" s="109"/>
      <c r="F95" s="109"/>
      <c r="G95" s="109"/>
      <c r="H95" s="109"/>
      <c r="I95" s="109"/>
      <c r="J95" s="109"/>
      <c r="K95" s="109"/>
    </row>
    <row r="96" spans="2:11">
      <c r="B96" s="109"/>
      <c r="C96" s="109"/>
      <c r="D96" s="109"/>
      <c r="E96" s="109"/>
      <c r="F96" s="109"/>
      <c r="G96" s="109"/>
      <c r="H96" s="109"/>
      <c r="I96" s="109"/>
      <c r="J96" s="109"/>
      <c r="K96" s="109"/>
    </row>
    <row r="97" spans="2:11">
      <c r="B97" s="109"/>
      <c r="C97" s="109"/>
      <c r="D97" s="109"/>
      <c r="E97" s="109"/>
      <c r="F97" s="109"/>
      <c r="G97" s="109"/>
      <c r="H97" s="109"/>
      <c r="I97" s="109"/>
      <c r="J97" s="109"/>
      <c r="K97" s="109"/>
    </row>
    <row r="98" spans="2:11">
      <c r="B98" s="109"/>
      <c r="C98" s="109"/>
      <c r="D98" s="109"/>
      <c r="E98" s="109"/>
      <c r="F98" s="109"/>
      <c r="G98" s="109"/>
      <c r="H98" s="109"/>
      <c r="I98" s="109"/>
      <c r="J98" s="109"/>
      <c r="K98" s="109"/>
    </row>
    <row r="99" spans="2:11">
      <c r="B99" s="109"/>
      <c r="C99" s="109"/>
      <c r="D99" s="109"/>
      <c r="E99" s="109"/>
      <c r="F99" s="109"/>
      <c r="G99" s="109"/>
      <c r="H99" s="109"/>
      <c r="I99" s="109"/>
      <c r="J99" s="109"/>
      <c r="K99" s="109"/>
    </row>
    <row r="100" spans="2:11"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</row>
  </sheetData>
  <sortState ref="M6:O63">
    <sortCondition ref="M6:M63"/>
  </sortState>
  <mergeCells count="2">
    <mergeCell ref="F4:K4"/>
    <mergeCell ref="C4:E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151"/>
  <sheetViews>
    <sheetView showGridLines="0" zoomScaleNormal="100" workbookViewId="0"/>
  </sheetViews>
  <sheetFormatPr defaultColWidth="9.140625" defaultRowHeight="15"/>
  <cols>
    <col min="1" max="6" width="12.7109375" style="1" customWidth="1"/>
    <col min="7" max="10" width="12.7109375" style="2" customWidth="1"/>
    <col min="11" max="16384" width="9.140625" style="2"/>
  </cols>
  <sheetData>
    <row r="1" spans="1:10">
      <c r="A1" s="5" t="s">
        <v>25</v>
      </c>
    </row>
    <row r="2" spans="1:10">
      <c r="A2" s="5" t="s">
        <v>355</v>
      </c>
    </row>
    <row r="4" spans="1:10">
      <c r="A4" s="41"/>
      <c r="B4" s="140" t="s">
        <v>20</v>
      </c>
      <c r="C4" s="141"/>
      <c r="D4" s="142"/>
      <c r="E4" s="140" t="s">
        <v>21</v>
      </c>
      <c r="F4" s="141"/>
      <c r="G4" s="142"/>
      <c r="H4" s="140" t="s">
        <v>22</v>
      </c>
      <c r="I4" s="141"/>
      <c r="J4" s="142"/>
    </row>
    <row r="5" spans="1:10" ht="30">
      <c r="A5" s="42"/>
      <c r="B5" s="45" t="s">
        <v>28</v>
      </c>
      <c r="C5" s="46" t="s">
        <v>95</v>
      </c>
      <c r="D5" s="47" t="s">
        <v>96</v>
      </c>
      <c r="E5" s="45" t="s">
        <v>28</v>
      </c>
      <c r="F5" s="46" t="s">
        <v>95</v>
      </c>
      <c r="G5" s="47" t="s">
        <v>96</v>
      </c>
      <c r="H5" s="45" t="s">
        <v>28</v>
      </c>
      <c r="I5" s="46" t="s">
        <v>95</v>
      </c>
      <c r="J5" s="47" t="s">
        <v>96</v>
      </c>
    </row>
    <row r="6" spans="1:10">
      <c r="A6" s="43">
        <v>2000</v>
      </c>
      <c r="B6" s="49">
        <v>4597</v>
      </c>
      <c r="C6" s="50">
        <v>16543</v>
      </c>
      <c r="D6" s="53">
        <f>C6/B6</f>
        <v>3.5986512943223841</v>
      </c>
      <c r="E6" s="49">
        <v>1271</v>
      </c>
      <c r="F6" s="50">
        <v>2261</v>
      </c>
      <c r="G6" s="53">
        <f>F6/E6</f>
        <v>1.7789142407553107</v>
      </c>
      <c r="H6" s="49">
        <v>104</v>
      </c>
      <c r="I6" s="50">
        <v>201</v>
      </c>
      <c r="J6" s="53">
        <f>I6/H6</f>
        <v>1.9326923076923077</v>
      </c>
    </row>
    <row r="7" spans="1:10">
      <c r="A7" s="43">
        <v>2001</v>
      </c>
      <c r="B7" s="49">
        <v>4619</v>
      </c>
      <c r="C7" s="50">
        <v>16707</v>
      </c>
      <c r="D7" s="53">
        <f t="shared" ref="D7:D18" si="0">C7/B7</f>
        <v>3.6170166702749511</v>
      </c>
      <c r="E7" s="49">
        <v>1294</v>
      </c>
      <c r="F7" s="50">
        <v>2313</v>
      </c>
      <c r="G7" s="53">
        <f t="shared" ref="G7:G18" si="1">F7/E7</f>
        <v>1.7874806800618237</v>
      </c>
      <c r="H7" s="49">
        <v>143</v>
      </c>
      <c r="I7" s="50">
        <v>300</v>
      </c>
      <c r="J7" s="53">
        <f t="shared" ref="J7:J18" si="2">I7/H7</f>
        <v>2.0979020979020979</v>
      </c>
    </row>
    <row r="8" spans="1:10">
      <c r="A8" s="43">
        <v>2002</v>
      </c>
      <c r="B8" s="49">
        <v>4669</v>
      </c>
      <c r="C8" s="50">
        <v>17211</v>
      </c>
      <c r="D8" s="53">
        <f t="shared" si="0"/>
        <v>3.6862283144142216</v>
      </c>
      <c r="E8" s="49">
        <v>1332</v>
      </c>
      <c r="F8" s="50">
        <v>2476</v>
      </c>
      <c r="G8" s="53">
        <f t="shared" si="1"/>
        <v>1.8588588588588588</v>
      </c>
      <c r="H8" s="49">
        <v>156</v>
      </c>
      <c r="I8" s="50">
        <v>355</v>
      </c>
      <c r="J8" s="53">
        <f t="shared" si="2"/>
        <v>2.2756410256410255</v>
      </c>
    </row>
    <row r="9" spans="1:10">
      <c r="A9" s="43">
        <v>2003</v>
      </c>
      <c r="B9" s="49">
        <v>4641</v>
      </c>
      <c r="C9" s="50">
        <v>16901</v>
      </c>
      <c r="D9" s="53">
        <f t="shared" si="0"/>
        <v>3.6416720534367593</v>
      </c>
      <c r="E9" s="49">
        <v>1547</v>
      </c>
      <c r="F9" s="50">
        <v>2950</v>
      </c>
      <c r="G9" s="53">
        <f t="shared" si="1"/>
        <v>1.9069166127989658</v>
      </c>
      <c r="H9" s="49">
        <v>214</v>
      </c>
      <c r="I9" s="50">
        <v>470</v>
      </c>
      <c r="J9" s="53">
        <f t="shared" si="2"/>
        <v>2.1962616822429908</v>
      </c>
    </row>
    <row r="10" spans="1:10">
      <c r="A10" s="43">
        <v>2004</v>
      </c>
      <c r="B10" s="49">
        <v>4985</v>
      </c>
      <c r="C10" s="50">
        <v>17977</v>
      </c>
      <c r="D10" s="53">
        <f t="shared" si="0"/>
        <v>3.6062186559679037</v>
      </c>
      <c r="E10" s="49">
        <v>1772</v>
      </c>
      <c r="F10" s="50">
        <v>3169</v>
      </c>
      <c r="G10" s="53">
        <f t="shared" si="1"/>
        <v>1.7883747178329572</v>
      </c>
      <c r="H10" s="49">
        <v>319</v>
      </c>
      <c r="I10" s="50">
        <v>699</v>
      </c>
      <c r="J10" s="53">
        <f t="shared" si="2"/>
        <v>2.1912225705329154</v>
      </c>
    </row>
    <row r="11" spans="1:10">
      <c r="A11" s="43">
        <v>2005</v>
      </c>
      <c r="B11" s="49">
        <v>5029</v>
      </c>
      <c r="C11" s="50">
        <v>18532</v>
      </c>
      <c r="D11" s="53">
        <f t="shared" si="0"/>
        <v>3.6850268443030423</v>
      </c>
      <c r="E11" s="49">
        <v>2000</v>
      </c>
      <c r="F11" s="50">
        <v>3690</v>
      </c>
      <c r="G11" s="53">
        <f t="shared" si="1"/>
        <v>1.845</v>
      </c>
      <c r="H11" s="49">
        <v>455</v>
      </c>
      <c r="I11" s="50">
        <v>990</v>
      </c>
      <c r="J11" s="53">
        <f t="shared" si="2"/>
        <v>2.1758241758241756</v>
      </c>
    </row>
    <row r="12" spans="1:10">
      <c r="A12" s="43">
        <v>2006</v>
      </c>
      <c r="B12" s="49">
        <v>5372</v>
      </c>
      <c r="C12" s="50">
        <v>19507</v>
      </c>
      <c r="D12" s="53">
        <f t="shared" si="0"/>
        <v>3.631236038719285</v>
      </c>
      <c r="E12" s="49">
        <v>2003</v>
      </c>
      <c r="F12" s="50">
        <v>3593</v>
      </c>
      <c r="G12" s="53">
        <f t="shared" si="1"/>
        <v>1.7938092860708936</v>
      </c>
      <c r="H12" s="49">
        <v>538</v>
      </c>
      <c r="I12" s="50">
        <v>1227</v>
      </c>
      <c r="J12" s="53">
        <f t="shared" si="2"/>
        <v>2.2806691449814127</v>
      </c>
    </row>
    <row r="13" spans="1:10">
      <c r="A13" s="43">
        <v>2007</v>
      </c>
      <c r="B13" s="49">
        <v>5263</v>
      </c>
      <c r="C13" s="50">
        <v>19167</v>
      </c>
      <c r="D13" s="53">
        <f t="shared" si="0"/>
        <v>3.6418392551776555</v>
      </c>
      <c r="E13" s="49">
        <v>2032</v>
      </c>
      <c r="F13" s="50">
        <v>3563</v>
      </c>
      <c r="G13" s="53">
        <f t="shared" si="1"/>
        <v>1.7534448818897639</v>
      </c>
      <c r="H13" s="49">
        <v>665</v>
      </c>
      <c r="I13" s="50">
        <v>1384</v>
      </c>
      <c r="J13" s="53">
        <f t="shared" si="2"/>
        <v>2.0812030075187971</v>
      </c>
    </row>
    <row r="14" spans="1:10">
      <c r="A14" s="43">
        <v>2008</v>
      </c>
      <c r="B14" s="49">
        <v>5151</v>
      </c>
      <c r="C14" s="50">
        <v>18695</v>
      </c>
      <c r="D14" s="53">
        <f t="shared" si="0"/>
        <v>3.6293923509998058</v>
      </c>
      <c r="E14" s="49">
        <v>1990</v>
      </c>
      <c r="F14" s="50">
        <v>3598</v>
      </c>
      <c r="G14" s="53">
        <f t="shared" si="1"/>
        <v>1.8080402010050252</v>
      </c>
      <c r="H14" s="49">
        <v>728</v>
      </c>
      <c r="I14" s="50">
        <v>1515</v>
      </c>
      <c r="J14" s="53">
        <f t="shared" si="2"/>
        <v>2.0810439560439562</v>
      </c>
    </row>
    <row r="15" spans="1:10">
      <c r="A15" s="43">
        <v>2009</v>
      </c>
      <c r="B15" s="49">
        <v>5109</v>
      </c>
      <c r="C15" s="50">
        <v>18819</v>
      </c>
      <c r="D15" s="53">
        <f t="shared" si="0"/>
        <v>3.68349970640047</v>
      </c>
      <c r="E15" s="49">
        <v>1993</v>
      </c>
      <c r="F15" s="50">
        <v>3660</v>
      </c>
      <c r="G15" s="53">
        <f t="shared" si="1"/>
        <v>1.836427496236829</v>
      </c>
      <c r="H15" s="49">
        <v>803</v>
      </c>
      <c r="I15" s="50">
        <v>1610</v>
      </c>
      <c r="J15" s="53">
        <f t="shared" si="2"/>
        <v>2.0049813200498132</v>
      </c>
    </row>
    <row r="16" spans="1:10">
      <c r="A16" s="43">
        <v>2010</v>
      </c>
      <c r="B16" s="49">
        <v>5113</v>
      </c>
      <c r="C16" s="50">
        <v>19310</v>
      </c>
      <c r="D16" s="53">
        <f t="shared" si="0"/>
        <v>3.7766477606102091</v>
      </c>
      <c r="E16" s="49">
        <v>1889</v>
      </c>
      <c r="F16" s="50">
        <v>3493</v>
      </c>
      <c r="G16" s="53">
        <f t="shared" si="1"/>
        <v>1.8491265219692958</v>
      </c>
      <c r="H16" s="49">
        <v>831</v>
      </c>
      <c r="I16" s="50">
        <v>1684</v>
      </c>
      <c r="J16" s="53">
        <f t="shared" si="2"/>
        <v>2.0264741275571598</v>
      </c>
    </row>
    <row r="17" spans="1:10">
      <c r="A17" s="43">
        <v>2011</v>
      </c>
      <c r="B17" s="49">
        <v>5235</v>
      </c>
      <c r="C17" s="50">
        <v>19441</v>
      </c>
      <c r="D17" s="53">
        <f t="shared" si="0"/>
        <v>3.7136580706781279</v>
      </c>
      <c r="E17" s="49">
        <v>1835</v>
      </c>
      <c r="F17" s="50">
        <v>3427</v>
      </c>
      <c r="G17" s="53">
        <f t="shared" si="1"/>
        <v>1.8675749318801089</v>
      </c>
      <c r="H17" s="49">
        <v>956</v>
      </c>
      <c r="I17" s="50">
        <v>1980</v>
      </c>
      <c r="J17" s="53">
        <f t="shared" si="2"/>
        <v>2.0711297071129708</v>
      </c>
    </row>
    <row r="18" spans="1:10">
      <c r="A18" s="44">
        <v>2012</v>
      </c>
      <c r="B18" s="51">
        <v>5277</v>
      </c>
      <c r="C18" s="52">
        <v>19285</v>
      </c>
      <c r="D18" s="54">
        <f t="shared" si="0"/>
        <v>3.6545385635777903</v>
      </c>
      <c r="E18" s="51">
        <v>1765</v>
      </c>
      <c r="F18" s="52">
        <v>3300</v>
      </c>
      <c r="G18" s="54">
        <f t="shared" si="1"/>
        <v>1.8696883852691217</v>
      </c>
      <c r="H18" s="51">
        <v>993</v>
      </c>
      <c r="I18" s="52">
        <v>1894</v>
      </c>
      <c r="J18" s="54">
        <f t="shared" si="2"/>
        <v>1.9073514602215509</v>
      </c>
    </row>
    <row r="19" spans="1:10">
      <c r="A19" s="13"/>
      <c r="B19" s="6"/>
      <c r="C19" s="6"/>
      <c r="D19" s="6"/>
      <c r="E19" s="6"/>
    </row>
    <row r="20" spans="1:10">
      <c r="A20" s="3"/>
      <c r="B20" s="6"/>
      <c r="C20" s="6"/>
      <c r="D20" s="6"/>
      <c r="E20" s="6"/>
    </row>
    <row r="21" spans="1:10">
      <c r="A21" s="3"/>
      <c r="B21" s="6">
        <f>SUM(B18,E18,H18)</f>
        <v>8035</v>
      </c>
      <c r="C21" s="6">
        <f>SUM(C18,F18,I18)</f>
        <v>24479</v>
      </c>
      <c r="D21" s="6"/>
      <c r="E21" s="6"/>
    </row>
    <row r="22" spans="1:10">
      <c r="A22" s="3"/>
      <c r="B22" s="6"/>
      <c r="C22" s="6"/>
      <c r="D22" s="6"/>
      <c r="E22" s="6"/>
    </row>
    <row r="23" spans="1:10">
      <c r="A23" s="61"/>
      <c r="B23" s="63" t="s">
        <v>20</v>
      </c>
      <c r="C23" s="63" t="s">
        <v>21</v>
      </c>
      <c r="D23" s="62" t="s">
        <v>22</v>
      </c>
      <c r="E23" s="6"/>
    </row>
    <row r="24" spans="1:10">
      <c r="A24" s="13">
        <v>2000</v>
      </c>
      <c r="B24" s="65">
        <f t="shared" ref="B24:B33" si="3">D6</f>
        <v>3.5986512943223841</v>
      </c>
      <c r="C24" s="65">
        <f t="shared" ref="C24:C33" si="4">G6</f>
        <v>1.7789142407553107</v>
      </c>
      <c r="D24" s="65">
        <f t="shared" ref="D24:D32" si="5">J6</f>
        <v>1.9326923076923077</v>
      </c>
      <c r="E24" s="6"/>
    </row>
    <row r="25" spans="1:10">
      <c r="A25" s="13">
        <v>2001</v>
      </c>
      <c r="B25" s="65">
        <f t="shared" si="3"/>
        <v>3.6170166702749511</v>
      </c>
      <c r="C25" s="65">
        <f t="shared" si="4"/>
        <v>1.7874806800618237</v>
      </c>
      <c r="D25" s="65">
        <f t="shared" si="5"/>
        <v>2.0979020979020979</v>
      </c>
      <c r="E25" s="6"/>
    </row>
    <row r="26" spans="1:10">
      <c r="A26" s="13">
        <v>2002</v>
      </c>
      <c r="B26" s="65">
        <f t="shared" si="3"/>
        <v>3.6862283144142216</v>
      </c>
      <c r="C26" s="65">
        <f t="shared" si="4"/>
        <v>1.8588588588588588</v>
      </c>
      <c r="D26" s="65">
        <f t="shared" si="5"/>
        <v>2.2756410256410255</v>
      </c>
      <c r="E26" s="6"/>
    </row>
    <row r="27" spans="1:10">
      <c r="A27" s="13">
        <v>2003</v>
      </c>
      <c r="B27" s="65">
        <f t="shared" si="3"/>
        <v>3.6416720534367593</v>
      </c>
      <c r="C27" s="65">
        <f t="shared" si="4"/>
        <v>1.9069166127989658</v>
      </c>
      <c r="D27" s="65">
        <f t="shared" si="5"/>
        <v>2.1962616822429908</v>
      </c>
      <c r="E27" s="6"/>
    </row>
    <row r="28" spans="1:10">
      <c r="A28" s="13">
        <v>2004</v>
      </c>
      <c r="B28" s="65">
        <f t="shared" si="3"/>
        <v>3.6062186559679037</v>
      </c>
      <c r="C28" s="65">
        <f t="shared" si="4"/>
        <v>1.7883747178329572</v>
      </c>
      <c r="D28" s="65">
        <f t="shared" si="5"/>
        <v>2.1912225705329154</v>
      </c>
    </row>
    <row r="29" spans="1:10">
      <c r="A29" s="13">
        <v>2005</v>
      </c>
      <c r="B29" s="65">
        <f t="shared" si="3"/>
        <v>3.6850268443030423</v>
      </c>
      <c r="C29" s="65">
        <f t="shared" si="4"/>
        <v>1.845</v>
      </c>
      <c r="D29" s="65">
        <f t="shared" si="5"/>
        <v>2.1758241758241756</v>
      </c>
    </row>
    <row r="30" spans="1:10">
      <c r="A30" s="13">
        <v>2006</v>
      </c>
      <c r="B30" s="65">
        <f t="shared" si="3"/>
        <v>3.631236038719285</v>
      </c>
      <c r="C30" s="65">
        <f t="shared" si="4"/>
        <v>1.7938092860708936</v>
      </c>
      <c r="D30" s="65">
        <f t="shared" si="5"/>
        <v>2.2806691449814127</v>
      </c>
    </row>
    <row r="31" spans="1:10">
      <c r="A31" s="13">
        <v>2007</v>
      </c>
      <c r="B31" s="65">
        <f t="shared" si="3"/>
        <v>3.6418392551776555</v>
      </c>
      <c r="C31" s="65">
        <f t="shared" si="4"/>
        <v>1.7534448818897639</v>
      </c>
      <c r="D31" s="65">
        <f t="shared" si="5"/>
        <v>2.0812030075187971</v>
      </c>
    </row>
    <row r="32" spans="1:10">
      <c r="A32" s="13">
        <v>2008</v>
      </c>
      <c r="B32" s="65">
        <f t="shared" si="3"/>
        <v>3.6293923509998058</v>
      </c>
      <c r="C32" s="65">
        <f t="shared" si="4"/>
        <v>1.8080402010050252</v>
      </c>
      <c r="D32" s="65">
        <f t="shared" si="5"/>
        <v>2.0810439560439562</v>
      </c>
    </row>
    <row r="33" spans="1:4">
      <c r="A33" s="13">
        <v>2009</v>
      </c>
      <c r="B33" s="65">
        <f t="shared" si="3"/>
        <v>3.68349970640047</v>
      </c>
      <c r="C33" s="65">
        <f t="shared" si="4"/>
        <v>1.836427496236829</v>
      </c>
      <c r="D33" s="65">
        <f t="shared" ref="D33:D36" si="6">J15</f>
        <v>2.0049813200498132</v>
      </c>
    </row>
    <row r="34" spans="1:4">
      <c r="A34" s="13">
        <v>2010</v>
      </c>
      <c r="B34" s="65">
        <f t="shared" ref="B34:B36" si="7">D16</f>
        <v>3.7766477606102091</v>
      </c>
      <c r="C34" s="65">
        <f t="shared" ref="C34:C36" si="8">G16</f>
        <v>1.8491265219692958</v>
      </c>
      <c r="D34" s="65">
        <f t="shared" si="6"/>
        <v>2.0264741275571598</v>
      </c>
    </row>
    <row r="35" spans="1:4">
      <c r="A35" s="13">
        <v>2011</v>
      </c>
      <c r="B35" s="65">
        <f t="shared" si="7"/>
        <v>3.7136580706781279</v>
      </c>
      <c r="C35" s="65">
        <f t="shared" si="8"/>
        <v>1.8675749318801089</v>
      </c>
      <c r="D35" s="65">
        <f t="shared" si="6"/>
        <v>2.0711297071129708</v>
      </c>
    </row>
    <row r="36" spans="1:4">
      <c r="A36" s="75">
        <v>2012</v>
      </c>
      <c r="B36" s="65">
        <f t="shared" si="7"/>
        <v>3.6545385635777903</v>
      </c>
      <c r="C36" s="65">
        <f t="shared" si="8"/>
        <v>1.8696883852691217</v>
      </c>
      <c r="D36" s="65">
        <f t="shared" si="6"/>
        <v>1.9073514602215509</v>
      </c>
    </row>
    <row r="37" spans="1:4">
      <c r="A37" s="7"/>
    </row>
    <row r="38" spans="1:4">
      <c r="A38" s="7"/>
    </row>
    <row r="39" spans="1:4">
      <c r="A39" s="10"/>
    </row>
    <row r="40" spans="1:4">
      <c r="A40" s="7"/>
    </row>
    <row r="41" spans="1:4">
      <c r="A41" s="7"/>
    </row>
    <row r="42" spans="1:4">
      <c r="A42" s="7"/>
    </row>
    <row r="43" spans="1:4">
      <c r="A43" s="7"/>
    </row>
    <row r="44" spans="1:4">
      <c r="A44" s="7"/>
    </row>
    <row r="45" spans="1:4">
      <c r="A45" s="7"/>
    </row>
    <row r="46" spans="1:4">
      <c r="A46" s="7"/>
    </row>
    <row r="47" spans="1:4">
      <c r="A47" s="7"/>
    </row>
    <row r="48" spans="1:4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10"/>
    </row>
    <row r="54" spans="1:1">
      <c r="A54" s="10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</sheetData>
  <mergeCells count="3">
    <mergeCell ref="B4:D4"/>
    <mergeCell ref="E4:G4"/>
    <mergeCell ref="H4:J4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151"/>
  <sheetViews>
    <sheetView showGridLines="0" zoomScaleNormal="100" workbookViewId="0"/>
  </sheetViews>
  <sheetFormatPr defaultColWidth="9.140625" defaultRowHeight="15"/>
  <cols>
    <col min="1" max="1" width="9.7109375" style="1" customWidth="1"/>
    <col min="2" max="6" width="12.7109375" style="1" customWidth="1"/>
    <col min="7" max="10" width="12.7109375" style="2" customWidth="1"/>
    <col min="11" max="16384" width="9.140625" style="2"/>
  </cols>
  <sheetData>
    <row r="1" spans="1:10">
      <c r="A1" s="5" t="s">
        <v>350</v>
      </c>
    </row>
    <row r="2" spans="1:10">
      <c r="A2" s="5" t="s">
        <v>356</v>
      </c>
    </row>
    <row r="4" spans="1:10">
      <c r="B4" s="140" t="s">
        <v>20</v>
      </c>
      <c r="C4" s="141"/>
      <c r="D4" s="142"/>
      <c r="E4" s="140" t="s">
        <v>21</v>
      </c>
      <c r="F4" s="141"/>
      <c r="G4" s="142"/>
      <c r="H4" s="140" t="s">
        <v>22</v>
      </c>
      <c r="I4" s="141"/>
      <c r="J4" s="142"/>
    </row>
    <row r="5" spans="1:10" ht="30">
      <c r="A5" s="4"/>
      <c r="B5" s="45" t="s">
        <v>28</v>
      </c>
      <c r="C5" s="46" t="s">
        <v>95</v>
      </c>
      <c r="D5" s="47" t="s">
        <v>96</v>
      </c>
      <c r="E5" s="45" t="s">
        <v>28</v>
      </c>
      <c r="F5" s="46" t="s">
        <v>95</v>
      </c>
      <c r="G5" s="47" t="s">
        <v>96</v>
      </c>
      <c r="H5" s="45" t="s">
        <v>28</v>
      </c>
      <c r="I5" s="46" t="s">
        <v>95</v>
      </c>
      <c r="J5" s="47" t="s">
        <v>96</v>
      </c>
    </row>
    <row r="6" spans="1:10">
      <c r="A6" s="43">
        <v>2000</v>
      </c>
      <c r="B6" s="49">
        <v>4597</v>
      </c>
      <c r="C6" s="50">
        <v>7858</v>
      </c>
      <c r="D6" s="53">
        <f>C6/B6</f>
        <v>1.7093756797911681</v>
      </c>
      <c r="E6" s="49">
        <v>1271</v>
      </c>
      <c r="F6" s="50">
        <v>1249</v>
      </c>
      <c r="G6" s="53">
        <f>F6/E6</f>
        <v>0.98269079464988196</v>
      </c>
      <c r="H6" s="49">
        <v>104</v>
      </c>
      <c r="I6" s="50">
        <v>163</v>
      </c>
      <c r="J6" s="53">
        <f>I6/H6</f>
        <v>1.5673076923076923</v>
      </c>
    </row>
    <row r="7" spans="1:10">
      <c r="A7" s="43">
        <v>2001</v>
      </c>
      <c r="B7" s="49">
        <v>4619</v>
      </c>
      <c r="C7" s="50">
        <v>7890</v>
      </c>
      <c r="D7" s="53">
        <f t="shared" ref="D7:D18" si="0">C7/B7</f>
        <v>1.7081619398138126</v>
      </c>
      <c r="E7" s="49">
        <v>1294</v>
      </c>
      <c r="F7" s="50">
        <v>1268</v>
      </c>
      <c r="G7" s="53">
        <f t="shared" ref="G7:G18" si="1">F7/E7</f>
        <v>0.97990726429675423</v>
      </c>
      <c r="H7" s="49">
        <v>143</v>
      </c>
      <c r="I7" s="50">
        <v>233</v>
      </c>
      <c r="J7" s="53">
        <f t="shared" ref="J7:J18" si="2">I7/H7</f>
        <v>1.6293706293706294</v>
      </c>
    </row>
    <row r="8" spans="1:10">
      <c r="A8" s="43">
        <v>2002</v>
      </c>
      <c r="B8" s="49">
        <v>4669</v>
      </c>
      <c r="C8" s="50">
        <v>8055</v>
      </c>
      <c r="D8" s="53">
        <f t="shared" si="0"/>
        <v>1.7252088241593488</v>
      </c>
      <c r="E8" s="49">
        <v>1332</v>
      </c>
      <c r="F8" s="50">
        <v>1335</v>
      </c>
      <c r="G8" s="53">
        <f t="shared" si="1"/>
        <v>1.0022522522522523</v>
      </c>
      <c r="H8" s="49">
        <v>156</v>
      </c>
      <c r="I8" s="50">
        <v>275</v>
      </c>
      <c r="J8" s="53">
        <f t="shared" si="2"/>
        <v>1.7628205128205128</v>
      </c>
    </row>
    <row r="9" spans="1:10">
      <c r="A9" s="43">
        <v>2003</v>
      </c>
      <c r="B9" s="49">
        <v>4641</v>
      </c>
      <c r="C9" s="50">
        <v>7833</v>
      </c>
      <c r="D9" s="53">
        <f t="shared" si="0"/>
        <v>1.6877828054298643</v>
      </c>
      <c r="E9" s="49">
        <v>1547</v>
      </c>
      <c r="F9" s="50">
        <v>1521</v>
      </c>
      <c r="G9" s="53">
        <f t="shared" si="1"/>
        <v>0.98319327731092432</v>
      </c>
      <c r="H9" s="49">
        <v>214</v>
      </c>
      <c r="I9" s="50">
        <v>353</v>
      </c>
      <c r="J9" s="53">
        <f t="shared" si="2"/>
        <v>1.6495327102803738</v>
      </c>
    </row>
    <row r="10" spans="1:10">
      <c r="A10" s="43">
        <v>2004</v>
      </c>
      <c r="B10" s="49">
        <v>4985</v>
      </c>
      <c r="C10" s="50">
        <v>8331</v>
      </c>
      <c r="D10" s="53">
        <f t="shared" si="0"/>
        <v>1.6712136409227683</v>
      </c>
      <c r="E10" s="49">
        <v>1772</v>
      </c>
      <c r="F10" s="50">
        <v>1589</v>
      </c>
      <c r="G10" s="53">
        <f t="shared" si="1"/>
        <v>0.89672686230248311</v>
      </c>
      <c r="H10" s="49">
        <v>319</v>
      </c>
      <c r="I10" s="50">
        <v>496</v>
      </c>
      <c r="J10" s="53">
        <f t="shared" si="2"/>
        <v>1.5548589341692789</v>
      </c>
    </row>
    <row r="11" spans="1:10">
      <c r="A11" s="43">
        <v>2005</v>
      </c>
      <c r="B11" s="49">
        <v>5029</v>
      </c>
      <c r="C11" s="50">
        <v>8467</v>
      </c>
      <c r="D11" s="53">
        <f t="shared" si="0"/>
        <v>1.683634917478624</v>
      </c>
      <c r="E11" s="49">
        <v>2000</v>
      </c>
      <c r="F11" s="50">
        <v>1840</v>
      </c>
      <c r="G11" s="53">
        <f t="shared" si="1"/>
        <v>0.92</v>
      </c>
      <c r="H11" s="49">
        <v>455</v>
      </c>
      <c r="I11" s="50">
        <v>709</v>
      </c>
      <c r="J11" s="53">
        <f t="shared" si="2"/>
        <v>1.5582417582417583</v>
      </c>
    </row>
    <row r="12" spans="1:10">
      <c r="A12" s="43">
        <v>2006</v>
      </c>
      <c r="B12" s="49">
        <v>5372</v>
      </c>
      <c r="C12" s="50">
        <v>9053</v>
      </c>
      <c r="D12" s="53">
        <f t="shared" si="0"/>
        <v>1.6852196574832465</v>
      </c>
      <c r="E12" s="49">
        <v>2003</v>
      </c>
      <c r="F12" s="50">
        <v>1839</v>
      </c>
      <c r="G12" s="53">
        <f t="shared" si="1"/>
        <v>0.91812281577633548</v>
      </c>
      <c r="H12" s="49">
        <v>538</v>
      </c>
      <c r="I12" s="50">
        <v>899</v>
      </c>
      <c r="J12" s="53">
        <f t="shared" si="2"/>
        <v>1.6710037174721191</v>
      </c>
    </row>
    <row r="13" spans="1:10">
      <c r="A13" s="43">
        <v>2007</v>
      </c>
      <c r="B13" s="49">
        <v>5263</v>
      </c>
      <c r="C13" s="50">
        <v>8753</v>
      </c>
      <c r="D13" s="53">
        <f t="shared" si="0"/>
        <v>1.6631198935968079</v>
      </c>
      <c r="E13" s="49">
        <v>2032</v>
      </c>
      <c r="F13" s="50">
        <v>1826</v>
      </c>
      <c r="G13" s="53">
        <f t="shared" si="1"/>
        <v>0.89862204724409445</v>
      </c>
      <c r="H13" s="49">
        <v>665</v>
      </c>
      <c r="I13" s="50">
        <v>1064</v>
      </c>
      <c r="J13" s="53">
        <f t="shared" si="2"/>
        <v>1.6</v>
      </c>
    </row>
    <row r="14" spans="1:10">
      <c r="A14" s="43">
        <v>2008</v>
      </c>
      <c r="B14" s="49">
        <v>5151</v>
      </c>
      <c r="C14" s="50">
        <v>8485</v>
      </c>
      <c r="D14" s="53">
        <f t="shared" si="0"/>
        <v>1.6472529605901767</v>
      </c>
      <c r="E14" s="49">
        <v>1990</v>
      </c>
      <c r="F14" s="50">
        <v>1877</v>
      </c>
      <c r="G14" s="53">
        <f t="shared" si="1"/>
        <v>0.9432160804020101</v>
      </c>
      <c r="H14" s="49">
        <v>728</v>
      </c>
      <c r="I14" s="50">
        <v>1183</v>
      </c>
      <c r="J14" s="53">
        <f t="shared" si="2"/>
        <v>1.625</v>
      </c>
    </row>
    <row r="15" spans="1:10">
      <c r="A15" s="43">
        <v>2009</v>
      </c>
      <c r="B15" s="49">
        <v>5109</v>
      </c>
      <c r="C15" s="50">
        <v>8446</v>
      </c>
      <c r="D15" s="53">
        <f t="shared" si="0"/>
        <v>1.653161088275592</v>
      </c>
      <c r="E15" s="49">
        <v>1993</v>
      </c>
      <c r="F15" s="50">
        <v>1800</v>
      </c>
      <c r="G15" s="53">
        <f t="shared" si="1"/>
        <v>0.90316106372303062</v>
      </c>
      <c r="H15" s="49">
        <v>803</v>
      </c>
      <c r="I15" s="50">
        <v>1242</v>
      </c>
      <c r="J15" s="53">
        <f t="shared" si="2"/>
        <v>1.5466998754669987</v>
      </c>
    </row>
    <row r="16" spans="1:10">
      <c r="A16" s="43">
        <v>2010</v>
      </c>
      <c r="B16" s="49">
        <v>5113</v>
      </c>
      <c r="C16" s="50">
        <v>8566</v>
      </c>
      <c r="D16" s="53">
        <f t="shared" si="0"/>
        <v>1.6753373753178173</v>
      </c>
      <c r="E16" s="49">
        <v>1889</v>
      </c>
      <c r="F16" s="50">
        <v>1734</v>
      </c>
      <c r="G16" s="53">
        <f t="shared" si="1"/>
        <v>0.91794600317628372</v>
      </c>
      <c r="H16" s="49">
        <v>831</v>
      </c>
      <c r="I16" s="50">
        <v>1361</v>
      </c>
      <c r="J16" s="53">
        <f t="shared" si="2"/>
        <v>1.637785800240674</v>
      </c>
    </row>
    <row r="17" spans="1:10">
      <c r="A17" s="43">
        <v>2011</v>
      </c>
      <c r="B17" s="49">
        <v>5235</v>
      </c>
      <c r="C17" s="50">
        <v>8755</v>
      </c>
      <c r="D17" s="53">
        <f t="shared" si="0"/>
        <v>1.6723973256924547</v>
      </c>
      <c r="E17" s="49">
        <v>1835</v>
      </c>
      <c r="F17" s="50">
        <v>1619</v>
      </c>
      <c r="G17" s="53">
        <f t="shared" si="1"/>
        <v>0.8822888283378747</v>
      </c>
      <c r="H17" s="49">
        <v>956</v>
      </c>
      <c r="I17" s="50">
        <v>1654</v>
      </c>
      <c r="J17" s="53">
        <f t="shared" si="2"/>
        <v>1.7301255230125523</v>
      </c>
    </row>
    <row r="18" spans="1:10">
      <c r="A18" s="44">
        <v>2012</v>
      </c>
      <c r="B18" s="51">
        <v>5277</v>
      </c>
      <c r="C18" s="52">
        <v>8735</v>
      </c>
      <c r="D18" s="54">
        <f t="shared" si="0"/>
        <v>1.6552965700208451</v>
      </c>
      <c r="E18" s="51">
        <v>1765</v>
      </c>
      <c r="F18" s="52">
        <v>1563</v>
      </c>
      <c r="G18" s="54">
        <f t="shared" si="1"/>
        <v>0.88555240793201129</v>
      </c>
      <c r="H18" s="51">
        <v>993</v>
      </c>
      <c r="I18" s="52">
        <v>1593</v>
      </c>
      <c r="J18" s="54">
        <f t="shared" si="2"/>
        <v>1.6042296072507554</v>
      </c>
    </row>
    <row r="19" spans="1:10">
      <c r="A19" s="13"/>
      <c r="B19" s="6"/>
      <c r="C19" s="6"/>
      <c r="D19" s="6"/>
      <c r="E19" s="6"/>
    </row>
    <row r="20" spans="1:10">
      <c r="A20" s="3"/>
      <c r="B20" s="6"/>
      <c r="C20" s="6">
        <f>SUM(C18,F18,I18)</f>
        <v>11891</v>
      </c>
      <c r="D20" s="6"/>
      <c r="E20" s="6"/>
    </row>
    <row r="21" spans="1:10">
      <c r="A21" s="3"/>
      <c r="B21" s="6"/>
      <c r="C21" s="6"/>
      <c r="D21" s="6"/>
      <c r="E21" s="6"/>
    </row>
    <row r="22" spans="1:10">
      <c r="A22" s="3"/>
      <c r="B22" s="6"/>
      <c r="C22" s="6"/>
      <c r="D22" s="6"/>
      <c r="E22" s="6"/>
    </row>
    <row r="23" spans="1:10">
      <c r="A23" s="61"/>
      <c r="B23" s="63" t="s">
        <v>20</v>
      </c>
      <c r="C23" s="63" t="s">
        <v>21</v>
      </c>
      <c r="D23" s="62" t="s">
        <v>22</v>
      </c>
      <c r="E23" s="6"/>
    </row>
    <row r="24" spans="1:10">
      <c r="A24" s="64">
        <v>2000</v>
      </c>
      <c r="B24" s="65">
        <f t="shared" ref="B24:B32" si="3">D6</f>
        <v>1.7093756797911681</v>
      </c>
      <c r="C24" s="65">
        <f t="shared" ref="C24:C31" si="4">G6</f>
        <v>0.98269079464988196</v>
      </c>
      <c r="D24" s="65">
        <f t="shared" ref="D24:D31" si="5">J6</f>
        <v>1.5673076923076923</v>
      </c>
      <c r="E24" s="6"/>
    </row>
    <row r="25" spans="1:10">
      <c r="A25" s="64">
        <v>2001</v>
      </c>
      <c r="B25" s="65">
        <f t="shared" si="3"/>
        <v>1.7081619398138126</v>
      </c>
      <c r="C25" s="65">
        <f t="shared" si="4"/>
        <v>0.97990726429675423</v>
      </c>
      <c r="D25" s="65">
        <f t="shared" si="5"/>
        <v>1.6293706293706294</v>
      </c>
      <c r="E25" s="6"/>
    </row>
    <row r="26" spans="1:10">
      <c r="A26" s="64">
        <v>2002</v>
      </c>
      <c r="B26" s="65">
        <f t="shared" si="3"/>
        <v>1.7252088241593488</v>
      </c>
      <c r="C26" s="65">
        <f t="shared" si="4"/>
        <v>1.0022522522522523</v>
      </c>
      <c r="D26" s="65">
        <f t="shared" si="5"/>
        <v>1.7628205128205128</v>
      </c>
      <c r="E26" s="6"/>
    </row>
    <row r="27" spans="1:10">
      <c r="A27" s="64">
        <v>2003</v>
      </c>
      <c r="B27" s="65">
        <f t="shared" si="3"/>
        <v>1.6877828054298643</v>
      </c>
      <c r="C27" s="65">
        <f t="shared" si="4"/>
        <v>0.98319327731092432</v>
      </c>
      <c r="D27" s="65">
        <f t="shared" si="5"/>
        <v>1.6495327102803738</v>
      </c>
      <c r="E27" s="6"/>
    </row>
    <row r="28" spans="1:10">
      <c r="A28" s="64">
        <v>2004</v>
      </c>
      <c r="B28" s="65">
        <f t="shared" si="3"/>
        <v>1.6712136409227683</v>
      </c>
      <c r="C28" s="65">
        <f t="shared" si="4"/>
        <v>0.89672686230248311</v>
      </c>
      <c r="D28" s="65">
        <f t="shared" si="5"/>
        <v>1.5548589341692789</v>
      </c>
    </row>
    <row r="29" spans="1:10">
      <c r="A29" s="64">
        <v>2005</v>
      </c>
      <c r="B29" s="65">
        <f t="shared" si="3"/>
        <v>1.683634917478624</v>
      </c>
      <c r="C29" s="65">
        <f t="shared" si="4"/>
        <v>0.92</v>
      </c>
      <c r="D29" s="65">
        <f t="shared" si="5"/>
        <v>1.5582417582417583</v>
      </c>
    </row>
    <row r="30" spans="1:10">
      <c r="A30" s="64">
        <v>2006</v>
      </c>
      <c r="B30" s="65">
        <f t="shared" si="3"/>
        <v>1.6852196574832465</v>
      </c>
      <c r="C30" s="65">
        <f t="shared" si="4"/>
        <v>0.91812281577633548</v>
      </c>
      <c r="D30" s="65">
        <f t="shared" si="5"/>
        <v>1.6710037174721191</v>
      </c>
    </row>
    <row r="31" spans="1:10">
      <c r="A31" s="64">
        <v>2007</v>
      </c>
      <c r="B31" s="65">
        <f t="shared" si="3"/>
        <v>1.6631198935968079</v>
      </c>
      <c r="C31" s="65">
        <f t="shared" si="4"/>
        <v>0.89862204724409445</v>
      </c>
      <c r="D31" s="65">
        <f t="shared" si="5"/>
        <v>1.6</v>
      </c>
    </row>
    <row r="32" spans="1:10">
      <c r="A32" s="64">
        <v>2008</v>
      </c>
      <c r="B32" s="65">
        <f t="shared" si="3"/>
        <v>1.6472529605901767</v>
      </c>
      <c r="C32" s="65">
        <f t="shared" ref="C32:C36" si="6">G14</f>
        <v>0.9432160804020101</v>
      </c>
      <c r="D32" s="65">
        <f t="shared" ref="D32:D36" si="7">J14</f>
        <v>1.625</v>
      </c>
    </row>
    <row r="33" spans="1:4">
      <c r="A33" s="64">
        <v>2009</v>
      </c>
      <c r="B33" s="65">
        <f t="shared" ref="B33:B36" si="8">D15</f>
        <v>1.653161088275592</v>
      </c>
      <c r="C33" s="65">
        <f t="shared" si="6"/>
        <v>0.90316106372303062</v>
      </c>
      <c r="D33" s="65">
        <f t="shared" si="7"/>
        <v>1.5466998754669987</v>
      </c>
    </row>
    <row r="34" spans="1:4">
      <c r="A34" s="64">
        <v>2010</v>
      </c>
      <c r="B34" s="65">
        <f t="shared" si="8"/>
        <v>1.6753373753178173</v>
      </c>
      <c r="C34" s="65">
        <f t="shared" si="6"/>
        <v>0.91794600317628372</v>
      </c>
      <c r="D34" s="65">
        <f t="shared" si="7"/>
        <v>1.637785800240674</v>
      </c>
    </row>
    <row r="35" spans="1:4">
      <c r="A35" s="64">
        <v>2011</v>
      </c>
      <c r="B35" s="65">
        <f t="shared" si="8"/>
        <v>1.6723973256924547</v>
      </c>
      <c r="C35" s="65">
        <f t="shared" si="6"/>
        <v>0.8822888283378747</v>
      </c>
      <c r="D35" s="65">
        <f t="shared" si="7"/>
        <v>1.7301255230125523</v>
      </c>
    </row>
    <row r="36" spans="1:4">
      <c r="A36" s="64">
        <v>2012</v>
      </c>
      <c r="B36" s="65">
        <f t="shared" si="8"/>
        <v>1.6552965700208451</v>
      </c>
      <c r="C36" s="65">
        <f t="shared" si="6"/>
        <v>0.88555240793201129</v>
      </c>
      <c r="D36" s="65">
        <f t="shared" si="7"/>
        <v>1.6042296072507554</v>
      </c>
    </row>
    <row r="37" spans="1:4">
      <c r="A37" s="7"/>
    </row>
    <row r="38" spans="1:4">
      <c r="A38" s="7"/>
    </row>
    <row r="39" spans="1:4">
      <c r="A39" s="10"/>
    </row>
    <row r="40" spans="1:4">
      <c r="A40" s="7"/>
    </row>
    <row r="41" spans="1:4">
      <c r="A41" s="7"/>
    </row>
    <row r="42" spans="1:4">
      <c r="A42" s="7"/>
    </row>
    <row r="43" spans="1:4">
      <c r="A43" s="7"/>
    </row>
    <row r="44" spans="1:4">
      <c r="A44" s="7"/>
    </row>
    <row r="45" spans="1:4">
      <c r="A45" s="7"/>
    </row>
    <row r="46" spans="1:4">
      <c r="A46" s="7"/>
    </row>
    <row r="47" spans="1:4">
      <c r="A47" s="7"/>
    </row>
    <row r="48" spans="1:4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10"/>
    </row>
    <row r="54" spans="1:1">
      <c r="A54" s="10"/>
    </row>
    <row r="55" spans="1:1">
      <c r="A55" s="12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</sheetData>
  <mergeCells count="3">
    <mergeCell ref="B4:D4"/>
    <mergeCell ref="E4:G4"/>
    <mergeCell ref="H4:J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S152"/>
  <sheetViews>
    <sheetView showGridLines="0" zoomScaleNormal="100" workbookViewId="0"/>
  </sheetViews>
  <sheetFormatPr defaultColWidth="9.140625" defaultRowHeight="15"/>
  <cols>
    <col min="1" max="1" width="9.7109375" style="1" customWidth="1"/>
    <col min="2" max="6" width="9.140625" style="1"/>
    <col min="7" max="16384" width="9.140625" style="2"/>
  </cols>
  <sheetData>
    <row r="1" spans="1:19">
      <c r="A1" s="5" t="s">
        <v>351</v>
      </c>
    </row>
    <row r="2" spans="1:19">
      <c r="A2" s="5" t="s">
        <v>357</v>
      </c>
    </row>
    <row r="4" spans="1:19">
      <c r="B4" s="140" t="s">
        <v>89</v>
      </c>
      <c r="C4" s="141"/>
      <c r="D4" s="141"/>
      <c r="E4" s="141"/>
      <c r="F4" s="141"/>
      <c r="G4" s="141"/>
      <c r="H4" s="140" t="s">
        <v>90</v>
      </c>
      <c r="I4" s="141"/>
      <c r="J4" s="141"/>
      <c r="K4" s="141"/>
      <c r="L4" s="141"/>
      <c r="M4" s="141"/>
      <c r="N4" s="140" t="s">
        <v>91</v>
      </c>
      <c r="O4" s="141"/>
      <c r="P4" s="141"/>
      <c r="Q4" s="141"/>
      <c r="R4" s="141"/>
      <c r="S4" s="142"/>
    </row>
    <row r="5" spans="1:19">
      <c r="A5" s="4"/>
      <c r="B5" s="45" t="s">
        <v>28</v>
      </c>
      <c r="C5" s="15" t="s">
        <v>10</v>
      </c>
      <c r="D5" s="15" t="s">
        <v>14</v>
      </c>
      <c r="E5" s="15" t="s">
        <v>23</v>
      </c>
      <c r="F5" s="15" t="s">
        <v>12</v>
      </c>
      <c r="G5" s="15" t="s">
        <v>11</v>
      </c>
      <c r="H5" s="45" t="s">
        <v>28</v>
      </c>
      <c r="I5" s="15" t="s">
        <v>10</v>
      </c>
      <c r="J5" s="15" t="s">
        <v>14</v>
      </c>
      <c r="K5" s="15" t="s">
        <v>23</v>
      </c>
      <c r="L5" s="15" t="s">
        <v>12</v>
      </c>
      <c r="M5" s="15" t="s">
        <v>11</v>
      </c>
      <c r="N5" s="45" t="s">
        <v>28</v>
      </c>
      <c r="O5" s="35" t="s">
        <v>10</v>
      </c>
      <c r="P5" s="35" t="s">
        <v>14</v>
      </c>
      <c r="Q5" s="35" t="s">
        <v>23</v>
      </c>
      <c r="R5" s="35" t="s">
        <v>12</v>
      </c>
      <c r="S5" s="36" t="s">
        <v>11</v>
      </c>
    </row>
    <row r="6" spans="1:19">
      <c r="A6" s="43">
        <v>2000</v>
      </c>
      <c r="B6" s="49">
        <v>4597</v>
      </c>
      <c r="C6" s="50">
        <v>1329</v>
      </c>
      <c r="D6" s="50">
        <v>3619</v>
      </c>
      <c r="E6" s="50">
        <v>79</v>
      </c>
      <c r="F6" s="50">
        <v>2176</v>
      </c>
      <c r="G6" s="50">
        <v>1398</v>
      </c>
      <c r="H6" s="49">
        <v>1271</v>
      </c>
      <c r="I6" s="50">
        <v>11</v>
      </c>
      <c r="J6" s="50">
        <v>847</v>
      </c>
      <c r="K6" s="50">
        <v>0</v>
      </c>
      <c r="L6" s="50">
        <v>80</v>
      </c>
      <c r="M6" s="50">
        <v>74</v>
      </c>
      <c r="N6" s="49">
        <v>104</v>
      </c>
      <c r="O6" s="50">
        <v>5</v>
      </c>
      <c r="P6" s="37">
        <v>33</v>
      </c>
      <c r="Q6" s="37">
        <v>0</v>
      </c>
      <c r="R6" s="37">
        <v>0</v>
      </c>
      <c r="S6" s="38">
        <v>0</v>
      </c>
    </row>
    <row r="7" spans="1:19">
      <c r="A7" s="43">
        <v>2001</v>
      </c>
      <c r="B7" s="49">
        <v>4619</v>
      </c>
      <c r="C7" s="50">
        <v>1352</v>
      </c>
      <c r="D7" s="50">
        <v>3659</v>
      </c>
      <c r="E7" s="50">
        <v>111</v>
      </c>
      <c r="F7" s="50">
        <v>2174</v>
      </c>
      <c r="G7" s="50">
        <v>1445</v>
      </c>
      <c r="H7" s="49">
        <v>1294</v>
      </c>
      <c r="I7" s="50">
        <v>5</v>
      </c>
      <c r="J7" s="50">
        <v>872</v>
      </c>
      <c r="K7" s="50">
        <v>1</v>
      </c>
      <c r="L7" s="50">
        <v>70</v>
      </c>
      <c r="M7" s="50">
        <v>97</v>
      </c>
      <c r="N7" s="49">
        <v>143</v>
      </c>
      <c r="O7" s="50">
        <v>7</v>
      </c>
      <c r="P7" s="37">
        <v>58</v>
      </c>
      <c r="Q7" s="37">
        <v>0</v>
      </c>
      <c r="R7" s="37">
        <v>0</v>
      </c>
      <c r="S7" s="38">
        <v>2</v>
      </c>
    </row>
    <row r="8" spans="1:19">
      <c r="A8" s="43">
        <v>2002</v>
      </c>
      <c r="B8" s="49">
        <v>4669</v>
      </c>
      <c r="C8" s="50">
        <v>1435</v>
      </c>
      <c r="D8" s="50">
        <v>3849</v>
      </c>
      <c r="E8" s="50">
        <v>105</v>
      </c>
      <c r="F8" s="50">
        <v>2133</v>
      </c>
      <c r="G8" s="50">
        <v>1559</v>
      </c>
      <c r="H8" s="49">
        <v>1332</v>
      </c>
      <c r="I8" s="50">
        <v>12</v>
      </c>
      <c r="J8" s="50">
        <v>965</v>
      </c>
      <c r="K8" s="50">
        <v>1</v>
      </c>
      <c r="L8" s="50">
        <v>72</v>
      </c>
      <c r="M8" s="50">
        <v>91</v>
      </c>
      <c r="N8" s="49">
        <v>156</v>
      </c>
      <c r="O8" s="50">
        <v>10</v>
      </c>
      <c r="P8" s="37">
        <v>69</v>
      </c>
      <c r="Q8" s="37">
        <v>0</v>
      </c>
      <c r="R8" s="37">
        <v>0</v>
      </c>
      <c r="S8" s="38">
        <v>1</v>
      </c>
    </row>
    <row r="9" spans="1:19">
      <c r="A9" s="43">
        <v>2003</v>
      </c>
      <c r="B9" s="49">
        <v>4641</v>
      </c>
      <c r="C9" s="50">
        <v>1350</v>
      </c>
      <c r="D9" s="50">
        <v>3951</v>
      </c>
      <c r="E9" s="50">
        <v>112</v>
      </c>
      <c r="F9" s="50">
        <v>2013</v>
      </c>
      <c r="G9" s="50">
        <v>1558</v>
      </c>
      <c r="H9" s="49">
        <v>1547</v>
      </c>
      <c r="I9" s="50">
        <v>6</v>
      </c>
      <c r="J9" s="50">
        <v>1200</v>
      </c>
      <c r="K9" s="50">
        <v>0</v>
      </c>
      <c r="L9" s="50">
        <v>83</v>
      </c>
      <c r="M9" s="50">
        <v>138</v>
      </c>
      <c r="N9" s="49">
        <v>214</v>
      </c>
      <c r="O9" s="50">
        <v>13</v>
      </c>
      <c r="P9" s="37">
        <v>98</v>
      </c>
      <c r="Q9" s="37">
        <v>0</v>
      </c>
      <c r="R9" s="37">
        <v>0</v>
      </c>
      <c r="S9" s="38">
        <v>6</v>
      </c>
    </row>
    <row r="10" spans="1:19">
      <c r="A10" s="43">
        <v>2004</v>
      </c>
      <c r="B10" s="49">
        <v>4985</v>
      </c>
      <c r="C10" s="50">
        <v>1445</v>
      </c>
      <c r="D10" s="50">
        <v>4224</v>
      </c>
      <c r="E10" s="50">
        <v>146</v>
      </c>
      <c r="F10" s="50">
        <v>2005</v>
      </c>
      <c r="G10" s="50">
        <v>1759</v>
      </c>
      <c r="H10" s="49">
        <v>1772</v>
      </c>
      <c r="I10" s="50">
        <v>12</v>
      </c>
      <c r="J10" s="50">
        <v>1369</v>
      </c>
      <c r="K10" s="50">
        <v>0</v>
      </c>
      <c r="L10" s="50">
        <v>68</v>
      </c>
      <c r="M10" s="50">
        <v>129</v>
      </c>
      <c r="N10" s="49">
        <v>319</v>
      </c>
      <c r="O10" s="50">
        <v>28</v>
      </c>
      <c r="P10" s="37">
        <v>164</v>
      </c>
      <c r="Q10" s="37">
        <v>0</v>
      </c>
      <c r="R10" s="37">
        <v>1</v>
      </c>
      <c r="S10" s="38">
        <v>10</v>
      </c>
    </row>
    <row r="11" spans="1:19">
      <c r="A11" s="43">
        <v>2005</v>
      </c>
      <c r="B11" s="49">
        <v>5029</v>
      </c>
      <c r="C11" s="50">
        <v>1401</v>
      </c>
      <c r="D11" s="50">
        <v>4246</v>
      </c>
      <c r="E11" s="50">
        <v>171</v>
      </c>
      <c r="F11" s="50">
        <v>2116</v>
      </c>
      <c r="G11" s="50">
        <v>2051</v>
      </c>
      <c r="H11" s="49">
        <v>2000</v>
      </c>
      <c r="I11" s="50">
        <v>8</v>
      </c>
      <c r="J11" s="50">
        <v>1523</v>
      </c>
      <c r="K11" s="50">
        <v>0</v>
      </c>
      <c r="L11" s="50">
        <v>74</v>
      </c>
      <c r="M11" s="50">
        <v>244</v>
      </c>
      <c r="N11" s="49">
        <v>455</v>
      </c>
      <c r="O11" s="50">
        <v>32</v>
      </c>
      <c r="P11" s="37">
        <v>236</v>
      </c>
      <c r="Q11" s="37">
        <v>0</v>
      </c>
      <c r="R11" s="37">
        <v>0</v>
      </c>
      <c r="S11" s="38">
        <v>13</v>
      </c>
    </row>
    <row r="12" spans="1:19">
      <c r="A12" s="43">
        <v>2006</v>
      </c>
      <c r="B12" s="49">
        <v>5372</v>
      </c>
      <c r="C12" s="50">
        <v>1352</v>
      </c>
      <c r="D12" s="50">
        <v>4554</v>
      </c>
      <c r="E12" s="50">
        <v>171</v>
      </c>
      <c r="F12" s="50">
        <v>2189</v>
      </c>
      <c r="G12" s="50">
        <v>2133</v>
      </c>
      <c r="H12" s="49">
        <v>2003</v>
      </c>
      <c r="I12" s="50">
        <v>4</v>
      </c>
      <c r="J12" s="50">
        <v>1466</v>
      </c>
      <c r="K12" s="50">
        <v>0</v>
      </c>
      <c r="L12" s="50">
        <v>60</v>
      </c>
      <c r="M12" s="50">
        <v>224</v>
      </c>
      <c r="N12" s="49">
        <v>538</v>
      </c>
      <c r="O12" s="50">
        <v>34</v>
      </c>
      <c r="P12" s="37">
        <v>270</v>
      </c>
      <c r="Q12" s="37">
        <v>0</v>
      </c>
      <c r="R12" s="37">
        <v>0</v>
      </c>
      <c r="S12" s="38">
        <v>24</v>
      </c>
    </row>
    <row r="13" spans="1:19">
      <c r="A13" s="43">
        <v>2007</v>
      </c>
      <c r="B13" s="49">
        <v>5263</v>
      </c>
      <c r="C13" s="50">
        <v>1302</v>
      </c>
      <c r="D13" s="50">
        <v>4422</v>
      </c>
      <c r="E13" s="50">
        <v>196</v>
      </c>
      <c r="F13" s="50">
        <v>2207</v>
      </c>
      <c r="G13" s="50">
        <v>2214</v>
      </c>
      <c r="H13" s="49">
        <v>2032</v>
      </c>
      <c r="I13" s="50">
        <v>4</v>
      </c>
      <c r="J13" s="50">
        <v>1426</v>
      </c>
      <c r="K13" s="50">
        <v>1</v>
      </c>
      <c r="L13" s="50">
        <v>50</v>
      </c>
      <c r="M13" s="50">
        <v>255</v>
      </c>
      <c r="N13" s="49">
        <v>665</v>
      </c>
      <c r="O13" s="50">
        <v>25</v>
      </c>
      <c r="P13" s="37">
        <v>281</v>
      </c>
      <c r="Q13" s="37">
        <v>0</v>
      </c>
      <c r="R13" s="37">
        <v>3</v>
      </c>
      <c r="S13" s="38">
        <v>11</v>
      </c>
    </row>
    <row r="14" spans="1:19">
      <c r="A14" s="43">
        <v>2008</v>
      </c>
      <c r="B14" s="49">
        <v>5151</v>
      </c>
      <c r="C14" s="50">
        <v>1239</v>
      </c>
      <c r="D14" s="50">
        <v>4295</v>
      </c>
      <c r="E14" s="50">
        <v>185</v>
      </c>
      <c r="F14" s="50">
        <v>2151</v>
      </c>
      <c r="G14" s="50">
        <v>2270</v>
      </c>
      <c r="H14" s="49">
        <v>1990</v>
      </c>
      <c r="I14" s="50">
        <v>3</v>
      </c>
      <c r="J14" s="50">
        <v>1428</v>
      </c>
      <c r="K14" s="50">
        <v>0</v>
      </c>
      <c r="L14" s="50">
        <v>59</v>
      </c>
      <c r="M14" s="50">
        <v>230</v>
      </c>
      <c r="N14" s="49">
        <v>728</v>
      </c>
      <c r="O14" s="50">
        <v>31</v>
      </c>
      <c r="P14" s="37">
        <v>268</v>
      </c>
      <c r="Q14" s="37">
        <v>0</v>
      </c>
      <c r="R14" s="37">
        <v>0</v>
      </c>
      <c r="S14" s="38">
        <v>33</v>
      </c>
    </row>
    <row r="15" spans="1:19">
      <c r="A15" s="43">
        <v>2009</v>
      </c>
      <c r="B15" s="49">
        <v>5109</v>
      </c>
      <c r="C15" s="50">
        <v>1187</v>
      </c>
      <c r="D15" s="50">
        <v>4276</v>
      </c>
      <c r="E15" s="50">
        <v>178</v>
      </c>
      <c r="F15" s="50">
        <v>2193</v>
      </c>
      <c r="G15" s="50">
        <v>2457</v>
      </c>
      <c r="H15" s="49">
        <v>1993</v>
      </c>
      <c r="I15" s="50">
        <v>1</v>
      </c>
      <c r="J15" s="50">
        <v>1451</v>
      </c>
      <c r="K15" s="50">
        <v>0</v>
      </c>
      <c r="L15" s="50">
        <v>72</v>
      </c>
      <c r="M15" s="50">
        <v>336</v>
      </c>
      <c r="N15" s="49">
        <v>803</v>
      </c>
      <c r="O15" s="50">
        <v>39</v>
      </c>
      <c r="P15" s="37">
        <v>275</v>
      </c>
      <c r="Q15" s="37">
        <v>0</v>
      </c>
      <c r="R15" s="37">
        <v>0</v>
      </c>
      <c r="S15" s="38">
        <v>54</v>
      </c>
    </row>
    <row r="16" spans="1:19">
      <c r="A16" s="43">
        <v>2010</v>
      </c>
      <c r="B16" s="49">
        <v>5113</v>
      </c>
      <c r="C16" s="50">
        <v>1142</v>
      </c>
      <c r="D16" s="50">
        <v>4305</v>
      </c>
      <c r="E16" s="50">
        <v>150</v>
      </c>
      <c r="F16" s="50">
        <v>2317</v>
      </c>
      <c r="G16" s="50">
        <v>2752</v>
      </c>
      <c r="H16" s="49">
        <v>1889</v>
      </c>
      <c r="I16" s="50">
        <v>2</v>
      </c>
      <c r="J16" s="50">
        <v>1360</v>
      </c>
      <c r="K16" s="50">
        <v>1</v>
      </c>
      <c r="L16" s="50">
        <v>75</v>
      </c>
      <c r="M16" s="50">
        <v>320</v>
      </c>
      <c r="N16" s="49">
        <v>831</v>
      </c>
      <c r="O16" s="50">
        <v>36</v>
      </c>
      <c r="P16" s="37">
        <v>263</v>
      </c>
      <c r="Q16" s="37">
        <v>0</v>
      </c>
      <c r="R16" s="37">
        <v>1</v>
      </c>
      <c r="S16" s="38">
        <v>23</v>
      </c>
    </row>
    <row r="17" spans="1:19">
      <c r="A17" s="43">
        <v>2011</v>
      </c>
      <c r="B17" s="49">
        <v>5235</v>
      </c>
      <c r="C17" s="50">
        <v>1046</v>
      </c>
      <c r="D17" s="50">
        <v>4378</v>
      </c>
      <c r="E17" s="50">
        <v>129</v>
      </c>
      <c r="F17" s="50">
        <v>2301</v>
      </c>
      <c r="G17" s="50">
        <v>2766</v>
      </c>
      <c r="H17" s="49">
        <v>1835</v>
      </c>
      <c r="I17" s="50">
        <v>3</v>
      </c>
      <c r="J17" s="50">
        <v>1382</v>
      </c>
      <c r="K17" s="50">
        <v>0</v>
      </c>
      <c r="L17" s="50">
        <v>64</v>
      </c>
      <c r="M17" s="50">
        <v>359</v>
      </c>
      <c r="N17" s="49">
        <v>956</v>
      </c>
      <c r="O17" s="50">
        <v>32</v>
      </c>
      <c r="P17" s="37">
        <v>262</v>
      </c>
      <c r="Q17" s="37">
        <v>0</v>
      </c>
      <c r="R17" s="37">
        <v>0</v>
      </c>
      <c r="S17" s="38">
        <v>32</v>
      </c>
    </row>
    <row r="18" spans="1:19">
      <c r="A18" s="44">
        <v>2012</v>
      </c>
      <c r="B18" s="51">
        <v>5277</v>
      </c>
      <c r="C18" s="52">
        <v>1025</v>
      </c>
      <c r="D18" s="52">
        <v>4366</v>
      </c>
      <c r="E18" s="52">
        <v>106</v>
      </c>
      <c r="F18" s="52">
        <v>2360</v>
      </c>
      <c r="G18" s="52">
        <v>2625</v>
      </c>
      <c r="H18" s="51">
        <v>1765</v>
      </c>
      <c r="I18" s="52">
        <v>1</v>
      </c>
      <c r="J18" s="52">
        <v>1313</v>
      </c>
      <c r="K18" s="52">
        <v>0</v>
      </c>
      <c r="L18" s="52">
        <v>61</v>
      </c>
      <c r="M18" s="52">
        <v>362</v>
      </c>
      <c r="N18" s="51">
        <v>993</v>
      </c>
      <c r="O18" s="52">
        <v>16</v>
      </c>
      <c r="P18" s="39">
        <v>253</v>
      </c>
      <c r="Q18" s="39">
        <v>0</v>
      </c>
      <c r="R18" s="39">
        <v>0</v>
      </c>
      <c r="S18" s="40">
        <v>32</v>
      </c>
    </row>
    <row r="19" spans="1:19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"/>
    </row>
    <row r="20" spans="1:19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1"/>
    </row>
    <row r="21" spans="1:19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"/>
    </row>
    <row r="22" spans="1:19">
      <c r="B22" s="140" t="s">
        <v>92</v>
      </c>
      <c r="C22" s="141"/>
      <c r="D22" s="141"/>
      <c r="E22" s="141"/>
      <c r="F22" s="141"/>
      <c r="G22" s="142"/>
      <c r="H22" s="140" t="s">
        <v>93</v>
      </c>
      <c r="I22" s="141"/>
      <c r="J22" s="141"/>
      <c r="K22" s="141"/>
      <c r="L22" s="141"/>
      <c r="M22" s="142"/>
      <c r="N22" s="140" t="s">
        <v>94</v>
      </c>
      <c r="O22" s="141"/>
      <c r="P22" s="141"/>
      <c r="Q22" s="141"/>
      <c r="R22" s="141"/>
      <c r="S22" s="142"/>
    </row>
    <row r="23" spans="1:19">
      <c r="A23" s="4"/>
      <c r="B23" s="45" t="s">
        <v>28</v>
      </c>
      <c r="C23" s="35" t="s">
        <v>10</v>
      </c>
      <c r="D23" s="35" t="s">
        <v>14</v>
      </c>
      <c r="E23" s="35" t="s">
        <v>23</v>
      </c>
      <c r="F23" s="35" t="s">
        <v>12</v>
      </c>
      <c r="G23" s="36" t="s">
        <v>11</v>
      </c>
      <c r="H23" s="45" t="s">
        <v>28</v>
      </c>
      <c r="I23" s="35" t="s">
        <v>10</v>
      </c>
      <c r="J23" s="35" t="s">
        <v>14</v>
      </c>
      <c r="K23" s="35" t="s">
        <v>23</v>
      </c>
      <c r="L23" s="35" t="s">
        <v>12</v>
      </c>
      <c r="M23" s="36" t="s">
        <v>11</v>
      </c>
      <c r="N23" s="45" t="s">
        <v>28</v>
      </c>
      <c r="O23" s="35" t="s">
        <v>10</v>
      </c>
      <c r="P23" s="35" t="s">
        <v>14</v>
      </c>
      <c r="Q23" s="35" t="s">
        <v>23</v>
      </c>
      <c r="R23" s="35" t="s">
        <v>12</v>
      </c>
      <c r="S23" s="36" t="s">
        <v>11</v>
      </c>
    </row>
    <row r="24" spans="1:19">
      <c r="A24" s="43">
        <v>2000</v>
      </c>
      <c r="B24" s="49">
        <f>B6</f>
        <v>4597</v>
      </c>
      <c r="C24" s="57">
        <f>C6/$B6</f>
        <v>0.28910158799216878</v>
      </c>
      <c r="D24" s="57">
        <f t="shared" ref="D24:G24" si="0">D6/$B6</f>
        <v>0.78725255601479227</v>
      </c>
      <c r="E24" s="57">
        <f t="shared" si="0"/>
        <v>1.7185120730911465E-2</v>
      </c>
      <c r="F24" s="57">
        <f t="shared" si="0"/>
        <v>0.47335218620839681</v>
      </c>
      <c r="G24" s="53">
        <f t="shared" si="0"/>
        <v>0.30411137698499019</v>
      </c>
      <c r="H24" s="49">
        <f>H6</f>
        <v>1271</v>
      </c>
      <c r="I24" s="57">
        <f>I6/$H6</f>
        <v>8.6546026750590095E-3</v>
      </c>
      <c r="J24" s="57">
        <f t="shared" ref="J24:M24" si="1">J6/$H6</f>
        <v>0.66640440597954365</v>
      </c>
      <c r="K24" s="57">
        <f t="shared" si="1"/>
        <v>0</v>
      </c>
      <c r="L24" s="57">
        <f t="shared" si="1"/>
        <v>6.2942564909520063E-2</v>
      </c>
      <c r="M24" s="53">
        <f t="shared" si="1"/>
        <v>5.8221872541306056E-2</v>
      </c>
      <c r="N24" s="49">
        <f>N6</f>
        <v>104</v>
      </c>
      <c r="O24" s="57">
        <f>O6/$N6</f>
        <v>4.807692307692308E-2</v>
      </c>
      <c r="P24" s="57">
        <f t="shared" ref="P24:S24" si="2">P6/$N6</f>
        <v>0.31730769230769229</v>
      </c>
      <c r="Q24" s="57">
        <f t="shared" si="2"/>
        <v>0</v>
      </c>
      <c r="R24" s="57">
        <f t="shared" si="2"/>
        <v>0</v>
      </c>
      <c r="S24" s="53">
        <f t="shared" si="2"/>
        <v>0</v>
      </c>
    </row>
    <row r="25" spans="1:19">
      <c r="A25" s="43">
        <v>2001</v>
      </c>
      <c r="B25" s="49">
        <f t="shared" ref="B25:B32" si="3">B7</f>
        <v>4619</v>
      </c>
      <c r="C25" s="57">
        <f t="shared" ref="C25:G32" si="4">C7/$B7</f>
        <v>0.29270404849534531</v>
      </c>
      <c r="D25" s="57">
        <f t="shared" si="4"/>
        <v>0.79216280580212162</v>
      </c>
      <c r="E25" s="57">
        <f t="shared" si="4"/>
        <v>2.403117557912968E-2</v>
      </c>
      <c r="F25" s="57">
        <f t="shared" si="4"/>
        <v>0.47066464602727864</v>
      </c>
      <c r="G25" s="53">
        <f t="shared" si="4"/>
        <v>0.31283827668326475</v>
      </c>
      <c r="H25" s="49">
        <f t="shared" ref="H25:H35" si="5">H7</f>
        <v>1294</v>
      </c>
      <c r="I25" s="57">
        <f t="shared" ref="I25:M32" si="6">I7/$H7</f>
        <v>3.8639876352395673E-3</v>
      </c>
      <c r="J25" s="57">
        <f t="shared" si="6"/>
        <v>0.67387944358578056</v>
      </c>
      <c r="K25" s="57">
        <f t="shared" si="6"/>
        <v>7.7279752704791343E-4</v>
      </c>
      <c r="L25" s="57">
        <f t="shared" si="6"/>
        <v>5.4095826893353939E-2</v>
      </c>
      <c r="M25" s="53">
        <f t="shared" si="6"/>
        <v>7.4961360123647611E-2</v>
      </c>
      <c r="N25" s="49">
        <f t="shared" ref="N25:N35" si="7">N7</f>
        <v>143</v>
      </c>
      <c r="O25" s="57">
        <f t="shared" ref="O25:S31" si="8">O7/$N7</f>
        <v>4.8951048951048952E-2</v>
      </c>
      <c r="P25" s="57">
        <f t="shared" si="8"/>
        <v>0.40559440559440557</v>
      </c>
      <c r="Q25" s="57">
        <f t="shared" si="8"/>
        <v>0</v>
      </c>
      <c r="R25" s="57">
        <f t="shared" si="8"/>
        <v>0</v>
      </c>
      <c r="S25" s="53">
        <f t="shared" si="8"/>
        <v>1.3986013986013986E-2</v>
      </c>
    </row>
    <row r="26" spans="1:19">
      <c r="A26" s="43">
        <v>2002</v>
      </c>
      <c r="B26" s="49">
        <f t="shared" si="3"/>
        <v>4669</v>
      </c>
      <c r="C26" s="57">
        <f t="shared" si="4"/>
        <v>0.3073463268365817</v>
      </c>
      <c r="D26" s="57">
        <f t="shared" si="4"/>
        <v>0.82437352752195336</v>
      </c>
      <c r="E26" s="57">
        <f t="shared" si="4"/>
        <v>2.2488755622188907E-2</v>
      </c>
      <c r="F26" s="57">
        <f t="shared" si="4"/>
        <v>0.4568430070678946</v>
      </c>
      <c r="G26" s="53">
        <f t="shared" si="4"/>
        <v>0.33390447633326192</v>
      </c>
      <c r="H26" s="49">
        <f t="shared" si="5"/>
        <v>1332</v>
      </c>
      <c r="I26" s="57">
        <f t="shared" si="6"/>
        <v>9.0090090090090089E-3</v>
      </c>
      <c r="J26" s="57">
        <f t="shared" si="6"/>
        <v>0.72447447447447444</v>
      </c>
      <c r="K26" s="57">
        <f t="shared" si="6"/>
        <v>7.5075075075075074E-4</v>
      </c>
      <c r="L26" s="57">
        <f t="shared" si="6"/>
        <v>5.4054054054054057E-2</v>
      </c>
      <c r="M26" s="53">
        <f t="shared" si="6"/>
        <v>6.8318318318318319E-2</v>
      </c>
      <c r="N26" s="49">
        <f t="shared" si="7"/>
        <v>156</v>
      </c>
      <c r="O26" s="57">
        <f t="shared" si="8"/>
        <v>6.4102564102564097E-2</v>
      </c>
      <c r="P26" s="57">
        <f t="shared" si="8"/>
        <v>0.44230769230769229</v>
      </c>
      <c r="Q26" s="57">
        <f t="shared" si="8"/>
        <v>0</v>
      </c>
      <c r="R26" s="57">
        <f t="shared" si="8"/>
        <v>0</v>
      </c>
      <c r="S26" s="53">
        <f t="shared" si="8"/>
        <v>6.41025641025641E-3</v>
      </c>
    </row>
    <row r="27" spans="1:19">
      <c r="A27" s="43">
        <v>2003</v>
      </c>
      <c r="B27" s="49">
        <f t="shared" si="3"/>
        <v>4641</v>
      </c>
      <c r="C27" s="57">
        <f t="shared" si="4"/>
        <v>0.29088558500323208</v>
      </c>
      <c r="D27" s="57">
        <f t="shared" si="4"/>
        <v>0.85132514544279247</v>
      </c>
      <c r="E27" s="57">
        <f t="shared" si="4"/>
        <v>2.4132730015082957E-2</v>
      </c>
      <c r="F27" s="57">
        <f t="shared" si="4"/>
        <v>0.43374272786037493</v>
      </c>
      <c r="G27" s="53">
        <f t="shared" si="4"/>
        <v>0.33570351217410038</v>
      </c>
      <c r="H27" s="49">
        <f t="shared" si="5"/>
        <v>1547</v>
      </c>
      <c r="I27" s="57">
        <f t="shared" si="6"/>
        <v>3.8784744667097609E-3</v>
      </c>
      <c r="J27" s="57">
        <f t="shared" si="6"/>
        <v>0.77569489334195219</v>
      </c>
      <c r="K27" s="57">
        <f t="shared" si="6"/>
        <v>0</v>
      </c>
      <c r="L27" s="57">
        <f t="shared" si="6"/>
        <v>5.3652230122818355E-2</v>
      </c>
      <c r="M27" s="53">
        <f t="shared" si="6"/>
        <v>8.9204912734324501E-2</v>
      </c>
      <c r="N27" s="49">
        <f t="shared" si="7"/>
        <v>214</v>
      </c>
      <c r="O27" s="57">
        <f t="shared" si="8"/>
        <v>6.0747663551401869E-2</v>
      </c>
      <c r="P27" s="57">
        <f t="shared" si="8"/>
        <v>0.45794392523364486</v>
      </c>
      <c r="Q27" s="57">
        <f t="shared" si="8"/>
        <v>0</v>
      </c>
      <c r="R27" s="57">
        <f t="shared" si="8"/>
        <v>0</v>
      </c>
      <c r="S27" s="53">
        <f t="shared" si="8"/>
        <v>2.8037383177570093E-2</v>
      </c>
    </row>
    <row r="28" spans="1:19">
      <c r="A28" s="43">
        <v>2004</v>
      </c>
      <c r="B28" s="49">
        <f t="shared" si="3"/>
        <v>4985</v>
      </c>
      <c r="C28" s="57">
        <f t="shared" si="4"/>
        <v>0.28986960882647944</v>
      </c>
      <c r="D28" s="57">
        <f t="shared" si="4"/>
        <v>0.84734202607823472</v>
      </c>
      <c r="E28" s="57">
        <f t="shared" si="4"/>
        <v>2.9287863590772317E-2</v>
      </c>
      <c r="F28" s="57">
        <f t="shared" si="4"/>
        <v>0.40220661985957873</v>
      </c>
      <c r="G28" s="53">
        <f t="shared" si="4"/>
        <v>0.35285857572718154</v>
      </c>
      <c r="H28" s="49">
        <f t="shared" si="5"/>
        <v>1772</v>
      </c>
      <c r="I28" s="57">
        <f t="shared" si="6"/>
        <v>6.7720090293453723E-3</v>
      </c>
      <c r="J28" s="57">
        <f t="shared" si="6"/>
        <v>0.77257336343115124</v>
      </c>
      <c r="K28" s="57">
        <f t="shared" si="6"/>
        <v>0</v>
      </c>
      <c r="L28" s="57">
        <f t="shared" si="6"/>
        <v>3.8374717832957109E-2</v>
      </c>
      <c r="M28" s="53">
        <f t="shared" si="6"/>
        <v>7.2799097065462753E-2</v>
      </c>
      <c r="N28" s="49">
        <f t="shared" si="7"/>
        <v>319</v>
      </c>
      <c r="O28" s="57">
        <f t="shared" si="8"/>
        <v>8.7774294670846395E-2</v>
      </c>
      <c r="P28" s="57">
        <f t="shared" si="8"/>
        <v>0.51410658307210033</v>
      </c>
      <c r="Q28" s="57">
        <f t="shared" si="8"/>
        <v>0</v>
      </c>
      <c r="R28" s="57">
        <f t="shared" si="8"/>
        <v>3.134796238244514E-3</v>
      </c>
      <c r="S28" s="53">
        <f t="shared" si="8"/>
        <v>3.1347962382445138E-2</v>
      </c>
    </row>
    <row r="29" spans="1:19">
      <c r="A29" s="43">
        <v>2005</v>
      </c>
      <c r="B29" s="49">
        <f t="shared" si="3"/>
        <v>5029</v>
      </c>
      <c r="C29" s="57">
        <f t="shared" si="4"/>
        <v>0.27858421157287733</v>
      </c>
      <c r="D29" s="57">
        <f t="shared" si="4"/>
        <v>0.84430304235434483</v>
      </c>
      <c r="E29" s="57">
        <f t="shared" si="4"/>
        <v>3.4002783853648834E-2</v>
      </c>
      <c r="F29" s="57">
        <f t="shared" si="4"/>
        <v>0.42075959435275401</v>
      </c>
      <c r="G29" s="53">
        <f t="shared" si="4"/>
        <v>0.40783455955458342</v>
      </c>
      <c r="H29" s="49">
        <f t="shared" si="5"/>
        <v>2000</v>
      </c>
      <c r="I29" s="57">
        <f t="shared" si="6"/>
        <v>4.0000000000000001E-3</v>
      </c>
      <c r="J29" s="57">
        <f t="shared" si="6"/>
        <v>0.76149999999999995</v>
      </c>
      <c r="K29" s="57">
        <f t="shared" si="6"/>
        <v>0</v>
      </c>
      <c r="L29" s="57">
        <f t="shared" si="6"/>
        <v>3.6999999999999998E-2</v>
      </c>
      <c r="M29" s="53">
        <f t="shared" si="6"/>
        <v>0.122</v>
      </c>
      <c r="N29" s="49">
        <f t="shared" si="7"/>
        <v>455</v>
      </c>
      <c r="O29" s="57">
        <f t="shared" si="8"/>
        <v>7.032967032967033E-2</v>
      </c>
      <c r="P29" s="57">
        <f t="shared" si="8"/>
        <v>0.51868131868131873</v>
      </c>
      <c r="Q29" s="57">
        <f t="shared" si="8"/>
        <v>0</v>
      </c>
      <c r="R29" s="57">
        <f t="shared" si="8"/>
        <v>0</v>
      </c>
      <c r="S29" s="53">
        <f t="shared" si="8"/>
        <v>2.8571428571428571E-2</v>
      </c>
    </row>
    <row r="30" spans="1:19">
      <c r="A30" s="43">
        <v>2006</v>
      </c>
      <c r="B30" s="49">
        <f t="shared" si="3"/>
        <v>5372</v>
      </c>
      <c r="C30" s="57">
        <f t="shared" si="4"/>
        <v>0.25167535368577809</v>
      </c>
      <c r="D30" s="57">
        <f t="shared" si="4"/>
        <v>0.84772896500372297</v>
      </c>
      <c r="E30" s="57">
        <f t="shared" si="4"/>
        <v>3.1831720029784065E-2</v>
      </c>
      <c r="F30" s="57">
        <f t="shared" si="4"/>
        <v>0.40748324646314221</v>
      </c>
      <c r="G30" s="53">
        <f t="shared" si="4"/>
        <v>0.39705882352941174</v>
      </c>
      <c r="H30" s="49">
        <f t="shared" si="5"/>
        <v>2003</v>
      </c>
      <c r="I30" s="57">
        <f t="shared" si="6"/>
        <v>1.99700449326011E-3</v>
      </c>
      <c r="J30" s="57">
        <f t="shared" si="6"/>
        <v>0.73190214677983023</v>
      </c>
      <c r="K30" s="57">
        <f t="shared" si="6"/>
        <v>0</v>
      </c>
      <c r="L30" s="57">
        <f t="shared" si="6"/>
        <v>2.9955067398901646E-2</v>
      </c>
      <c r="M30" s="53">
        <f t="shared" si="6"/>
        <v>0.11183225162256615</v>
      </c>
      <c r="N30" s="49">
        <f t="shared" si="7"/>
        <v>538</v>
      </c>
      <c r="O30" s="57">
        <f t="shared" si="8"/>
        <v>6.3197026022304828E-2</v>
      </c>
      <c r="P30" s="57">
        <f t="shared" si="8"/>
        <v>0.5018587360594795</v>
      </c>
      <c r="Q30" s="57">
        <f t="shared" si="8"/>
        <v>0</v>
      </c>
      <c r="R30" s="57">
        <f t="shared" si="8"/>
        <v>0</v>
      </c>
      <c r="S30" s="53">
        <f t="shared" si="8"/>
        <v>4.4609665427509292E-2</v>
      </c>
    </row>
    <row r="31" spans="1:19">
      <c r="A31" s="43">
        <v>2007</v>
      </c>
      <c r="B31" s="49">
        <f t="shared" si="3"/>
        <v>5263</v>
      </c>
      <c r="C31" s="57">
        <f t="shared" si="4"/>
        <v>0.24738742162264868</v>
      </c>
      <c r="D31" s="57">
        <f t="shared" si="4"/>
        <v>0.84020520615618466</v>
      </c>
      <c r="E31" s="57">
        <f t="shared" si="4"/>
        <v>3.7241117233517008E-2</v>
      </c>
      <c r="F31" s="57">
        <f t="shared" si="4"/>
        <v>0.41934258027740834</v>
      </c>
      <c r="G31" s="53">
        <f t="shared" si="4"/>
        <v>0.42067262017860535</v>
      </c>
      <c r="H31" s="49">
        <f t="shared" si="5"/>
        <v>2032</v>
      </c>
      <c r="I31" s="57">
        <f t="shared" si="6"/>
        <v>1.968503937007874E-3</v>
      </c>
      <c r="J31" s="57">
        <f t="shared" si="6"/>
        <v>0.70177165354330706</v>
      </c>
      <c r="K31" s="57">
        <f t="shared" si="6"/>
        <v>4.921259842519685E-4</v>
      </c>
      <c r="L31" s="57">
        <f t="shared" si="6"/>
        <v>2.4606299212598427E-2</v>
      </c>
      <c r="M31" s="53">
        <f t="shared" si="6"/>
        <v>0.12549212598425197</v>
      </c>
      <c r="N31" s="49">
        <f t="shared" si="7"/>
        <v>665</v>
      </c>
      <c r="O31" s="57">
        <f t="shared" si="8"/>
        <v>3.7593984962406013E-2</v>
      </c>
      <c r="P31" s="57">
        <f t="shared" si="8"/>
        <v>0.42255639097744363</v>
      </c>
      <c r="Q31" s="57">
        <f t="shared" si="8"/>
        <v>0</v>
      </c>
      <c r="R31" s="57">
        <f t="shared" si="8"/>
        <v>4.5112781954887221E-3</v>
      </c>
      <c r="S31" s="53">
        <f t="shared" si="8"/>
        <v>1.6541353383458645E-2</v>
      </c>
    </row>
    <row r="32" spans="1:19">
      <c r="A32" s="43">
        <v>2008</v>
      </c>
      <c r="B32" s="49">
        <f t="shared" si="3"/>
        <v>5151</v>
      </c>
      <c r="C32" s="57">
        <f t="shared" si="4"/>
        <v>0.24053581828771112</v>
      </c>
      <c r="D32" s="57">
        <f t="shared" si="4"/>
        <v>0.83381867598524562</v>
      </c>
      <c r="E32" s="57">
        <f t="shared" si="4"/>
        <v>3.5915356241506505E-2</v>
      </c>
      <c r="F32" s="57">
        <f t="shared" si="4"/>
        <v>0.41758881770529993</v>
      </c>
      <c r="G32" s="53">
        <f t="shared" si="4"/>
        <v>0.44069112793632303</v>
      </c>
      <c r="H32" s="49">
        <f t="shared" si="5"/>
        <v>1990</v>
      </c>
      <c r="I32" s="57">
        <f t="shared" si="6"/>
        <v>1.507537688442211E-3</v>
      </c>
      <c r="J32" s="57">
        <f t="shared" ref="J32:M32" si="9">J14/$H14</f>
        <v>0.71758793969849244</v>
      </c>
      <c r="K32" s="57">
        <f t="shared" si="9"/>
        <v>0</v>
      </c>
      <c r="L32" s="57">
        <f t="shared" si="9"/>
        <v>2.964824120603015E-2</v>
      </c>
      <c r="M32" s="53">
        <f t="shared" si="9"/>
        <v>0.11557788944723618</v>
      </c>
      <c r="N32" s="49">
        <f t="shared" si="7"/>
        <v>728</v>
      </c>
      <c r="O32" s="57">
        <f t="shared" ref="O32:S32" si="10">O14/$N14</f>
        <v>4.2582417582417584E-2</v>
      </c>
      <c r="P32" s="57">
        <f t="shared" si="10"/>
        <v>0.36813186813186816</v>
      </c>
      <c r="Q32" s="57">
        <f t="shared" si="10"/>
        <v>0</v>
      </c>
      <c r="R32" s="57">
        <f t="shared" si="10"/>
        <v>0</v>
      </c>
      <c r="S32" s="53">
        <f t="shared" si="10"/>
        <v>4.5329670329670328E-2</v>
      </c>
    </row>
    <row r="33" spans="1:19">
      <c r="A33" s="43">
        <v>2009</v>
      </c>
      <c r="B33" s="49">
        <f t="shared" ref="B33" si="11">B15</f>
        <v>5109</v>
      </c>
      <c r="C33" s="57">
        <f t="shared" ref="C33:G33" si="12">C15/$B15</f>
        <v>0.23233509493051477</v>
      </c>
      <c r="D33" s="57">
        <f t="shared" si="12"/>
        <v>0.83695439420630258</v>
      </c>
      <c r="E33" s="57">
        <f t="shared" si="12"/>
        <v>3.4840477588569195E-2</v>
      </c>
      <c r="F33" s="57">
        <f t="shared" si="12"/>
        <v>0.42924251321197887</v>
      </c>
      <c r="G33" s="53">
        <f t="shared" si="12"/>
        <v>0.48091603053435117</v>
      </c>
      <c r="H33" s="49">
        <f t="shared" si="5"/>
        <v>1993</v>
      </c>
      <c r="I33" s="57">
        <f t="shared" ref="I33:M33" si="13">I15/$H15</f>
        <v>5.0175614651279475E-4</v>
      </c>
      <c r="J33" s="57">
        <f t="shared" si="13"/>
        <v>0.72804816859006527</v>
      </c>
      <c r="K33" s="57">
        <f t="shared" si="13"/>
        <v>0</v>
      </c>
      <c r="L33" s="57">
        <f t="shared" si="13"/>
        <v>3.6126442548921223E-2</v>
      </c>
      <c r="M33" s="53">
        <f t="shared" si="13"/>
        <v>0.16859006522829906</v>
      </c>
      <c r="N33" s="49">
        <f t="shared" si="7"/>
        <v>803</v>
      </c>
      <c r="O33" s="57">
        <f t="shared" ref="O33:S33" si="14">O15/$N15</f>
        <v>4.8567870485678705E-2</v>
      </c>
      <c r="P33" s="57">
        <f t="shared" si="14"/>
        <v>0.34246575342465752</v>
      </c>
      <c r="Q33" s="57">
        <f t="shared" si="14"/>
        <v>0</v>
      </c>
      <c r="R33" s="57">
        <f t="shared" si="14"/>
        <v>0</v>
      </c>
      <c r="S33" s="53">
        <f t="shared" si="14"/>
        <v>6.7247820672478212E-2</v>
      </c>
    </row>
    <row r="34" spans="1:19">
      <c r="A34" s="43">
        <v>2010</v>
      </c>
      <c r="B34" s="49">
        <f t="shared" ref="B34" si="15">B16</f>
        <v>5113</v>
      </c>
      <c r="C34" s="57">
        <f t="shared" ref="C34:G34" si="16">C16/$B16</f>
        <v>0.22335223938979074</v>
      </c>
      <c r="D34" s="57">
        <f t="shared" si="16"/>
        <v>0.84197144533541957</v>
      </c>
      <c r="E34" s="57">
        <f t="shared" si="16"/>
        <v>2.9336984158028555E-2</v>
      </c>
      <c r="F34" s="57">
        <f t="shared" si="16"/>
        <v>0.45315861529434776</v>
      </c>
      <c r="G34" s="53">
        <f t="shared" si="16"/>
        <v>0.53823586935263057</v>
      </c>
      <c r="H34" s="49">
        <f t="shared" si="5"/>
        <v>1889</v>
      </c>
      <c r="I34" s="57">
        <f t="shared" ref="I34:M34" si="17">I16/$H16</f>
        <v>1.0587612493382743E-3</v>
      </c>
      <c r="J34" s="57">
        <f t="shared" si="17"/>
        <v>0.7199576495500265</v>
      </c>
      <c r="K34" s="57">
        <f t="shared" si="17"/>
        <v>5.2938062466913714E-4</v>
      </c>
      <c r="L34" s="57">
        <f t="shared" si="17"/>
        <v>3.9703546850185283E-2</v>
      </c>
      <c r="M34" s="53">
        <f t="shared" si="17"/>
        <v>0.16940179989412388</v>
      </c>
      <c r="N34" s="49">
        <f t="shared" si="7"/>
        <v>831</v>
      </c>
      <c r="O34" s="57">
        <f t="shared" ref="O34:S34" si="18">O16/$N16</f>
        <v>4.3321299638989168E-2</v>
      </c>
      <c r="P34" s="57">
        <f t="shared" si="18"/>
        <v>0.31648616125150419</v>
      </c>
      <c r="Q34" s="57">
        <f t="shared" si="18"/>
        <v>0</v>
      </c>
      <c r="R34" s="57">
        <f t="shared" si="18"/>
        <v>1.2033694344163659E-3</v>
      </c>
      <c r="S34" s="53">
        <f t="shared" si="18"/>
        <v>2.7677496991576414E-2</v>
      </c>
    </row>
    <row r="35" spans="1:19">
      <c r="A35" s="43">
        <v>2011</v>
      </c>
      <c r="B35" s="49">
        <f t="shared" ref="B35" si="19">B17</f>
        <v>5235</v>
      </c>
      <c r="C35" s="57">
        <f t="shared" ref="C35:G35" si="20">C17/$B17</f>
        <v>0.19980897803247374</v>
      </c>
      <c r="D35" s="57">
        <f t="shared" si="20"/>
        <v>0.83629417382999049</v>
      </c>
      <c r="E35" s="57">
        <f t="shared" si="20"/>
        <v>2.4641833810888251E-2</v>
      </c>
      <c r="F35" s="57">
        <f t="shared" si="20"/>
        <v>0.43954154727793698</v>
      </c>
      <c r="G35" s="53">
        <f t="shared" si="20"/>
        <v>0.52836676217765044</v>
      </c>
      <c r="H35" s="49">
        <f t="shared" si="5"/>
        <v>1835</v>
      </c>
      <c r="I35" s="57">
        <f t="shared" ref="I35:M35" si="21">I17/$H17</f>
        <v>1.6348773841961854E-3</v>
      </c>
      <c r="J35" s="57">
        <f t="shared" si="21"/>
        <v>0.75313351498637604</v>
      </c>
      <c r="K35" s="57">
        <f t="shared" si="21"/>
        <v>0</v>
      </c>
      <c r="L35" s="57">
        <f t="shared" si="21"/>
        <v>3.4877384196185288E-2</v>
      </c>
      <c r="M35" s="53">
        <f t="shared" si="21"/>
        <v>0.19564032697547684</v>
      </c>
      <c r="N35" s="49">
        <f t="shared" si="7"/>
        <v>956</v>
      </c>
      <c r="O35" s="57">
        <f t="shared" ref="O35:S35" si="22">O17/$N17</f>
        <v>3.3472803347280332E-2</v>
      </c>
      <c r="P35" s="57">
        <f t="shared" si="22"/>
        <v>0.27405857740585776</v>
      </c>
      <c r="Q35" s="57">
        <f t="shared" si="22"/>
        <v>0</v>
      </c>
      <c r="R35" s="57">
        <f t="shared" si="22"/>
        <v>0</v>
      </c>
      <c r="S35" s="53">
        <f t="shared" si="22"/>
        <v>3.3472803347280332E-2</v>
      </c>
    </row>
    <row r="36" spans="1:19">
      <c r="A36" s="44">
        <v>2012</v>
      </c>
      <c r="B36" s="51">
        <f>B18</f>
        <v>5277</v>
      </c>
      <c r="C36" s="58">
        <f>C18/$B18</f>
        <v>0.19423915103278377</v>
      </c>
      <c r="D36" s="58">
        <f>D18/$B18</f>
        <v>0.82736403259427704</v>
      </c>
      <c r="E36" s="58">
        <f>E18/$B18</f>
        <v>2.0087170740951298E-2</v>
      </c>
      <c r="F36" s="58">
        <f>F18/$B18</f>
        <v>0.44722380140231194</v>
      </c>
      <c r="G36" s="54">
        <f>G18/$B18</f>
        <v>0.49744172825469019</v>
      </c>
      <c r="H36" s="51">
        <f>H18</f>
        <v>1765</v>
      </c>
      <c r="I36" s="58">
        <f>I18/$H18</f>
        <v>5.6657223796033991E-4</v>
      </c>
      <c r="J36" s="58">
        <f>J18/$H18</f>
        <v>0.74390934844192635</v>
      </c>
      <c r="K36" s="58">
        <f>K18/$H18</f>
        <v>0</v>
      </c>
      <c r="L36" s="58">
        <f>L18/$H18</f>
        <v>3.4560906515580733E-2</v>
      </c>
      <c r="M36" s="54">
        <f>M18/$H18</f>
        <v>0.20509915014164307</v>
      </c>
      <c r="N36" s="51">
        <f>N18</f>
        <v>993</v>
      </c>
      <c r="O36" s="58">
        <f>O18/$N18</f>
        <v>1.6112789526686808E-2</v>
      </c>
      <c r="P36" s="58">
        <f>P18/$N18</f>
        <v>0.25478348439073517</v>
      </c>
      <c r="Q36" s="58">
        <f>Q18/$N18</f>
        <v>0</v>
      </c>
      <c r="R36" s="58">
        <f>R18/$N18</f>
        <v>0</v>
      </c>
      <c r="S36" s="54">
        <f>S18/$N18</f>
        <v>3.2225579053373615E-2</v>
      </c>
    </row>
    <row r="37" spans="1:19">
      <c r="A37" s="7"/>
    </row>
    <row r="38" spans="1:19">
      <c r="A38" s="7"/>
    </row>
    <row r="39" spans="1:19">
      <c r="A39" s="7"/>
    </row>
    <row r="40" spans="1:19">
      <c r="A40" s="10"/>
      <c r="B40" s="2"/>
      <c r="C40" s="2"/>
      <c r="D40" s="2"/>
      <c r="E40" s="2"/>
      <c r="F40" s="2"/>
    </row>
    <row r="41" spans="1:19">
      <c r="A41" s="7"/>
    </row>
    <row r="42" spans="1:19">
      <c r="A42" s="7"/>
    </row>
    <row r="43" spans="1:19">
      <c r="A43" s="7"/>
    </row>
    <row r="44" spans="1:19">
      <c r="A44" s="7"/>
    </row>
    <row r="45" spans="1:19">
      <c r="A45" s="7"/>
    </row>
    <row r="46" spans="1:19">
      <c r="A46" s="7"/>
    </row>
    <row r="47" spans="1:19">
      <c r="A47" s="7"/>
    </row>
    <row r="48" spans="1:19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10"/>
    </row>
    <row r="55" spans="1:1">
      <c r="A55" s="10"/>
    </row>
    <row r="56" spans="1:1">
      <c r="A56" s="12"/>
    </row>
    <row r="57" spans="1:1">
      <c r="A57" s="12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</sheetData>
  <mergeCells count="6">
    <mergeCell ref="B4:G4"/>
    <mergeCell ref="H4:M4"/>
    <mergeCell ref="N4:S4"/>
    <mergeCell ref="B22:G22"/>
    <mergeCell ref="H22:M22"/>
    <mergeCell ref="N22:S22"/>
  </mergeCells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A1:V136"/>
  <sheetViews>
    <sheetView showGridLines="0" zoomScaleNormal="100" workbookViewId="0"/>
  </sheetViews>
  <sheetFormatPr defaultColWidth="9.140625" defaultRowHeight="15"/>
  <cols>
    <col min="1" max="2" width="9.7109375" style="62" customWidth="1"/>
    <col min="3" max="7" width="9.140625" style="62"/>
    <col min="8" max="8" width="9.85546875" style="37" bestFit="1" customWidth="1"/>
    <col min="9" max="9" width="10" style="37" bestFit="1" customWidth="1"/>
    <col min="10" max="16384" width="9.140625" style="37"/>
  </cols>
  <sheetData>
    <row r="1" spans="1:22">
      <c r="A1" s="131" t="s">
        <v>18</v>
      </c>
      <c r="B1" s="131"/>
    </row>
    <row r="2" spans="1:22">
      <c r="A2" s="131" t="s">
        <v>352</v>
      </c>
      <c r="B2" s="131"/>
    </row>
    <row r="4" spans="1:22">
      <c r="B4" s="148" t="s">
        <v>29</v>
      </c>
      <c r="C4" s="148"/>
      <c r="D4" s="148"/>
      <c r="E4" s="148"/>
      <c r="F4" s="148"/>
      <c r="G4" s="148"/>
      <c r="H4" s="148"/>
      <c r="I4" s="148" t="s">
        <v>95</v>
      </c>
      <c r="J4" s="148"/>
      <c r="K4" s="148"/>
      <c r="L4" s="148"/>
      <c r="M4" s="148"/>
      <c r="N4" s="148"/>
      <c r="O4" s="148"/>
      <c r="P4" s="148" t="s">
        <v>101</v>
      </c>
      <c r="Q4" s="148"/>
      <c r="R4" s="148"/>
      <c r="S4" s="148"/>
      <c r="T4" s="148"/>
      <c r="U4" s="148"/>
      <c r="V4" s="148"/>
    </row>
    <row r="5" spans="1:22">
      <c r="A5" s="132"/>
      <c r="B5" s="110" t="s">
        <v>0</v>
      </c>
      <c r="C5" s="110" t="s">
        <v>24</v>
      </c>
      <c r="D5" s="110" t="s">
        <v>10</v>
      </c>
      <c r="E5" s="110" t="s">
        <v>14</v>
      </c>
      <c r="F5" s="110" t="s">
        <v>23</v>
      </c>
      <c r="G5" s="110" t="s">
        <v>12</v>
      </c>
      <c r="H5" s="110" t="s">
        <v>11</v>
      </c>
      <c r="I5" s="110" t="s">
        <v>0</v>
      </c>
      <c r="J5" s="110" t="s">
        <v>24</v>
      </c>
      <c r="K5" s="110" t="s">
        <v>10</v>
      </c>
      <c r="L5" s="110" t="s">
        <v>14</v>
      </c>
      <c r="M5" s="110" t="s">
        <v>23</v>
      </c>
      <c r="N5" s="110" t="s">
        <v>12</v>
      </c>
      <c r="O5" s="110" t="s">
        <v>11</v>
      </c>
      <c r="P5" s="110" t="s">
        <v>0</v>
      </c>
      <c r="Q5" s="110" t="s">
        <v>24</v>
      </c>
      <c r="R5" s="110" t="s">
        <v>10</v>
      </c>
      <c r="S5" s="110" t="s">
        <v>14</v>
      </c>
      <c r="T5" s="110" t="s">
        <v>23</v>
      </c>
      <c r="U5" s="110" t="s">
        <v>12</v>
      </c>
      <c r="V5" s="110" t="s">
        <v>11</v>
      </c>
    </row>
    <row r="6" spans="1:22">
      <c r="A6" s="64">
        <v>2000</v>
      </c>
      <c r="B6" s="50">
        <v>21469</v>
      </c>
      <c r="C6" s="50">
        <v>10909</v>
      </c>
      <c r="D6" s="50">
        <v>1668</v>
      </c>
      <c r="E6" s="50">
        <v>4997</v>
      </c>
      <c r="F6" s="50">
        <v>87</v>
      </c>
      <c r="G6" s="50">
        <v>2284</v>
      </c>
      <c r="H6" s="50">
        <v>1524</v>
      </c>
      <c r="I6" s="50">
        <v>19023</v>
      </c>
      <c r="J6" s="50">
        <v>9282</v>
      </c>
      <c r="K6" s="50">
        <v>1345</v>
      </c>
      <c r="L6" s="50">
        <v>4505</v>
      </c>
      <c r="M6" s="50">
        <v>79</v>
      </c>
      <c r="N6" s="50">
        <v>2256</v>
      </c>
      <c r="O6" s="50">
        <v>1472</v>
      </c>
      <c r="P6" s="113">
        <v>0.11393171549676277</v>
      </c>
      <c r="Q6" s="113">
        <v>0.14914290952424603</v>
      </c>
      <c r="R6" s="113">
        <v>0.19364508393285371</v>
      </c>
      <c r="S6" s="113">
        <v>9.8459075445267163E-2</v>
      </c>
      <c r="T6" s="113">
        <v>9.1954022988505746E-2</v>
      </c>
      <c r="U6" s="113">
        <v>1.2259194395796848E-2</v>
      </c>
      <c r="V6" s="113">
        <v>3.4120734908136482E-2</v>
      </c>
    </row>
    <row r="7" spans="1:22">
      <c r="A7" s="64">
        <v>2001</v>
      </c>
      <c r="B7" s="50">
        <v>21849</v>
      </c>
      <c r="C7" s="50">
        <v>10985</v>
      </c>
      <c r="D7" s="50">
        <v>1746</v>
      </c>
      <c r="E7" s="50">
        <v>5106</v>
      </c>
      <c r="F7" s="50">
        <v>116</v>
      </c>
      <c r="G7" s="50">
        <v>2276</v>
      </c>
      <c r="H7" s="50">
        <v>1620</v>
      </c>
      <c r="I7" s="50">
        <v>19345</v>
      </c>
      <c r="J7" s="50">
        <v>9407</v>
      </c>
      <c r="K7" s="50">
        <v>1364</v>
      </c>
      <c r="L7" s="50">
        <v>4598</v>
      </c>
      <c r="M7" s="50">
        <v>112</v>
      </c>
      <c r="N7" s="50">
        <v>2244</v>
      </c>
      <c r="O7" s="50">
        <v>1544</v>
      </c>
      <c r="P7" s="113">
        <v>0.11460478740445787</v>
      </c>
      <c r="Q7" s="113">
        <v>0.14365043240782885</v>
      </c>
      <c r="R7" s="113">
        <v>0.21878579610538373</v>
      </c>
      <c r="S7" s="113">
        <v>9.949079514296906E-2</v>
      </c>
      <c r="T7" s="113">
        <v>3.4482758620689655E-2</v>
      </c>
      <c r="U7" s="113">
        <v>1.4059753954305799E-2</v>
      </c>
      <c r="V7" s="113">
        <v>4.6913580246913583E-2</v>
      </c>
    </row>
    <row r="8" spans="1:22">
      <c r="A8" s="64">
        <v>2002</v>
      </c>
      <c r="B8" s="50">
        <v>22311</v>
      </c>
      <c r="C8" s="50">
        <v>11196</v>
      </c>
      <c r="D8" s="50">
        <v>1780</v>
      </c>
      <c r="E8" s="50">
        <v>5294</v>
      </c>
      <c r="F8" s="50">
        <v>112</v>
      </c>
      <c r="G8" s="50">
        <v>2223</v>
      </c>
      <c r="H8" s="50">
        <v>1706</v>
      </c>
      <c r="I8" s="50">
        <v>20083</v>
      </c>
      <c r="J8" s="50">
        <v>9696</v>
      </c>
      <c r="K8" s="50">
        <v>1457</v>
      </c>
      <c r="L8" s="50">
        <v>4893</v>
      </c>
      <c r="M8" s="50">
        <v>106</v>
      </c>
      <c r="N8" s="50">
        <v>2205</v>
      </c>
      <c r="O8" s="50">
        <v>1651</v>
      </c>
      <c r="P8" s="113">
        <v>9.9861055084935688E-2</v>
      </c>
      <c r="Q8" s="113">
        <v>0.13397642015005359</v>
      </c>
      <c r="R8" s="113">
        <v>0.18146067415730338</v>
      </c>
      <c r="S8" s="113">
        <v>7.5746127691726478E-2</v>
      </c>
      <c r="T8" s="113">
        <v>5.3571428571428568E-2</v>
      </c>
      <c r="U8" s="113">
        <v>8.0971659919028341E-3</v>
      </c>
      <c r="V8" s="113">
        <v>3.2239155920281357E-2</v>
      </c>
    </row>
    <row r="9" spans="1:22">
      <c r="A9" s="64">
        <v>2003</v>
      </c>
      <c r="B9" s="50">
        <v>22853</v>
      </c>
      <c r="C9" s="50">
        <v>11435</v>
      </c>
      <c r="D9" s="50">
        <v>1723</v>
      </c>
      <c r="E9" s="50">
        <v>5682</v>
      </c>
      <c r="F9" s="50">
        <v>123</v>
      </c>
      <c r="G9" s="50">
        <v>2120</v>
      </c>
      <c r="H9" s="50">
        <v>1770</v>
      </c>
      <c r="I9" s="50">
        <v>20394</v>
      </c>
      <c r="J9" s="50">
        <v>9765</v>
      </c>
      <c r="K9" s="50">
        <v>1370</v>
      </c>
      <c r="L9" s="50">
        <v>5263</v>
      </c>
      <c r="M9" s="50">
        <v>112</v>
      </c>
      <c r="N9" s="50">
        <v>2096</v>
      </c>
      <c r="O9" s="50">
        <v>1702</v>
      </c>
      <c r="P9" s="113">
        <v>0.10760075263641534</v>
      </c>
      <c r="Q9" s="113">
        <v>0.14604285089637078</v>
      </c>
      <c r="R9" s="113">
        <v>0.2048752176436448</v>
      </c>
      <c r="S9" s="113">
        <v>7.3741640267511441E-2</v>
      </c>
      <c r="T9" s="113">
        <v>8.943089430894309E-2</v>
      </c>
      <c r="U9" s="113">
        <v>1.1320754716981131E-2</v>
      </c>
      <c r="V9" s="113">
        <v>3.84180790960452E-2</v>
      </c>
    </row>
    <row r="10" spans="1:22">
      <c r="A10" s="64">
        <v>2004</v>
      </c>
      <c r="B10" s="50">
        <v>25040</v>
      </c>
      <c r="C10" s="50">
        <v>12570</v>
      </c>
      <c r="D10" s="50">
        <v>1919</v>
      </c>
      <c r="E10" s="50">
        <v>6319</v>
      </c>
      <c r="F10" s="50">
        <v>166</v>
      </c>
      <c r="G10" s="50">
        <v>2096</v>
      </c>
      <c r="H10" s="50">
        <v>1970</v>
      </c>
      <c r="I10" s="50">
        <v>21935</v>
      </c>
      <c r="J10" s="50">
        <v>10486</v>
      </c>
      <c r="K10" s="50">
        <v>1485</v>
      </c>
      <c r="L10" s="50">
        <v>5777</v>
      </c>
      <c r="M10" s="50">
        <v>146</v>
      </c>
      <c r="N10" s="50">
        <v>2074</v>
      </c>
      <c r="O10" s="50">
        <v>1898</v>
      </c>
      <c r="P10" s="113">
        <v>0.12400159744408945</v>
      </c>
      <c r="Q10" s="113">
        <v>0.16579156722354813</v>
      </c>
      <c r="R10" s="113">
        <v>0.22615945805106827</v>
      </c>
      <c r="S10" s="113">
        <v>8.5773065358442785E-2</v>
      </c>
      <c r="T10" s="113">
        <v>0.12048192771084337</v>
      </c>
      <c r="U10" s="113">
        <v>1.049618320610687E-2</v>
      </c>
      <c r="V10" s="113">
        <v>3.654822335025381E-2</v>
      </c>
    </row>
    <row r="11" spans="1:22">
      <c r="A11" s="64">
        <v>2005</v>
      </c>
      <c r="B11" s="50">
        <v>26738</v>
      </c>
      <c r="C11" s="50">
        <v>13313</v>
      </c>
      <c r="D11" s="50">
        <v>1954</v>
      </c>
      <c r="E11" s="50">
        <v>6693</v>
      </c>
      <c r="F11" s="50">
        <v>184</v>
      </c>
      <c r="G11" s="50">
        <v>2220</v>
      </c>
      <c r="H11" s="50">
        <v>2374</v>
      </c>
      <c r="I11" s="50">
        <v>23334</v>
      </c>
      <c r="J11" s="50">
        <v>11102</v>
      </c>
      <c r="K11" s="50">
        <v>1441</v>
      </c>
      <c r="L11" s="50">
        <v>6041</v>
      </c>
      <c r="M11" s="50">
        <v>171</v>
      </c>
      <c r="N11" s="50">
        <v>2190</v>
      </c>
      <c r="O11" s="50">
        <v>2308</v>
      </c>
      <c r="P11" s="113">
        <v>0.12730944722866333</v>
      </c>
      <c r="Q11" s="113">
        <v>0.16607826936077519</v>
      </c>
      <c r="R11" s="113">
        <v>0.26253838280450359</v>
      </c>
      <c r="S11" s="113">
        <v>9.741520992081279E-2</v>
      </c>
      <c r="T11" s="113">
        <v>7.0652173913043473E-2</v>
      </c>
      <c r="U11" s="113">
        <v>1.3513513513513514E-2</v>
      </c>
      <c r="V11" s="113">
        <v>2.780117944397641E-2</v>
      </c>
    </row>
    <row r="12" spans="1:22">
      <c r="A12" s="64">
        <v>2006</v>
      </c>
      <c r="B12" s="50">
        <v>28146</v>
      </c>
      <c r="C12" s="50">
        <v>14278</v>
      </c>
      <c r="D12" s="50">
        <v>1929</v>
      </c>
      <c r="E12" s="50">
        <v>7017</v>
      </c>
      <c r="F12" s="50">
        <v>185</v>
      </c>
      <c r="G12" s="50">
        <v>2276</v>
      </c>
      <c r="H12" s="50">
        <v>2461</v>
      </c>
      <c r="I12" s="50">
        <v>24461</v>
      </c>
      <c r="J12" s="50">
        <v>11906</v>
      </c>
      <c r="K12" s="50">
        <v>1390</v>
      </c>
      <c r="L12" s="50">
        <v>6309</v>
      </c>
      <c r="M12" s="50">
        <v>171</v>
      </c>
      <c r="N12" s="50">
        <v>2249</v>
      </c>
      <c r="O12" s="50">
        <v>2381</v>
      </c>
      <c r="P12" s="113">
        <v>0.13092446528814042</v>
      </c>
      <c r="Q12" s="113">
        <v>0.16612971004342345</v>
      </c>
      <c r="R12" s="113">
        <v>0.27941938828408502</v>
      </c>
      <c r="S12" s="113">
        <v>0.10089781958101753</v>
      </c>
      <c r="T12" s="113">
        <v>7.567567567567568E-2</v>
      </c>
      <c r="U12" s="113">
        <v>1.1862917398945518E-2</v>
      </c>
      <c r="V12" s="113">
        <v>3.2507110930516052E-2</v>
      </c>
    </row>
    <row r="13" spans="1:22">
      <c r="A13" s="64">
        <v>2007</v>
      </c>
      <c r="B13" s="50">
        <v>28215</v>
      </c>
      <c r="C13" s="50">
        <v>14382</v>
      </c>
      <c r="D13" s="50">
        <v>1831</v>
      </c>
      <c r="E13" s="50">
        <v>6937</v>
      </c>
      <c r="F13" s="50">
        <v>205</v>
      </c>
      <c r="G13" s="50">
        <v>2286</v>
      </c>
      <c r="H13" s="50">
        <v>2574</v>
      </c>
      <c r="I13" s="50">
        <v>24251</v>
      </c>
      <c r="J13" s="50">
        <v>11750</v>
      </c>
      <c r="K13" s="50">
        <v>1331</v>
      </c>
      <c r="L13" s="50">
        <v>6154</v>
      </c>
      <c r="M13" s="50">
        <v>197</v>
      </c>
      <c r="N13" s="50">
        <v>2260</v>
      </c>
      <c r="O13" s="50">
        <v>2485</v>
      </c>
      <c r="P13" s="113">
        <v>0.14049264575580364</v>
      </c>
      <c r="Q13" s="113">
        <v>0.18300653594771241</v>
      </c>
      <c r="R13" s="113">
        <v>0.27307482250136539</v>
      </c>
      <c r="S13" s="113">
        <v>0.11287299985584547</v>
      </c>
      <c r="T13" s="113">
        <v>3.9024390243902439E-2</v>
      </c>
      <c r="U13" s="113">
        <v>1.1373578302712161E-2</v>
      </c>
      <c r="V13" s="113">
        <v>3.4576534576534576E-2</v>
      </c>
    </row>
    <row r="14" spans="1:22">
      <c r="A14" s="64">
        <v>2008</v>
      </c>
      <c r="B14" s="50">
        <v>27786</v>
      </c>
      <c r="C14" s="50">
        <v>14278</v>
      </c>
      <c r="D14" s="50">
        <v>1738</v>
      </c>
      <c r="E14" s="50">
        <v>6752</v>
      </c>
      <c r="F14" s="50">
        <v>197</v>
      </c>
      <c r="G14" s="50">
        <v>2222</v>
      </c>
      <c r="H14" s="50">
        <v>2599</v>
      </c>
      <c r="I14" s="50">
        <v>23943</v>
      </c>
      <c r="J14" s="50">
        <v>11670</v>
      </c>
      <c r="K14" s="50">
        <v>1273</v>
      </c>
      <c r="L14" s="50">
        <v>6000</v>
      </c>
      <c r="M14" s="50">
        <v>185</v>
      </c>
      <c r="N14" s="50">
        <v>2210</v>
      </c>
      <c r="O14" s="50">
        <v>2534</v>
      </c>
      <c r="P14" s="113">
        <v>0.13830706110991148</v>
      </c>
      <c r="Q14" s="113">
        <v>0.18265863566325816</v>
      </c>
      <c r="R14" s="113">
        <v>0.26754890678941312</v>
      </c>
      <c r="S14" s="113">
        <v>0.11137440758293839</v>
      </c>
      <c r="T14" s="113">
        <v>6.0913705583756347E-2</v>
      </c>
      <c r="U14" s="113">
        <v>5.4005400540054005E-3</v>
      </c>
      <c r="V14" s="113">
        <v>2.5009619084263177E-2</v>
      </c>
    </row>
    <row r="15" spans="1:22">
      <c r="A15" s="64">
        <v>2009</v>
      </c>
      <c r="B15" s="50">
        <v>28211</v>
      </c>
      <c r="C15" s="50">
        <v>14394</v>
      </c>
      <c r="D15" s="50">
        <v>1655</v>
      </c>
      <c r="E15" s="50">
        <v>6739</v>
      </c>
      <c r="F15" s="50">
        <v>187</v>
      </c>
      <c r="G15" s="50">
        <v>2281</v>
      </c>
      <c r="H15" s="50">
        <v>2955</v>
      </c>
      <c r="I15" s="50">
        <v>24248</v>
      </c>
      <c r="J15" s="50">
        <v>11631</v>
      </c>
      <c r="K15" s="50">
        <v>1227</v>
      </c>
      <c r="L15" s="50">
        <v>6016</v>
      </c>
      <c r="M15" s="50">
        <v>178</v>
      </c>
      <c r="N15" s="50">
        <v>2265</v>
      </c>
      <c r="O15" s="50">
        <v>2849</v>
      </c>
      <c r="P15" s="113">
        <v>0.1404771188543476</v>
      </c>
      <c r="Q15" s="113">
        <v>0.19195498124218424</v>
      </c>
      <c r="R15" s="113">
        <v>0.25861027190332325</v>
      </c>
      <c r="S15" s="113">
        <v>0.10728594746995103</v>
      </c>
      <c r="T15" s="113">
        <v>4.8128342245989303E-2</v>
      </c>
      <c r="U15" s="113">
        <v>7.0144673388864535E-3</v>
      </c>
      <c r="V15" s="113">
        <v>3.5871404399323181E-2</v>
      </c>
    </row>
    <row r="16" spans="1:22">
      <c r="A16" s="64">
        <v>2010</v>
      </c>
      <c r="B16" s="50">
        <v>28359</v>
      </c>
      <c r="C16" s="50">
        <v>14409</v>
      </c>
      <c r="D16" s="50">
        <v>1558</v>
      </c>
      <c r="E16" s="50">
        <v>6611</v>
      </c>
      <c r="F16" s="50">
        <v>159</v>
      </c>
      <c r="G16" s="50">
        <v>2406</v>
      </c>
      <c r="H16" s="50">
        <v>3216</v>
      </c>
      <c r="I16" s="50">
        <v>24601</v>
      </c>
      <c r="J16" s="50">
        <v>11768</v>
      </c>
      <c r="K16" s="50">
        <v>1180</v>
      </c>
      <c r="L16" s="50">
        <v>5934</v>
      </c>
      <c r="M16" s="50">
        <v>151</v>
      </c>
      <c r="N16" s="50">
        <v>2393</v>
      </c>
      <c r="O16" s="50">
        <v>3096</v>
      </c>
      <c r="P16" s="113">
        <v>0.13251525089036989</v>
      </c>
      <c r="Q16" s="113">
        <v>0.18328822263862862</v>
      </c>
      <c r="R16" s="113">
        <v>0.24261874197689345</v>
      </c>
      <c r="S16" s="113">
        <v>0.10240508243836031</v>
      </c>
      <c r="T16" s="113">
        <v>5.0314465408805034E-2</v>
      </c>
      <c r="U16" s="113">
        <v>5.4031587697423106E-3</v>
      </c>
      <c r="V16" s="113">
        <v>3.7313432835820892E-2</v>
      </c>
    </row>
    <row r="17" spans="1:22">
      <c r="A17" s="64">
        <v>2011</v>
      </c>
      <c r="B17" s="50">
        <v>28752</v>
      </c>
      <c r="C17" s="50">
        <v>14784</v>
      </c>
      <c r="D17" s="50">
        <v>1471</v>
      </c>
      <c r="E17" s="50">
        <v>6683</v>
      </c>
      <c r="F17" s="50">
        <v>135</v>
      </c>
      <c r="G17" s="50">
        <v>2380</v>
      </c>
      <c r="H17" s="50">
        <v>3299</v>
      </c>
      <c r="I17" s="50">
        <v>24970</v>
      </c>
      <c r="J17" s="50">
        <v>12140</v>
      </c>
      <c r="K17" s="50">
        <v>1081</v>
      </c>
      <c r="L17" s="50">
        <v>6030</v>
      </c>
      <c r="M17" s="50">
        <v>129</v>
      </c>
      <c r="N17" s="50">
        <v>2365</v>
      </c>
      <c r="O17" s="50">
        <v>3159</v>
      </c>
      <c r="P17" s="113">
        <v>0.13153867557039511</v>
      </c>
      <c r="Q17" s="113">
        <v>0.17884199134199133</v>
      </c>
      <c r="R17" s="113">
        <v>0.26512576478585997</v>
      </c>
      <c r="S17" s="113">
        <v>9.7710609007930577E-2</v>
      </c>
      <c r="T17" s="113">
        <v>4.4444444444444446E-2</v>
      </c>
      <c r="U17" s="113">
        <v>6.3025210084033615E-3</v>
      </c>
      <c r="V17" s="113">
        <v>4.2437102152167325E-2</v>
      </c>
    </row>
    <row r="18" spans="1:22">
      <c r="A18" s="64">
        <v>2012</v>
      </c>
      <c r="B18" s="50">
        <v>28538</v>
      </c>
      <c r="C18" s="50">
        <v>14752</v>
      </c>
      <c r="D18" s="50">
        <v>1389</v>
      </c>
      <c r="E18" s="50">
        <v>6633</v>
      </c>
      <c r="F18" s="50">
        <v>114</v>
      </c>
      <c r="G18" s="50">
        <v>2449</v>
      </c>
      <c r="H18" s="50">
        <v>3201</v>
      </c>
      <c r="I18" s="50">
        <v>24591</v>
      </c>
      <c r="J18" s="50">
        <v>11993</v>
      </c>
      <c r="K18" s="50">
        <v>1042</v>
      </c>
      <c r="L18" s="50">
        <v>5942</v>
      </c>
      <c r="M18" s="50">
        <v>106</v>
      </c>
      <c r="N18" s="50">
        <v>2421</v>
      </c>
      <c r="O18" s="50">
        <v>3019</v>
      </c>
      <c r="P18" s="113">
        <v>0.13830681897820449</v>
      </c>
      <c r="Q18" s="113">
        <v>0.18702548806941433</v>
      </c>
      <c r="R18" s="113">
        <v>0.2498200143988481</v>
      </c>
      <c r="S18" s="113">
        <v>0.10417608925071611</v>
      </c>
      <c r="T18" s="113">
        <v>7.0175438596491224E-2</v>
      </c>
      <c r="U18" s="113">
        <v>1.1433238056349531E-2</v>
      </c>
      <c r="V18" s="113">
        <v>5.6857232114964074E-2</v>
      </c>
    </row>
    <row r="19" spans="1:22">
      <c r="A19" s="64"/>
      <c r="B19" s="64"/>
      <c r="C19" s="63"/>
      <c r="D19" s="63"/>
      <c r="E19" s="63"/>
      <c r="F19" s="63"/>
      <c r="P19" s="37" t="s">
        <v>102</v>
      </c>
    </row>
    <row r="20" spans="1:22">
      <c r="A20" s="61"/>
      <c r="B20" s="61"/>
      <c r="C20" s="63"/>
      <c r="D20" s="63"/>
      <c r="E20" s="63"/>
      <c r="F20" s="63"/>
    </row>
    <row r="21" spans="1:22">
      <c r="A21" s="37"/>
      <c r="B21" s="133"/>
    </row>
    <row r="22" spans="1:22">
      <c r="A22" s="133"/>
      <c r="B22" s="133"/>
    </row>
    <row r="23" spans="1:22">
      <c r="A23" s="133"/>
      <c r="B23" s="133"/>
    </row>
    <row r="24" spans="1:22">
      <c r="A24" s="134"/>
      <c r="B24" s="134"/>
    </row>
    <row r="25" spans="1:22">
      <c r="A25" s="133"/>
      <c r="B25" s="133"/>
    </row>
    <row r="26" spans="1:22">
      <c r="A26" s="133"/>
      <c r="B26" s="133"/>
    </row>
    <row r="27" spans="1:22">
      <c r="A27" s="133"/>
      <c r="B27" s="133"/>
    </row>
    <row r="28" spans="1:22">
      <c r="A28" s="133"/>
      <c r="B28" s="133"/>
    </row>
    <row r="29" spans="1:22">
      <c r="A29" s="133"/>
      <c r="B29" s="133"/>
    </row>
    <row r="30" spans="1:22">
      <c r="A30" s="133"/>
      <c r="B30" s="133"/>
    </row>
    <row r="31" spans="1:22">
      <c r="A31" s="133"/>
      <c r="B31" s="133"/>
    </row>
    <row r="32" spans="1:22">
      <c r="A32" s="133"/>
      <c r="B32" s="133"/>
    </row>
    <row r="33" spans="1:2">
      <c r="A33" s="133"/>
      <c r="B33" s="133"/>
    </row>
    <row r="34" spans="1:2">
      <c r="A34" s="133"/>
      <c r="B34" s="133"/>
    </row>
    <row r="35" spans="1:2">
      <c r="A35" s="133"/>
      <c r="B35" s="133"/>
    </row>
    <row r="36" spans="1:2">
      <c r="A36" s="133"/>
      <c r="B36" s="133"/>
    </row>
    <row r="37" spans="1:2">
      <c r="A37" s="133"/>
      <c r="B37" s="133"/>
    </row>
    <row r="38" spans="1:2">
      <c r="A38" s="134"/>
      <c r="B38" s="134"/>
    </row>
    <row r="39" spans="1:2">
      <c r="A39" s="134"/>
      <c r="B39" s="134"/>
    </row>
    <row r="40" spans="1:2">
      <c r="A40" s="135"/>
      <c r="B40" s="135"/>
    </row>
    <row r="41" spans="1:2">
      <c r="A41" s="135"/>
      <c r="B41" s="135"/>
    </row>
    <row r="42" spans="1:2">
      <c r="A42" s="135"/>
      <c r="B42" s="135"/>
    </row>
    <row r="43" spans="1:2">
      <c r="A43" s="135"/>
      <c r="B43" s="135"/>
    </row>
    <row r="44" spans="1:2">
      <c r="A44" s="135"/>
      <c r="B44" s="135"/>
    </row>
    <row r="45" spans="1:2">
      <c r="A45" s="135"/>
      <c r="B45" s="135"/>
    </row>
    <row r="46" spans="1:2">
      <c r="A46" s="61"/>
      <c r="B46" s="61"/>
    </row>
    <row r="47" spans="1:2">
      <c r="A47" s="61"/>
      <c r="B47" s="61"/>
    </row>
    <row r="48" spans="1:2">
      <c r="A48" s="61"/>
      <c r="B48" s="61"/>
    </row>
    <row r="49" spans="1:2">
      <c r="A49" s="61"/>
      <c r="B49" s="61"/>
    </row>
    <row r="50" spans="1:2">
      <c r="A50" s="61"/>
      <c r="B50" s="61"/>
    </row>
    <row r="51" spans="1:2">
      <c r="A51" s="61"/>
      <c r="B51" s="61"/>
    </row>
    <row r="52" spans="1:2">
      <c r="A52" s="61"/>
      <c r="B52" s="61"/>
    </row>
    <row r="53" spans="1:2">
      <c r="A53" s="61"/>
      <c r="B53" s="61"/>
    </row>
    <row r="54" spans="1:2">
      <c r="A54" s="61"/>
      <c r="B54" s="61"/>
    </row>
    <row r="55" spans="1:2">
      <c r="A55" s="61"/>
      <c r="B55" s="61"/>
    </row>
    <row r="56" spans="1:2">
      <c r="A56" s="61"/>
      <c r="B56" s="61"/>
    </row>
    <row r="57" spans="1:2">
      <c r="A57" s="61"/>
      <c r="B57" s="61"/>
    </row>
    <row r="58" spans="1:2">
      <c r="A58" s="61"/>
      <c r="B58" s="61"/>
    </row>
    <row r="59" spans="1:2">
      <c r="A59" s="61"/>
      <c r="B59" s="61"/>
    </row>
    <row r="60" spans="1:2">
      <c r="A60" s="61"/>
      <c r="B60" s="61"/>
    </row>
    <row r="61" spans="1:2">
      <c r="A61" s="61"/>
      <c r="B61" s="61"/>
    </row>
    <row r="62" spans="1:2">
      <c r="A62" s="61"/>
      <c r="B62" s="61"/>
    </row>
    <row r="63" spans="1:2">
      <c r="A63" s="61"/>
      <c r="B63" s="61"/>
    </row>
    <row r="64" spans="1:2">
      <c r="A64" s="61"/>
      <c r="B64" s="61"/>
    </row>
    <row r="65" spans="1:2">
      <c r="A65" s="61"/>
      <c r="B65" s="61"/>
    </row>
    <row r="66" spans="1:2">
      <c r="A66" s="61"/>
      <c r="B66" s="61"/>
    </row>
    <row r="67" spans="1:2">
      <c r="A67" s="61"/>
      <c r="B67" s="61"/>
    </row>
    <row r="68" spans="1:2">
      <c r="A68" s="61"/>
      <c r="B68" s="61"/>
    </row>
    <row r="69" spans="1:2">
      <c r="A69" s="61"/>
      <c r="B69" s="61"/>
    </row>
    <row r="70" spans="1:2">
      <c r="A70" s="61"/>
      <c r="B70" s="61"/>
    </row>
    <row r="71" spans="1:2">
      <c r="A71" s="61"/>
      <c r="B71" s="61"/>
    </row>
    <row r="72" spans="1:2">
      <c r="A72" s="61"/>
      <c r="B72" s="61"/>
    </row>
    <row r="73" spans="1:2">
      <c r="A73" s="61"/>
      <c r="B73" s="61"/>
    </row>
    <row r="74" spans="1:2">
      <c r="A74" s="61"/>
      <c r="B74" s="61"/>
    </row>
    <row r="75" spans="1:2">
      <c r="A75" s="61"/>
      <c r="B75" s="61"/>
    </row>
    <row r="76" spans="1:2">
      <c r="A76" s="61"/>
      <c r="B76" s="61"/>
    </row>
    <row r="77" spans="1:2">
      <c r="A77" s="61"/>
      <c r="B77" s="61"/>
    </row>
    <row r="78" spans="1:2">
      <c r="A78" s="61"/>
      <c r="B78" s="61"/>
    </row>
    <row r="79" spans="1:2">
      <c r="A79" s="61"/>
      <c r="B79" s="61"/>
    </row>
    <row r="80" spans="1:2">
      <c r="A80" s="61"/>
      <c r="B80" s="61"/>
    </row>
    <row r="81" spans="1:2">
      <c r="A81" s="61"/>
      <c r="B81" s="61"/>
    </row>
    <row r="82" spans="1:2">
      <c r="A82" s="61"/>
      <c r="B82" s="61"/>
    </row>
    <row r="83" spans="1:2">
      <c r="A83" s="61"/>
      <c r="B83" s="61"/>
    </row>
    <row r="84" spans="1:2">
      <c r="A84" s="61"/>
      <c r="B84" s="61"/>
    </row>
    <row r="85" spans="1:2">
      <c r="A85" s="61"/>
      <c r="B85" s="61"/>
    </row>
    <row r="86" spans="1:2">
      <c r="A86" s="61"/>
      <c r="B86" s="61"/>
    </row>
    <row r="87" spans="1:2">
      <c r="A87" s="61"/>
      <c r="B87" s="61"/>
    </row>
    <row r="88" spans="1:2">
      <c r="A88" s="61"/>
      <c r="B88" s="61"/>
    </row>
    <row r="89" spans="1:2">
      <c r="A89" s="61"/>
      <c r="B89" s="61"/>
    </row>
    <row r="90" spans="1:2">
      <c r="A90" s="61"/>
      <c r="B90" s="61"/>
    </row>
    <row r="91" spans="1:2">
      <c r="A91" s="61"/>
      <c r="B91" s="61"/>
    </row>
    <row r="92" spans="1:2">
      <c r="A92" s="61"/>
      <c r="B92" s="61"/>
    </row>
    <row r="93" spans="1:2">
      <c r="A93" s="61"/>
      <c r="B93" s="61"/>
    </row>
    <row r="94" spans="1:2">
      <c r="A94" s="61"/>
      <c r="B94" s="61"/>
    </row>
    <row r="95" spans="1:2">
      <c r="A95" s="61"/>
      <c r="B95" s="61"/>
    </row>
    <row r="96" spans="1:2">
      <c r="A96" s="61"/>
      <c r="B96" s="61"/>
    </row>
    <row r="97" spans="1:2">
      <c r="A97" s="61"/>
      <c r="B97" s="61"/>
    </row>
    <row r="98" spans="1:2">
      <c r="A98" s="61"/>
      <c r="B98" s="61"/>
    </row>
    <row r="99" spans="1:2">
      <c r="A99" s="61"/>
      <c r="B99" s="61"/>
    </row>
    <row r="100" spans="1:2">
      <c r="A100" s="61"/>
      <c r="B100" s="61"/>
    </row>
    <row r="101" spans="1:2">
      <c r="A101" s="61"/>
      <c r="B101" s="61"/>
    </row>
    <row r="102" spans="1:2">
      <c r="A102" s="61"/>
      <c r="B102" s="61"/>
    </row>
    <row r="103" spans="1:2">
      <c r="A103" s="61"/>
      <c r="B103" s="61"/>
    </row>
    <row r="104" spans="1:2">
      <c r="A104" s="61"/>
      <c r="B104" s="61"/>
    </row>
    <row r="105" spans="1:2">
      <c r="A105" s="61"/>
      <c r="B105" s="61"/>
    </row>
    <row r="106" spans="1:2">
      <c r="A106" s="61"/>
      <c r="B106" s="61"/>
    </row>
    <row r="107" spans="1:2">
      <c r="A107" s="61"/>
      <c r="B107" s="61"/>
    </row>
    <row r="108" spans="1:2">
      <c r="A108" s="61"/>
      <c r="B108" s="61"/>
    </row>
    <row r="109" spans="1:2">
      <c r="A109" s="61"/>
      <c r="B109" s="61"/>
    </row>
    <row r="110" spans="1:2">
      <c r="A110" s="61"/>
      <c r="B110" s="61"/>
    </row>
    <row r="111" spans="1:2">
      <c r="A111" s="61"/>
      <c r="B111" s="61"/>
    </row>
    <row r="112" spans="1:2">
      <c r="A112" s="61"/>
      <c r="B112" s="61"/>
    </row>
    <row r="113" spans="1:2">
      <c r="A113" s="61"/>
      <c r="B113" s="61"/>
    </row>
    <row r="114" spans="1:2">
      <c r="A114" s="61"/>
      <c r="B114" s="61"/>
    </row>
    <row r="115" spans="1:2">
      <c r="A115" s="61"/>
      <c r="B115" s="61"/>
    </row>
    <row r="116" spans="1:2">
      <c r="A116" s="61"/>
      <c r="B116" s="61"/>
    </row>
    <row r="117" spans="1:2">
      <c r="A117" s="61"/>
      <c r="B117" s="61"/>
    </row>
    <row r="118" spans="1:2">
      <c r="A118" s="61"/>
      <c r="B118" s="61"/>
    </row>
    <row r="119" spans="1:2">
      <c r="A119" s="61"/>
      <c r="B119" s="61"/>
    </row>
    <row r="120" spans="1:2">
      <c r="A120" s="61"/>
      <c r="B120" s="61"/>
    </row>
    <row r="121" spans="1:2">
      <c r="A121" s="61"/>
      <c r="B121" s="61"/>
    </row>
    <row r="122" spans="1:2">
      <c r="A122" s="61"/>
      <c r="B122" s="61"/>
    </row>
    <row r="123" spans="1:2">
      <c r="A123" s="61"/>
      <c r="B123" s="61"/>
    </row>
    <row r="124" spans="1:2">
      <c r="A124" s="61"/>
      <c r="B124" s="61"/>
    </row>
    <row r="125" spans="1:2">
      <c r="A125" s="61"/>
      <c r="B125" s="61"/>
    </row>
    <row r="126" spans="1:2">
      <c r="A126" s="61"/>
      <c r="B126" s="61"/>
    </row>
    <row r="127" spans="1:2">
      <c r="A127" s="61"/>
      <c r="B127" s="61"/>
    </row>
    <row r="128" spans="1:2">
      <c r="A128" s="61"/>
      <c r="B128" s="61"/>
    </row>
    <row r="129" spans="1:2">
      <c r="A129" s="61"/>
      <c r="B129" s="61"/>
    </row>
    <row r="130" spans="1:2">
      <c r="A130" s="61"/>
      <c r="B130" s="61"/>
    </row>
    <row r="131" spans="1:2">
      <c r="A131" s="61"/>
      <c r="B131" s="61"/>
    </row>
    <row r="132" spans="1:2">
      <c r="A132" s="61"/>
      <c r="B132" s="61"/>
    </row>
    <row r="133" spans="1:2">
      <c r="A133" s="61"/>
      <c r="B133" s="61"/>
    </row>
    <row r="134" spans="1:2">
      <c r="A134" s="61"/>
      <c r="B134" s="61"/>
    </row>
    <row r="135" spans="1:2">
      <c r="A135" s="61"/>
      <c r="B135" s="61"/>
    </row>
    <row r="136" spans="1:2">
      <c r="A136" s="61"/>
      <c r="B136" s="61"/>
    </row>
  </sheetData>
  <mergeCells count="3">
    <mergeCell ref="B4:H4"/>
    <mergeCell ref="I4:O4"/>
    <mergeCell ref="P4:V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A1:V150"/>
  <sheetViews>
    <sheetView showGridLines="0" zoomScale="90" zoomScaleNormal="90" workbookViewId="0"/>
  </sheetViews>
  <sheetFormatPr defaultColWidth="9.140625" defaultRowHeight="15"/>
  <cols>
    <col min="1" max="1" width="38.5703125" style="1" bestFit="1" customWidth="1"/>
    <col min="2" max="6" width="9.140625" style="1"/>
    <col min="7" max="8" width="9.85546875" style="2" bestFit="1" customWidth="1"/>
    <col min="9" max="16384" width="9.140625" style="2"/>
  </cols>
  <sheetData>
    <row r="1" spans="1:22">
      <c r="A1" s="5" t="s">
        <v>7</v>
      </c>
    </row>
    <row r="2" spans="1:22">
      <c r="A2" s="5" t="s">
        <v>296</v>
      </c>
    </row>
    <row r="4" spans="1:22">
      <c r="A4" s="123"/>
      <c r="B4" s="140" t="s">
        <v>29</v>
      </c>
      <c r="C4" s="141"/>
      <c r="D4" s="141"/>
      <c r="E4" s="141"/>
      <c r="F4" s="141"/>
      <c r="G4" s="141"/>
      <c r="H4" s="142"/>
      <c r="I4" s="141" t="s">
        <v>95</v>
      </c>
      <c r="J4" s="141"/>
      <c r="K4" s="141"/>
      <c r="L4" s="141"/>
      <c r="M4" s="141"/>
      <c r="N4" s="141"/>
      <c r="O4" s="142"/>
      <c r="P4" s="140" t="s">
        <v>103</v>
      </c>
      <c r="Q4" s="141"/>
      <c r="R4" s="141"/>
      <c r="S4" s="141"/>
      <c r="T4" s="141"/>
      <c r="U4" s="141"/>
      <c r="V4" s="142"/>
    </row>
    <row r="5" spans="1:22">
      <c r="A5" s="21" t="s">
        <v>27</v>
      </c>
      <c r="B5" s="34" t="s">
        <v>0</v>
      </c>
      <c r="C5" s="110" t="s">
        <v>24</v>
      </c>
      <c r="D5" s="110" t="s">
        <v>10</v>
      </c>
      <c r="E5" s="110" t="s">
        <v>14</v>
      </c>
      <c r="F5" s="110" t="s">
        <v>23</v>
      </c>
      <c r="G5" s="110" t="s">
        <v>12</v>
      </c>
      <c r="H5" s="36" t="s">
        <v>11</v>
      </c>
      <c r="I5" s="110" t="s">
        <v>0</v>
      </c>
      <c r="J5" s="110" t="s">
        <v>24</v>
      </c>
      <c r="K5" s="110" t="s">
        <v>10</v>
      </c>
      <c r="L5" s="110" t="s">
        <v>14</v>
      </c>
      <c r="M5" s="110" t="s">
        <v>23</v>
      </c>
      <c r="N5" s="110" t="s">
        <v>12</v>
      </c>
      <c r="O5" s="36" t="s">
        <v>11</v>
      </c>
      <c r="P5" s="34" t="s">
        <v>0</v>
      </c>
      <c r="Q5" s="110" t="s">
        <v>24</v>
      </c>
      <c r="R5" s="110" t="s">
        <v>10</v>
      </c>
      <c r="S5" s="110" t="s">
        <v>14</v>
      </c>
      <c r="T5" s="110" t="s">
        <v>23</v>
      </c>
      <c r="U5" s="110" t="s">
        <v>12</v>
      </c>
      <c r="V5" s="36" t="s">
        <v>11</v>
      </c>
    </row>
    <row r="6" spans="1:22">
      <c r="A6" s="13" t="s">
        <v>31</v>
      </c>
      <c r="B6" s="49">
        <v>365</v>
      </c>
      <c r="C6" s="50">
        <v>196</v>
      </c>
      <c r="D6" s="50">
        <v>20</v>
      </c>
      <c r="E6" s="50">
        <v>97</v>
      </c>
      <c r="F6" s="50">
        <v>1</v>
      </c>
      <c r="G6" s="50">
        <v>27</v>
      </c>
      <c r="H6" s="56">
        <v>24</v>
      </c>
      <c r="I6" s="110">
        <v>318</v>
      </c>
      <c r="J6" s="110">
        <v>157</v>
      </c>
      <c r="K6" s="110">
        <v>16</v>
      </c>
      <c r="L6" s="110">
        <v>92</v>
      </c>
      <c r="M6" s="110">
        <v>1</v>
      </c>
      <c r="N6" s="110">
        <v>27</v>
      </c>
      <c r="O6" s="36">
        <v>24</v>
      </c>
      <c r="P6" s="115">
        <v>0.12876712328767123</v>
      </c>
      <c r="Q6" s="113">
        <v>0.19897959183673469</v>
      </c>
      <c r="R6" s="113">
        <v>0.2</v>
      </c>
      <c r="S6" s="113">
        <v>5.1546391752577317E-2</v>
      </c>
      <c r="T6" s="113">
        <v>0</v>
      </c>
      <c r="U6" s="113">
        <v>0</v>
      </c>
      <c r="V6" s="111">
        <v>0</v>
      </c>
    </row>
    <row r="7" spans="1:22">
      <c r="A7" s="13" t="s">
        <v>32</v>
      </c>
      <c r="B7" s="49">
        <v>241</v>
      </c>
      <c r="C7" s="50">
        <v>122</v>
      </c>
      <c r="D7" s="50">
        <v>6</v>
      </c>
      <c r="E7" s="50">
        <v>62</v>
      </c>
      <c r="F7" s="50">
        <v>0</v>
      </c>
      <c r="G7" s="50">
        <v>19</v>
      </c>
      <c r="H7" s="56">
        <v>32</v>
      </c>
      <c r="I7" s="110">
        <v>205</v>
      </c>
      <c r="J7" s="110">
        <v>97</v>
      </c>
      <c r="K7" s="110">
        <v>4</v>
      </c>
      <c r="L7" s="110">
        <v>53</v>
      </c>
      <c r="M7" s="110">
        <v>0</v>
      </c>
      <c r="N7" s="110">
        <v>19</v>
      </c>
      <c r="O7" s="36">
        <v>32</v>
      </c>
      <c r="P7" s="115">
        <v>0.14937759336099585</v>
      </c>
      <c r="Q7" s="113">
        <v>0.20491803278688525</v>
      </c>
      <c r="R7" s="113">
        <v>0.33333333333333331</v>
      </c>
      <c r="S7" s="113">
        <v>0.14516129032258066</v>
      </c>
      <c r="T7" s="113" t="e">
        <v>#DIV/0!</v>
      </c>
      <c r="U7" s="113">
        <v>0</v>
      </c>
      <c r="V7" s="111">
        <v>0</v>
      </c>
    </row>
    <row r="8" spans="1:22">
      <c r="A8" s="13" t="s">
        <v>33</v>
      </c>
      <c r="B8" s="49">
        <v>511</v>
      </c>
      <c r="C8" s="50">
        <v>265</v>
      </c>
      <c r="D8" s="50">
        <v>24</v>
      </c>
      <c r="E8" s="50">
        <v>120</v>
      </c>
      <c r="F8" s="50">
        <v>0</v>
      </c>
      <c r="G8" s="50">
        <v>45</v>
      </c>
      <c r="H8" s="56">
        <v>57</v>
      </c>
      <c r="I8" s="110">
        <v>439</v>
      </c>
      <c r="J8" s="110">
        <v>215</v>
      </c>
      <c r="K8" s="110">
        <v>18</v>
      </c>
      <c r="L8" s="110">
        <v>106</v>
      </c>
      <c r="M8" s="110">
        <v>0</v>
      </c>
      <c r="N8" s="110">
        <v>45</v>
      </c>
      <c r="O8" s="36">
        <v>54</v>
      </c>
      <c r="P8" s="115">
        <v>0.14090019569471623</v>
      </c>
      <c r="Q8" s="113">
        <v>0.18867924528301888</v>
      </c>
      <c r="R8" s="113">
        <v>0.25</v>
      </c>
      <c r="S8" s="113">
        <v>0.11666666666666667</v>
      </c>
      <c r="T8" s="113" t="e">
        <v>#DIV/0!</v>
      </c>
      <c r="U8" s="113">
        <v>0</v>
      </c>
      <c r="V8" s="111">
        <v>5.2631578947368418E-2</v>
      </c>
    </row>
    <row r="9" spans="1:22">
      <c r="A9" s="13" t="s">
        <v>34</v>
      </c>
      <c r="B9" s="49">
        <v>1144</v>
      </c>
      <c r="C9" s="50">
        <v>575</v>
      </c>
      <c r="D9" s="50">
        <v>57</v>
      </c>
      <c r="E9" s="50">
        <v>261</v>
      </c>
      <c r="F9" s="50">
        <v>3</v>
      </c>
      <c r="G9" s="50">
        <v>104</v>
      </c>
      <c r="H9" s="56">
        <v>144</v>
      </c>
      <c r="I9" s="110">
        <v>1050</v>
      </c>
      <c r="J9" s="110">
        <v>512</v>
      </c>
      <c r="K9" s="110">
        <v>45</v>
      </c>
      <c r="L9" s="110">
        <v>239</v>
      </c>
      <c r="M9" s="110">
        <v>3</v>
      </c>
      <c r="N9" s="110">
        <v>103</v>
      </c>
      <c r="O9" s="36">
        <v>144</v>
      </c>
      <c r="P9" s="115">
        <v>8.2167832167832161E-2</v>
      </c>
      <c r="Q9" s="113">
        <v>0.10956521739130434</v>
      </c>
      <c r="R9" s="113">
        <v>0.21052631578947367</v>
      </c>
      <c r="S9" s="113">
        <v>8.4291187739463605E-2</v>
      </c>
      <c r="T9" s="113">
        <v>0</v>
      </c>
      <c r="U9" s="113">
        <v>9.6153846153846159E-3</v>
      </c>
      <c r="V9" s="111">
        <v>0</v>
      </c>
    </row>
    <row r="10" spans="1:22">
      <c r="A10" s="13" t="s">
        <v>35</v>
      </c>
      <c r="B10" s="49">
        <v>257</v>
      </c>
      <c r="C10" s="50">
        <v>135</v>
      </c>
      <c r="D10" s="50">
        <v>16</v>
      </c>
      <c r="E10" s="50">
        <v>56</v>
      </c>
      <c r="F10" s="50">
        <v>0</v>
      </c>
      <c r="G10" s="50">
        <v>29</v>
      </c>
      <c r="H10" s="56">
        <v>21</v>
      </c>
      <c r="I10" s="110">
        <v>234</v>
      </c>
      <c r="J10" s="110">
        <v>121</v>
      </c>
      <c r="K10" s="110">
        <v>13</v>
      </c>
      <c r="L10" s="110">
        <v>49</v>
      </c>
      <c r="M10" s="110">
        <v>0</v>
      </c>
      <c r="N10" s="110">
        <v>28</v>
      </c>
      <c r="O10" s="36">
        <v>21</v>
      </c>
      <c r="P10" s="115">
        <v>8.9494163424124515E-2</v>
      </c>
      <c r="Q10" s="113">
        <v>0.1037037037037037</v>
      </c>
      <c r="R10" s="113">
        <v>0.1875</v>
      </c>
      <c r="S10" s="113">
        <v>0.125</v>
      </c>
      <c r="T10" s="113" t="e">
        <v>#DIV/0!</v>
      </c>
      <c r="U10" s="113">
        <v>3.4482758620689655E-2</v>
      </c>
      <c r="V10" s="111">
        <v>0</v>
      </c>
    </row>
    <row r="11" spans="1:22">
      <c r="A11" s="13" t="s">
        <v>36</v>
      </c>
      <c r="B11" s="49">
        <v>1406</v>
      </c>
      <c r="C11" s="50">
        <v>736</v>
      </c>
      <c r="D11" s="50">
        <v>51</v>
      </c>
      <c r="E11" s="50">
        <v>290</v>
      </c>
      <c r="F11" s="50">
        <v>5</v>
      </c>
      <c r="G11" s="50">
        <v>126</v>
      </c>
      <c r="H11" s="56">
        <v>198</v>
      </c>
      <c r="I11" s="110">
        <v>1241</v>
      </c>
      <c r="J11" s="110">
        <v>624</v>
      </c>
      <c r="K11" s="110">
        <v>37</v>
      </c>
      <c r="L11" s="110">
        <v>257</v>
      </c>
      <c r="M11" s="110">
        <v>4</v>
      </c>
      <c r="N11" s="110">
        <v>125</v>
      </c>
      <c r="O11" s="36">
        <v>193</v>
      </c>
      <c r="P11" s="115">
        <v>0.11735419630156473</v>
      </c>
      <c r="Q11" s="113">
        <v>0.15217391304347827</v>
      </c>
      <c r="R11" s="113">
        <v>0.27450980392156865</v>
      </c>
      <c r="S11" s="113">
        <v>0.11379310344827587</v>
      </c>
      <c r="T11" s="113">
        <v>0.2</v>
      </c>
      <c r="U11" s="113">
        <v>7.9365079365079361E-3</v>
      </c>
      <c r="V11" s="111">
        <v>2.5252525252525252E-2</v>
      </c>
    </row>
    <row r="12" spans="1:22">
      <c r="A12" s="13" t="s">
        <v>37</v>
      </c>
      <c r="B12" s="49">
        <v>301</v>
      </c>
      <c r="C12" s="50">
        <v>183</v>
      </c>
      <c r="D12" s="50">
        <v>10</v>
      </c>
      <c r="E12" s="50">
        <v>65</v>
      </c>
      <c r="F12" s="50">
        <v>0</v>
      </c>
      <c r="G12" s="50">
        <v>20</v>
      </c>
      <c r="H12" s="56">
        <v>23</v>
      </c>
      <c r="I12" s="110">
        <v>263</v>
      </c>
      <c r="J12" s="110">
        <v>149</v>
      </c>
      <c r="K12" s="110">
        <v>8</v>
      </c>
      <c r="L12" s="110">
        <v>63</v>
      </c>
      <c r="M12" s="110">
        <v>0</v>
      </c>
      <c r="N12" s="110">
        <v>20</v>
      </c>
      <c r="O12" s="36">
        <v>23</v>
      </c>
      <c r="P12" s="115">
        <v>0.12624584717607973</v>
      </c>
      <c r="Q12" s="113">
        <v>0.18579234972677597</v>
      </c>
      <c r="R12" s="113">
        <v>0.2</v>
      </c>
      <c r="S12" s="113">
        <v>3.0769230769230771E-2</v>
      </c>
      <c r="T12" s="113" t="e">
        <v>#DIV/0!</v>
      </c>
      <c r="U12" s="113">
        <v>0</v>
      </c>
      <c r="V12" s="111">
        <v>0</v>
      </c>
    </row>
    <row r="13" spans="1:22">
      <c r="A13" s="13" t="s">
        <v>38</v>
      </c>
      <c r="B13" s="49">
        <v>449</v>
      </c>
      <c r="C13" s="50">
        <v>236</v>
      </c>
      <c r="D13" s="50">
        <v>23</v>
      </c>
      <c r="E13" s="50">
        <v>103</v>
      </c>
      <c r="F13" s="50">
        <v>1</v>
      </c>
      <c r="G13" s="50">
        <v>48</v>
      </c>
      <c r="H13" s="56">
        <v>38</v>
      </c>
      <c r="I13" s="110">
        <v>390</v>
      </c>
      <c r="J13" s="110">
        <v>203</v>
      </c>
      <c r="K13" s="110">
        <v>21</v>
      </c>
      <c r="L13" s="110">
        <v>84</v>
      </c>
      <c r="M13" s="110">
        <v>1</v>
      </c>
      <c r="N13" s="110">
        <v>47</v>
      </c>
      <c r="O13" s="36">
        <v>34</v>
      </c>
      <c r="P13" s="115">
        <v>0.13140311804008908</v>
      </c>
      <c r="Q13" s="113">
        <v>0.13983050847457626</v>
      </c>
      <c r="R13" s="113">
        <v>8.6956521739130432E-2</v>
      </c>
      <c r="S13" s="113">
        <v>0.18446601941747573</v>
      </c>
      <c r="T13" s="113">
        <v>0</v>
      </c>
      <c r="U13" s="113">
        <v>2.0833333333333332E-2</v>
      </c>
      <c r="V13" s="111">
        <v>0.10526315789473684</v>
      </c>
    </row>
    <row r="14" spans="1:22">
      <c r="A14" s="13" t="s">
        <v>39</v>
      </c>
      <c r="B14" s="49">
        <v>156</v>
      </c>
      <c r="C14" s="50">
        <v>82</v>
      </c>
      <c r="D14" s="50">
        <v>11</v>
      </c>
      <c r="E14" s="50">
        <v>37</v>
      </c>
      <c r="F14" s="50">
        <v>0</v>
      </c>
      <c r="G14" s="50">
        <v>16</v>
      </c>
      <c r="H14" s="56">
        <v>10</v>
      </c>
      <c r="I14" s="110">
        <v>138</v>
      </c>
      <c r="J14" s="110">
        <v>72</v>
      </c>
      <c r="K14" s="110">
        <v>7</v>
      </c>
      <c r="L14" s="110">
        <v>33</v>
      </c>
      <c r="M14" s="110">
        <v>0</v>
      </c>
      <c r="N14" s="110">
        <v>16</v>
      </c>
      <c r="O14" s="36">
        <v>10</v>
      </c>
      <c r="P14" s="115">
        <v>0.11538461538461539</v>
      </c>
      <c r="Q14" s="113">
        <v>0.12195121951219512</v>
      </c>
      <c r="R14" s="113">
        <v>0.36363636363636365</v>
      </c>
      <c r="S14" s="113">
        <v>0.10810810810810811</v>
      </c>
      <c r="T14" s="113" t="e">
        <v>#DIV/0!</v>
      </c>
      <c r="U14" s="113">
        <v>0</v>
      </c>
      <c r="V14" s="111">
        <v>0</v>
      </c>
    </row>
    <row r="15" spans="1:22">
      <c r="A15" s="13" t="s">
        <v>40</v>
      </c>
      <c r="B15" s="49">
        <v>419</v>
      </c>
      <c r="C15" s="50">
        <v>213</v>
      </c>
      <c r="D15" s="50">
        <v>19</v>
      </c>
      <c r="E15" s="50">
        <v>109</v>
      </c>
      <c r="F15" s="50">
        <v>0</v>
      </c>
      <c r="G15" s="50">
        <v>26</v>
      </c>
      <c r="H15" s="56">
        <v>52</v>
      </c>
      <c r="I15" s="110">
        <v>358</v>
      </c>
      <c r="J15" s="110">
        <v>176</v>
      </c>
      <c r="K15" s="110">
        <v>13</v>
      </c>
      <c r="L15" s="110">
        <v>89</v>
      </c>
      <c r="M15" s="110">
        <v>0</v>
      </c>
      <c r="N15" s="110">
        <v>24</v>
      </c>
      <c r="O15" s="36">
        <v>52</v>
      </c>
      <c r="P15" s="115">
        <v>0.14558472553699284</v>
      </c>
      <c r="Q15" s="113">
        <v>0.17370892018779344</v>
      </c>
      <c r="R15" s="113">
        <v>0.31578947368421051</v>
      </c>
      <c r="S15" s="113">
        <v>0.1834862385321101</v>
      </c>
      <c r="T15" s="113" t="e">
        <v>#DIV/0!</v>
      </c>
      <c r="U15" s="113">
        <v>7.6923076923076927E-2</v>
      </c>
      <c r="V15" s="111">
        <v>0</v>
      </c>
    </row>
    <row r="16" spans="1:22">
      <c r="A16" s="13" t="s">
        <v>41</v>
      </c>
      <c r="B16" s="49">
        <v>417</v>
      </c>
      <c r="C16" s="50">
        <v>216</v>
      </c>
      <c r="D16" s="50">
        <v>25</v>
      </c>
      <c r="E16" s="50">
        <v>85</v>
      </c>
      <c r="F16" s="50">
        <v>0</v>
      </c>
      <c r="G16" s="50">
        <v>26</v>
      </c>
      <c r="H16" s="56">
        <v>65</v>
      </c>
      <c r="I16" s="110">
        <v>384</v>
      </c>
      <c r="J16" s="110">
        <v>190</v>
      </c>
      <c r="K16" s="110">
        <v>22</v>
      </c>
      <c r="L16" s="110">
        <v>83</v>
      </c>
      <c r="M16" s="110">
        <v>0</v>
      </c>
      <c r="N16" s="110">
        <v>26</v>
      </c>
      <c r="O16" s="36">
        <v>63</v>
      </c>
      <c r="P16" s="115">
        <v>7.9136690647482008E-2</v>
      </c>
      <c r="Q16" s="113">
        <v>0.12037037037037036</v>
      </c>
      <c r="R16" s="113">
        <v>0.12</v>
      </c>
      <c r="S16" s="113">
        <v>2.3529411764705882E-2</v>
      </c>
      <c r="T16" s="113" t="e">
        <v>#DIV/0!</v>
      </c>
      <c r="U16" s="113">
        <v>0</v>
      </c>
      <c r="V16" s="111">
        <v>3.0769230769230771E-2</v>
      </c>
    </row>
    <row r="17" spans="1:22">
      <c r="A17" s="13" t="s">
        <v>42</v>
      </c>
      <c r="B17" s="49">
        <v>516</v>
      </c>
      <c r="C17" s="50">
        <v>273</v>
      </c>
      <c r="D17" s="50">
        <v>30</v>
      </c>
      <c r="E17" s="50">
        <v>118</v>
      </c>
      <c r="F17" s="50">
        <v>3</v>
      </c>
      <c r="G17" s="50">
        <v>53</v>
      </c>
      <c r="H17" s="56">
        <v>39</v>
      </c>
      <c r="I17" s="110">
        <v>452</v>
      </c>
      <c r="J17" s="110">
        <v>220</v>
      </c>
      <c r="K17" s="110">
        <v>23</v>
      </c>
      <c r="L17" s="110">
        <v>117</v>
      </c>
      <c r="M17" s="110">
        <v>2</v>
      </c>
      <c r="N17" s="110">
        <v>53</v>
      </c>
      <c r="O17" s="36">
        <v>37</v>
      </c>
      <c r="P17" s="115">
        <v>0.12403100775193798</v>
      </c>
      <c r="Q17" s="113">
        <v>0.19413919413919414</v>
      </c>
      <c r="R17" s="113">
        <v>0.23333333333333334</v>
      </c>
      <c r="S17" s="113">
        <v>8.4745762711864406E-3</v>
      </c>
      <c r="T17" s="113">
        <v>0.33333333333333331</v>
      </c>
      <c r="U17" s="113">
        <v>0</v>
      </c>
      <c r="V17" s="111">
        <v>5.128205128205128E-2</v>
      </c>
    </row>
    <row r="18" spans="1:22">
      <c r="A18" s="13" t="s">
        <v>43</v>
      </c>
      <c r="B18" s="49">
        <v>473</v>
      </c>
      <c r="C18" s="50">
        <v>227</v>
      </c>
      <c r="D18" s="50">
        <v>9</v>
      </c>
      <c r="E18" s="50">
        <v>125</v>
      </c>
      <c r="F18" s="50">
        <v>5</v>
      </c>
      <c r="G18" s="50">
        <v>51</v>
      </c>
      <c r="H18" s="56">
        <v>56</v>
      </c>
      <c r="I18" s="110">
        <v>416</v>
      </c>
      <c r="J18" s="110">
        <v>188</v>
      </c>
      <c r="K18" s="110">
        <v>4</v>
      </c>
      <c r="L18" s="110">
        <v>118</v>
      </c>
      <c r="M18" s="110">
        <v>4</v>
      </c>
      <c r="N18" s="110">
        <v>50</v>
      </c>
      <c r="O18" s="36">
        <v>52</v>
      </c>
      <c r="P18" s="115">
        <v>0.12050739957716702</v>
      </c>
      <c r="Q18" s="113">
        <v>0.17180616740088106</v>
      </c>
      <c r="R18" s="113">
        <v>0.55555555555555558</v>
      </c>
      <c r="S18" s="113">
        <v>5.6000000000000001E-2</v>
      </c>
      <c r="T18" s="113">
        <v>0.2</v>
      </c>
      <c r="U18" s="113">
        <v>1.9607843137254902E-2</v>
      </c>
      <c r="V18" s="111">
        <v>7.1428571428571425E-2</v>
      </c>
    </row>
    <row r="19" spans="1:22">
      <c r="A19" s="29" t="s">
        <v>44</v>
      </c>
      <c r="B19" s="49">
        <v>551</v>
      </c>
      <c r="C19" s="50">
        <v>277</v>
      </c>
      <c r="D19" s="50">
        <v>27</v>
      </c>
      <c r="E19" s="50">
        <v>150</v>
      </c>
      <c r="F19" s="50">
        <v>5</v>
      </c>
      <c r="G19" s="50">
        <v>46</v>
      </c>
      <c r="H19" s="56">
        <v>46</v>
      </c>
      <c r="I19" s="110">
        <v>499</v>
      </c>
      <c r="J19" s="110">
        <v>242</v>
      </c>
      <c r="K19" s="110">
        <v>23</v>
      </c>
      <c r="L19" s="110">
        <v>141</v>
      </c>
      <c r="M19" s="110">
        <v>4</v>
      </c>
      <c r="N19" s="110">
        <v>45</v>
      </c>
      <c r="O19" s="36">
        <v>44</v>
      </c>
      <c r="P19" s="115">
        <v>9.4373865698729589E-2</v>
      </c>
      <c r="Q19" s="113">
        <v>0.1263537906137184</v>
      </c>
      <c r="R19" s="113">
        <v>0.14814814814814814</v>
      </c>
      <c r="S19" s="113">
        <v>0.06</v>
      </c>
      <c r="T19" s="113">
        <v>0.2</v>
      </c>
      <c r="U19" s="113">
        <v>2.1739130434782608E-2</v>
      </c>
      <c r="V19" s="111">
        <v>4.3478260869565216E-2</v>
      </c>
    </row>
    <row r="20" spans="1:22">
      <c r="A20" s="29" t="s">
        <v>45</v>
      </c>
      <c r="B20" s="49">
        <v>919</v>
      </c>
      <c r="C20" s="50">
        <v>415</v>
      </c>
      <c r="D20" s="50">
        <v>40</v>
      </c>
      <c r="E20" s="50">
        <v>242</v>
      </c>
      <c r="F20" s="50">
        <v>4</v>
      </c>
      <c r="G20" s="50">
        <v>95</v>
      </c>
      <c r="H20" s="56">
        <v>123</v>
      </c>
      <c r="I20" s="110">
        <v>822</v>
      </c>
      <c r="J20" s="110">
        <v>339</v>
      </c>
      <c r="K20" s="110">
        <v>37</v>
      </c>
      <c r="L20" s="110">
        <v>226</v>
      </c>
      <c r="M20" s="110">
        <v>4</v>
      </c>
      <c r="N20" s="110">
        <v>95</v>
      </c>
      <c r="O20" s="36">
        <v>119</v>
      </c>
      <c r="P20" s="115">
        <v>0.10554951033732318</v>
      </c>
      <c r="Q20" s="113">
        <v>0.18313253012048192</v>
      </c>
      <c r="R20" s="113">
        <v>7.4999999999999997E-2</v>
      </c>
      <c r="S20" s="113">
        <v>6.6115702479338845E-2</v>
      </c>
      <c r="T20" s="113">
        <v>0</v>
      </c>
      <c r="U20" s="113">
        <v>0</v>
      </c>
      <c r="V20" s="111">
        <v>3.2520325203252036E-2</v>
      </c>
    </row>
    <row r="21" spans="1:22">
      <c r="A21" s="29" t="s">
        <v>46</v>
      </c>
      <c r="B21" s="49">
        <v>157</v>
      </c>
      <c r="C21" s="50">
        <v>110</v>
      </c>
      <c r="D21" s="50">
        <v>8</v>
      </c>
      <c r="E21" s="50">
        <v>35</v>
      </c>
      <c r="F21" s="50">
        <v>0</v>
      </c>
      <c r="G21" s="50">
        <v>0</v>
      </c>
      <c r="H21" s="56">
        <v>4</v>
      </c>
      <c r="I21" s="110">
        <v>116</v>
      </c>
      <c r="J21" s="110">
        <v>84</v>
      </c>
      <c r="K21" s="110">
        <v>6</v>
      </c>
      <c r="L21" s="110">
        <v>22</v>
      </c>
      <c r="M21" s="110">
        <v>0</v>
      </c>
      <c r="N21" s="110">
        <v>0</v>
      </c>
      <c r="O21" s="36">
        <v>4</v>
      </c>
      <c r="P21" s="115">
        <v>0.26114649681528662</v>
      </c>
      <c r="Q21" s="113">
        <v>0.23636363636363636</v>
      </c>
      <c r="R21" s="113">
        <v>0.25</v>
      </c>
      <c r="S21" s="113">
        <v>0.37142857142857144</v>
      </c>
      <c r="T21" s="113" t="e">
        <v>#DIV/0!</v>
      </c>
      <c r="U21" s="113" t="e">
        <v>#DIV/0!</v>
      </c>
      <c r="V21" s="111">
        <v>0</v>
      </c>
    </row>
    <row r="22" spans="1:22">
      <c r="A22" s="29" t="s">
        <v>47</v>
      </c>
      <c r="B22" s="49">
        <v>212</v>
      </c>
      <c r="C22" s="50">
        <v>116</v>
      </c>
      <c r="D22" s="50">
        <v>13</v>
      </c>
      <c r="E22" s="50">
        <v>45</v>
      </c>
      <c r="F22" s="50">
        <v>2</v>
      </c>
      <c r="G22" s="50">
        <v>18</v>
      </c>
      <c r="H22" s="56">
        <v>18</v>
      </c>
      <c r="I22" s="110">
        <v>188</v>
      </c>
      <c r="J22" s="110">
        <v>101</v>
      </c>
      <c r="K22" s="110">
        <v>10</v>
      </c>
      <c r="L22" s="110">
        <v>39</v>
      </c>
      <c r="M22" s="110">
        <v>2</v>
      </c>
      <c r="N22" s="110">
        <v>18</v>
      </c>
      <c r="O22" s="36">
        <v>18</v>
      </c>
      <c r="P22" s="115">
        <v>0.11320754716981132</v>
      </c>
      <c r="Q22" s="113">
        <v>0.12931034482758622</v>
      </c>
      <c r="R22" s="113">
        <v>0.23076923076923078</v>
      </c>
      <c r="S22" s="113">
        <v>0.13333333333333333</v>
      </c>
      <c r="T22" s="113">
        <v>0</v>
      </c>
      <c r="U22" s="113">
        <v>0</v>
      </c>
      <c r="V22" s="111">
        <v>0</v>
      </c>
    </row>
    <row r="23" spans="1:22">
      <c r="A23" s="29" t="s">
        <v>48</v>
      </c>
      <c r="B23" s="49">
        <v>906</v>
      </c>
      <c r="C23" s="50">
        <v>483</v>
      </c>
      <c r="D23" s="50">
        <v>64</v>
      </c>
      <c r="E23" s="50">
        <v>204</v>
      </c>
      <c r="F23" s="50">
        <v>7</v>
      </c>
      <c r="G23" s="50">
        <v>76</v>
      </c>
      <c r="H23" s="56">
        <v>72</v>
      </c>
      <c r="I23" s="110">
        <v>800</v>
      </c>
      <c r="J23" s="110">
        <v>394</v>
      </c>
      <c r="K23" s="110">
        <v>48</v>
      </c>
      <c r="L23" s="110">
        <v>198</v>
      </c>
      <c r="M23" s="110">
        <v>6</v>
      </c>
      <c r="N23" s="110">
        <v>76</v>
      </c>
      <c r="O23" s="36">
        <v>71</v>
      </c>
      <c r="P23" s="115">
        <v>0.11699779249448124</v>
      </c>
      <c r="Q23" s="113">
        <v>0.18426501035196688</v>
      </c>
      <c r="R23" s="113">
        <v>0.25</v>
      </c>
      <c r="S23" s="113">
        <v>2.9411764705882353E-2</v>
      </c>
      <c r="T23" s="113">
        <v>0.14285714285714285</v>
      </c>
      <c r="U23" s="113">
        <v>0</v>
      </c>
      <c r="V23" s="111">
        <v>1.3888888888888888E-2</v>
      </c>
    </row>
    <row r="24" spans="1:22">
      <c r="A24" s="29" t="s">
        <v>49</v>
      </c>
      <c r="B24" s="49">
        <v>607</v>
      </c>
      <c r="C24" s="50">
        <v>291</v>
      </c>
      <c r="D24" s="50">
        <v>47</v>
      </c>
      <c r="E24" s="50">
        <v>136</v>
      </c>
      <c r="F24" s="50">
        <v>12</v>
      </c>
      <c r="G24" s="50">
        <v>61</v>
      </c>
      <c r="H24" s="56">
        <v>60</v>
      </c>
      <c r="I24" s="110">
        <v>531</v>
      </c>
      <c r="J24" s="110">
        <v>250</v>
      </c>
      <c r="K24" s="110">
        <v>33</v>
      </c>
      <c r="L24" s="110">
        <v>116</v>
      </c>
      <c r="M24" s="110">
        <v>10</v>
      </c>
      <c r="N24" s="110">
        <v>61</v>
      </c>
      <c r="O24" s="36">
        <v>59</v>
      </c>
      <c r="P24" s="115">
        <v>0.12520593080724876</v>
      </c>
      <c r="Q24" s="113">
        <v>0.14089347079037801</v>
      </c>
      <c r="R24" s="113">
        <v>0.2978723404255319</v>
      </c>
      <c r="S24" s="113">
        <v>0.14705882352941177</v>
      </c>
      <c r="T24" s="113">
        <v>0.16666666666666666</v>
      </c>
      <c r="U24" s="113">
        <v>0</v>
      </c>
      <c r="V24" s="111">
        <v>1.6666666666666666E-2</v>
      </c>
    </row>
    <row r="25" spans="1:22">
      <c r="A25" s="11" t="s">
        <v>50</v>
      </c>
      <c r="B25" s="49">
        <v>316</v>
      </c>
      <c r="C25" s="50">
        <v>170</v>
      </c>
      <c r="D25" s="50">
        <v>12</v>
      </c>
      <c r="E25" s="50">
        <v>75</v>
      </c>
      <c r="F25" s="50">
        <v>2</v>
      </c>
      <c r="G25" s="50">
        <v>23</v>
      </c>
      <c r="H25" s="56">
        <v>34</v>
      </c>
      <c r="I25" s="110">
        <v>273</v>
      </c>
      <c r="J25" s="110">
        <v>135</v>
      </c>
      <c r="K25" s="110">
        <v>8</v>
      </c>
      <c r="L25" s="110">
        <v>72</v>
      </c>
      <c r="M25" s="110">
        <v>2</v>
      </c>
      <c r="N25" s="110">
        <v>23</v>
      </c>
      <c r="O25" s="36">
        <v>33</v>
      </c>
      <c r="P25" s="115">
        <v>0.13607594936708861</v>
      </c>
      <c r="Q25" s="113">
        <v>0.20588235294117646</v>
      </c>
      <c r="R25" s="113">
        <v>0.33333333333333331</v>
      </c>
      <c r="S25" s="113">
        <v>0.04</v>
      </c>
      <c r="T25" s="113">
        <v>0</v>
      </c>
      <c r="U25" s="113">
        <v>0</v>
      </c>
      <c r="V25" s="111">
        <v>2.9411764705882353E-2</v>
      </c>
    </row>
    <row r="26" spans="1:22">
      <c r="A26" s="11" t="s">
        <v>51</v>
      </c>
      <c r="B26" s="49">
        <v>617</v>
      </c>
      <c r="C26" s="50">
        <v>279</v>
      </c>
      <c r="D26" s="50">
        <v>40</v>
      </c>
      <c r="E26" s="50">
        <v>162</v>
      </c>
      <c r="F26" s="50">
        <v>3</v>
      </c>
      <c r="G26" s="50">
        <v>44</v>
      </c>
      <c r="H26" s="56">
        <v>89</v>
      </c>
      <c r="I26" s="110">
        <v>555</v>
      </c>
      <c r="J26" s="110">
        <v>227</v>
      </c>
      <c r="K26" s="110">
        <v>36</v>
      </c>
      <c r="L26" s="110">
        <v>157</v>
      </c>
      <c r="M26" s="110">
        <v>3</v>
      </c>
      <c r="N26" s="110">
        <v>44</v>
      </c>
      <c r="O26" s="36">
        <v>88</v>
      </c>
      <c r="P26" s="115">
        <v>0.10048622366288493</v>
      </c>
      <c r="Q26" s="113">
        <v>0.1863799283154122</v>
      </c>
      <c r="R26" s="113">
        <v>0.1</v>
      </c>
      <c r="S26" s="113">
        <v>3.0864197530864196E-2</v>
      </c>
      <c r="T26" s="113">
        <v>0</v>
      </c>
      <c r="U26" s="113">
        <v>0</v>
      </c>
      <c r="V26" s="111">
        <v>1.1235955056179775E-2</v>
      </c>
    </row>
    <row r="27" spans="1:22">
      <c r="A27" s="11" t="s">
        <v>52</v>
      </c>
      <c r="B27" s="49">
        <v>732</v>
      </c>
      <c r="C27" s="50">
        <v>409</v>
      </c>
      <c r="D27" s="50">
        <v>40</v>
      </c>
      <c r="E27" s="50">
        <v>158</v>
      </c>
      <c r="F27" s="50">
        <v>3</v>
      </c>
      <c r="G27" s="50">
        <v>56</v>
      </c>
      <c r="H27" s="56">
        <v>66</v>
      </c>
      <c r="I27" s="110">
        <v>640</v>
      </c>
      <c r="J27" s="110">
        <v>352</v>
      </c>
      <c r="K27" s="110">
        <v>22</v>
      </c>
      <c r="L27" s="110">
        <v>141</v>
      </c>
      <c r="M27" s="110">
        <v>3</v>
      </c>
      <c r="N27" s="110">
        <v>55</v>
      </c>
      <c r="O27" s="36">
        <v>62</v>
      </c>
      <c r="P27" s="115">
        <v>0.12568306010928962</v>
      </c>
      <c r="Q27" s="113">
        <v>0.13936430317848411</v>
      </c>
      <c r="R27" s="113">
        <v>0.45</v>
      </c>
      <c r="S27" s="113">
        <v>0.10759493670886076</v>
      </c>
      <c r="T27" s="113">
        <v>0</v>
      </c>
      <c r="U27" s="113">
        <v>1.7857142857142856E-2</v>
      </c>
      <c r="V27" s="111">
        <v>6.0606060606060608E-2</v>
      </c>
    </row>
    <row r="28" spans="1:22">
      <c r="A28" s="11" t="s">
        <v>53</v>
      </c>
      <c r="B28" s="49">
        <v>531</v>
      </c>
      <c r="C28" s="50">
        <v>257</v>
      </c>
      <c r="D28" s="50">
        <v>37</v>
      </c>
      <c r="E28" s="50">
        <v>122</v>
      </c>
      <c r="F28" s="50">
        <v>0</v>
      </c>
      <c r="G28" s="50">
        <v>42</v>
      </c>
      <c r="H28" s="56">
        <v>73</v>
      </c>
      <c r="I28" s="110">
        <v>431</v>
      </c>
      <c r="J28" s="110">
        <v>194</v>
      </c>
      <c r="K28" s="110">
        <v>23</v>
      </c>
      <c r="L28" s="110">
        <v>108</v>
      </c>
      <c r="M28" s="110">
        <v>0</v>
      </c>
      <c r="N28" s="110">
        <v>40</v>
      </c>
      <c r="O28" s="36">
        <v>66</v>
      </c>
      <c r="P28" s="115">
        <v>0.18832391713747645</v>
      </c>
      <c r="Q28" s="113">
        <v>0.24513618677042801</v>
      </c>
      <c r="R28" s="113">
        <v>0.3783783783783784</v>
      </c>
      <c r="S28" s="113">
        <v>0.11475409836065574</v>
      </c>
      <c r="T28" s="113" t="e">
        <v>#DIV/0!</v>
      </c>
      <c r="U28" s="113">
        <v>4.7619047619047616E-2</v>
      </c>
      <c r="V28" s="111">
        <v>9.5890410958904104E-2</v>
      </c>
    </row>
    <row r="29" spans="1:22">
      <c r="A29" s="11" t="s">
        <v>54</v>
      </c>
      <c r="B29" s="49">
        <v>898</v>
      </c>
      <c r="C29" s="50">
        <v>478</v>
      </c>
      <c r="D29" s="50">
        <v>37</v>
      </c>
      <c r="E29" s="50">
        <v>187</v>
      </c>
      <c r="F29" s="50">
        <v>6</v>
      </c>
      <c r="G29" s="50">
        <v>87</v>
      </c>
      <c r="H29" s="56">
        <v>103</v>
      </c>
      <c r="I29" s="110">
        <v>775</v>
      </c>
      <c r="J29" s="110">
        <v>373</v>
      </c>
      <c r="K29" s="110">
        <v>33</v>
      </c>
      <c r="L29" s="110">
        <v>172</v>
      </c>
      <c r="M29" s="110">
        <v>6</v>
      </c>
      <c r="N29" s="110">
        <v>86</v>
      </c>
      <c r="O29" s="36">
        <v>101</v>
      </c>
      <c r="P29" s="115">
        <v>0.13697104677060135</v>
      </c>
      <c r="Q29" s="113">
        <v>0.21966527196652719</v>
      </c>
      <c r="R29" s="113">
        <v>0.10810810810810811</v>
      </c>
      <c r="S29" s="113">
        <v>8.0213903743315509E-2</v>
      </c>
      <c r="T29" s="113">
        <v>0</v>
      </c>
      <c r="U29" s="113">
        <v>1.1494252873563218E-2</v>
      </c>
      <c r="V29" s="111">
        <v>1.9417475728155338E-2</v>
      </c>
    </row>
    <row r="30" spans="1:22">
      <c r="A30" s="11" t="s">
        <v>55</v>
      </c>
      <c r="B30" s="49">
        <v>548</v>
      </c>
      <c r="C30" s="50">
        <v>285</v>
      </c>
      <c r="D30" s="50">
        <v>29</v>
      </c>
      <c r="E30" s="50">
        <v>131</v>
      </c>
      <c r="F30" s="50">
        <v>2</v>
      </c>
      <c r="G30" s="50">
        <v>47</v>
      </c>
      <c r="H30" s="56">
        <v>54</v>
      </c>
      <c r="I30" s="110">
        <v>466</v>
      </c>
      <c r="J30" s="110">
        <v>220</v>
      </c>
      <c r="K30" s="110">
        <v>20</v>
      </c>
      <c r="L30" s="110">
        <v>121</v>
      </c>
      <c r="M30" s="110">
        <v>2</v>
      </c>
      <c r="N30" s="110">
        <v>47</v>
      </c>
      <c r="O30" s="36">
        <v>54</v>
      </c>
      <c r="P30" s="115">
        <v>0.14963503649635038</v>
      </c>
      <c r="Q30" s="113">
        <v>0.22807017543859648</v>
      </c>
      <c r="R30" s="113">
        <v>0.31034482758620691</v>
      </c>
      <c r="S30" s="113">
        <v>7.6335877862595422E-2</v>
      </c>
      <c r="T30" s="113">
        <v>0</v>
      </c>
      <c r="U30" s="113">
        <v>0</v>
      </c>
      <c r="V30" s="111">
        <v>0</v>
      </c>
    </row>
    <row r="31" spans="1:22">
      <c r="A31" s="11" t="s">
        <v>56</v>
      </c>
      <c r="B31" s="49">
        <v>618</v>
      </c>
      <c r="C31" s="50">
        <v>278</v>
      </c>
      <c r="D31" s="50">
        <v>22</v>
      </c>
      <c r="E31" s="50">
        <v>140</v>
      </c>
      <c r="F31" s="50">
        <v>1</v>
      </c>
      <c r="G31" s="50">
        <v>48</v>
      </c>
      <c r="H31" s="56">
        <v>129</v>
      </c>
      <c r="I31" s="110">
        <v>558</v>
      </c>
      <c r="J31" s="110">
        <v>230</v>
      </c>
      <c r="K31" s="110">
        <v>19</v>
      </c>
      <c r="L31" s="110">
        <v>130</v>
      </c>
      <c r="M31" s="110">
        <v>1</v>
      </c>
      <c r="N31" s="110">
        <v>48</v>
      </c>
      <c r="O31" s="36">
        <v>128</v>
      </c>
      <c r="P31" s="115">
        <v>9.7087378640776698E-2</v>
      </c>
      <c r="Q31" s="113">
        <v>0.17266187050359713</v>
      </c>
      <c r="R31" s="113">
        <v>0.13636363636363635</v>
      </c>
      <c r="S31" s="113">
        <v>7.1428571428571425E-2</v>
      </c>
      <c r="T31" s="113">
        <v>0</v>
      </c>
      <c r="U31" s="113">
        <v>0</v>
      </c>
      <c r="V31" s="111">
        <v>7.7519379844961239E-3</v>
      </c>
    </row>
    <row r="32" spans="1:22">
      <c r="A32" s="11" t="s">
        <v>57</v>
      </c>
      <c r="B32" s="49">
        <v>286</v>
      </c>
      <c r="C32" s="50">
        <v>145</v>
      </c>
      <c r="D32" s="50">
        <v>9</v>
      </c>
      <c r="E32" s="50">
        <v>69</v>
      </c>
      <c r="F32" s="50">
        <v>2</v>
      </c>
      <c r="G32" s="50">
        <v>27</v>
      </c>
      <c r="H32" s="56">
        <v>34</v>
      </c>
      <c r="I32" s="110">
        <v>249</v>
      </c>
      <c r="J32" s="110">
        <v>121</v>
      </c>
      <c r="K32" s="110">
        <v>5</v>
      </c>
      <c r="L32" s="110">
        <v>63</v>
      </c>
      <c r="M32" s="110">
        <v>2</v>
      </c>
      <c r="N32" s="110">
        <v>27</v>
      </c>
      <c r="O32" s="36">
        <v>31</v>
      </c>
      <c r="P32" s="115">
        <v>0.12937062937062938</v>
      </c>
      <c r="Q32" s="113">
        <v>0.16551724137931034</v>
      </c>
      <c r="R32" s="113">
        <v>0.44444444444444442</v>
      </c>
      <c r="S32" s="113">
        <v>8.6956521739130432E-2</v>
      </c>
      <c r="T32" s="113">
        <v>0</v>
      </c>
      <c r="U32" s="113">
        <v>0</v>
      </c>
      <c r="V32" s="111">
        <v>8.8235294117647065E-2</v>
      </c>
    </row>
    <row r="33" spans="1:22">
      <c r="A33" s="11" t="s">
        <v>58</v>
      </c>
      <c r="B33" s="49">
        <v>719</v>
      </c>
      <c r="C33" s="50">
        <v>376</v>
      </c>
      <c r="D33" s="50">
        <v>41</v>
      </c>
      <c r="E33" s="50">
        <v>148</v>
      </c>
      <c r="F33" s="50">
        <v>1</v>
      </c>
      <c r="G33" s="50">
        <v>64</v>
      </c>
      <c r="H33" s="56">
        <v>89</v>
      </c>
      <c r="I33" s="110">
        <v>626</v>
      </c>
      <c r="J33" s="110">
        <v>308</v>
      </c>
      <c r="K33" s="110">
        <v>30</v>
      </c>
      <c r="L33" s="110">
        <v>136</v>
      </c>
      <c r="M33" s="110">
        <v>1</v>
      </c>
      <c r="N33" s="110">
        <v>64</v>
      </c>
      <c r="O33" s="36">
        <v>85</v>
      </c>
      <c r="P33" s="115">
        <v>0.12934631432545202</v>
      </c>
      <c r="Q33" s="113">
        <v>0.18085106382978725</v>
      </c>
      <c r="R33" s="113">
        <v>0.26829268292682928</v>
      </c>
      <c r="S33" s="113">
        <v>8.1081081081081086E-2</v>
      </c>
      <c r="T33" s="113">
        <v>0</v>
      </c>
      <c r="U33" s="113">
        <v>0</v>
      </c>
      <c r="V33" s="111">
        <v>4.49438202247191E-2</v>
      </c>
    </row>
    <row r="34" spans="1:22">
      <c r="A34" s="11" t="s">
        <v>59</v>
      </c>
      <c r="B34" s="49">
        <v>333</v>
      </c>
      <c r="C34" s="50">
        <v>166</v>
      </c>
      <c r="D34" s="50">
        <v>18</v>
      </c>
      <c r="E34" s="50">
        <v>79</v>
      </c>
      <c r="F34" s="50">
        <v>1</v>
      </c>
      <c r="G34" s="50">
        <v>17</v>
      </c>
      <c r="H34" s="56">
        <v>52</v>
      </c>
      <c r="I34" s="110">
        <v>271</v>
      </c>
      <c r="J34" s="110">
        <v>130</v>
      </c>
      <c r="K34" s="110">
        <v>5</v>
      </c>
      <c r="L34" s="110">
        <v>69</v>
      </c>
      <c r="M34" s="110">
        <v>1</v>
      </c>
      <c r="N34" s="110">
        <v>17</v>
      </c>
      <c r="O34" s="36">
        <v>49</v>
      </c>
      <c r="P34" s="115">
        <v>0.18618618618618618</v>
      </c>
      <c r="Q34" s="113">
        <v>0.21686746987951808</v>
      </c>
      <c r="R34" s="113">
        <v>0.72222222222222221</v>
      </c>
      <c r="S34" s="113">
        <v>0.12658227848101267</v>
      </c>
      <c r="T34" s="113">
        <v>0</v>
      </c>
      <c r="U34" s="113">
        <v>0</v>
      </c>
      <c r="V34" s="111">
        <v>5.7692307692307696E-2</v>
      </c>
    </row>
    <row r="35" spans="1:22">
      <c r="A35" s="11" t="s">
        <v>60</v>
      </c>
      <c r="B35" s="49">
        <v>725</v>
      </c>
      <c r="C35" s="50">
        <v>382</v>
      </c>
      <c r="D35" s="50">
        <v>38</v>
      </c>
      <c r="E35" s="50">
        <v>141</v>
      </c>
      <c r="F35" s="50">
        <v>3</v>
      </c>
      <c r="G35" s="50">
        <v>61</v>
      </c>
      <c r="H35" s="56">
        <v>100</v>
      </c>
      <c r="I35" s="110">
        <v>597</v>
      </c>
      <c r="J35" s="110">
        <v>297</v>
      </c>
      <c r="K35" s="110">
        <v>25</v>
      </c>
      <c r="L35" s="110">
        <v>130</v>
      </c>
      <c r="M35" s="110">
        <v>3</v>
      </c>
      <c r="N35" s="110">
        <v>61</v>
      </c>
      <c r="O35" s="36">
        <v>81</v>
      </c>
      <c r="P35" s="115">
        <v>0.17655172413793102</v>
      </c>
      <c r="Q35" s="113">
        <v>0.22251308900523561</v>
      </c>
      <c r="R35" s="113">
        <v>0.34210526315789475</v>
      </c>
      <c r="S35" s="113">
        <v>7.8014184397163122E-2</v>
      </c>
      <c r="T35" s="113">
        <v>0</v>
      </c>
      <c r="U35" s="113">
        <v>0</v>
      </c>
      <c r="V35" s="111">
        <v>0.19</v>
      </c>
    </row>
    <row r="36" spans="1:22">
      <c r="A36" s="11" t="s">
        <v>61</v>
      </c>
      <c r="B36" s="49">
        <v>139</v>
      </c>
      <c r="C36" s="50">
        <v>76</v>
      </c>
      <c r="D36" s="50">
        <v>9</v>
      </c>
      <c r="E36" s="50">
        <v>34</v>
      </c>
      <c r="F36" s="50">
        <v>0</v>
      </c>
      <c r="G36" s="50">
        <v>8</v>
      </c>
      <c r="H36" s="56">
        <v>12</v>
      </c>
      <c r="I36" s="110">
        <v>130</v>
      </c>
      <c r="J36" s="110">
        <v>70</v>
      </c>
      <c r="K36" s="110">
        <v>7</v>
      </c>
      <c r="L36" s="110">
        <v>33</v>
      </c>
      <c r="M36" s="110">
        <v>0</v>
      </c>
      <c r="N36" s="110">
        <v>8</v>
      </c>
      <c r="O36" s="36">
        <v>12</v>
      </c>
      <c r="P36" s="115">
        <v>6.4748201438848921E-2</v>
      </c>
      <c r="Q36" s="113">
        <v>7.8947368421052627E-2</v>
      </c>
      <c r="R36" s="113">
        <v>0.22222222222222221</v>
      </c>
      <c r="S36" s="113">
        <v>2.9411764705882353E-2</v>
      </c>
      <c r="T36" s="113" t="e">
        <v>#DIV/0!</v>
      </c>
      <c r="U36" s="113">
        <v>0</v>
      </c>
      <c r="V36" s="111">
        <v>0</v>
      </c>
    </row>
    <row r="37" spans="1:22">
      <c r="A37" s="11" t="s">
        <v>62</v>
      </c>
      <c r="B37" s="49">
        <v>451</v>
      </c>
      <c r="C37" s="50">
        <v>264</v>
      </c>
      <c r="D37" s="50">
        <v>19</v>
      </c>
      <c r="E37" s="50">
        <v>89</v>
      </c>
      <c r="F37" s="50">
        <v>0</v>
      </c>
      <c r="G37" s="50">
        <v>37</v>
      </c>
      <c r="H37" s="56">
        <v>42</v>
      </c>
      <c r="I37" s="110">
        <v>378</v>
      </c>
      <c r="J37" s="110">
        <v>213</v>
      </c>
      <c r="K37" s="110">
        <v>14</v>
      </c>
      <c r="L37" s="110">
        <v>76</v>
      </c>
      <c r="M37" s="110">
        <v>0</v>
      </c>
      <c r="N37" s="110">
        <v>37</v>
      </c>
      <c r="O37" s="36">
        <v>38</v>
      </c>
      <c r="P37" s="115">
        <v>0.16186252771618626</v>
      </c>
      <c r="Q37" s="113">
        <v>0.19318181818181818</v>
      </c>
      <c r="R37" s="113">
        <v>0.26315789473684209</v>
      </c>
      <c r="S37" s="113">
        <v>0.14606741573033707</v>
      </c>
      <c r="T37" s="113" t="e">
        <v>#DIV/0!</v>
      </c>
      <c r="U37" s="113">
        <v>0</v>
      </c>
      <c r="V37" s="111">
        <v>9.5238095238095233E-2</v>
      </c>
    </row>
    <row r="38" spans="1:22">
      <c r="A38" s="30" t="s">
        <v>63</v>
      </c>
      <c r="B38" s="49">
        <v>105</v>
      </c>
      <c r="C38" s="50">
        <v>64</v>
      </c>
      <c r="D38" s="50">
        <v>2</v>
      </c>
      <c r="E38" s="50">
        <v>25</v>
      </c>
      <c r="F38" s="50">
        <v>0</v>
      </c>
      <c r="G38" s="50">
        <v>6</v>
      </c>
      <c r="H38" s="56">
        <v>8</v>
      </c>
      <c r="I38" s="110">
        <v>90</v>
      </c>
      <c r="J38" s="110">
        <v>50</v>
      </c>
      <c r="K38" s="110">
        <v>1</v>
      </c>
      <c r="L38" s="110">
        <v>24</v>
      </c>
      <c r="M38" s="110">
        <v>0</v>
      </c>
      <c r="N38" s="110">
        <v>6</v>
      </c>
      <c r="O38" s="36">
        <v>8</v>
      </c>
      <c r="P38" s="115">
        <v>0.14285714285714285</v>
      </c>
      <c r="Q38" s="113">
        <v>0.21875</v>
      </c>
      <c r="R38" s="113">
        <v>0.5</v>
      </c>
      <c r="S38" s="113">
        <v>0.04</v>
      </c>
      <c r="T38" s="113" t="e">
        <v>#DIV/0!</v>
      </c>
      <c r="U38" s="113">
        <v>0</v>
      </c>
      <c r="V38" s="111">
        <v>0</v>
      </c>
    </row>
    <row r="39" spans="1:22">
      <c r="A39" s="11" t="s">
        <v>64</v>
      </c>
      <c r="B39" s="49">
        <v>273</v>
      </c>
      <c r="C39" s="50">
        <v>146</v>
      </c>
      <c r="D39" s="50">
        <v>13</v>
      </c>
      <c r="E39" s="50">
        <v>62</v>
      </c>
      <c r="F39" s="50">
        <v>4</v>
      </c>
      <c r="G39" s="50">
        <v>20</v>
      </c>
      <c r="H39" s="56">
        <v>28</v>
      </c>
      <c r="I39" s="110">
        <v>235</v>
      </c>
      <c r="J39" s="110">
        <v>116</v>
      </c>
      <c r="K39" s="110">
        <v>10</v>
      </c>
      <c r="L39" s="110">
        <v>56</v>
      </c>
      <c r="M39" s="110">
        <v>4</v>
      </c>
      <c r="N39" s="110">
        <v>20</v>
      </c>
      <c r="O39" s="36">
        <v>28</v>
      </c>
      <c r="P39" s="115">
        <v>0.1391941391941392</v>
      </c>
      <c r="Q39" s="113">
        <v>0.20547945205479451</v>
      </c>
      <c r="R39" s="113">
        <v>0.23076923076923078</v>
      </c>
      <c r="S39" s="113">
        <v>9.6774193548387094E-2</v>
      </c>
      <c r="T39" s="113">
        <v>0</v>
      </c>
      <c r="U39" s="113">
        <v>0</v>
      </c>
      <c r="V39" s="111">
        <v>0</v>
      </c>
    </row>
    <row r="40" spans="1:22">
      <c r="A40" s="11" t="s">
        <v>65</v>
      </c>
      <c r="B40" s="49">
        <v>153</v>
      </c>
      <c r="C40" s="50">
        <v>87</v>
      </c>
      <c r="D40" s="50">
        <v>6</v>
      </c>
      <c r="E40" s="50">
        <v>38</v>
      </c>
      <c r="F40" s="50">
        <v>1</v>
      </c>
      <c r="G40" s="50">
        <v>12</v>
      </c>
      <c r="H40" s="56">
        <v>9</v>
      </c>
      <c r="I40" s="110">
        <v>124</v>
      </c>
      <c r="J40" s="110">
        <v>60</v>
      </c>
      <c r="K40" s="110">
        <v>6</v>
      </c>
      <c r="L40" s="110">
        <v>34</v>
      </c>
      <c r="M40" s="110">
        <v>1</v>
      </c>
      <c r="N40" s="110">
        <v>12</v>
      </c>
      <c r="O40" s="36">
        <v>9</v>
      </c>
      <c r="P40" s="115">
        <v>0.18954248366013071</v>
      </c>
      <c r="Q40" s="113">
        <v>0.31034482758620691</v>
      </c>
      <c r="R40" s="113">
        <v>0</v>
      </c>
      <c r="S40" s="113">
        <v>0.10526315789473684</v>
      </c>
      <c r="T40" s="113">
        <v>0</v>
      </c>
      <c r="U40" s="113">
        <v>0</v>
      </c>
      <c r="V40" s="111">
        <v>0</v>
      </c>
    </row>
    <row r="41" spans="1:22">
      <c r="A41" s="11" t="s">
        <v>66</v>
      </c>
      <c r="B41" s="49">
        <v>124</v>
      </c>
      <c r="C41" s="50">
        <v>74</v>
      </c>
      <c r="D41" s="50">
        <v>4</v>
      </c>
      <c r="E41" s="50">
        <v>27</v>
      </c>
      <c r="F41" s="50">
        <v>0</v>
      </c>
      <c r="G41" s="50">
        <v>13</v>
      </c>
      <c r="H41" s="56">
        <v>6</v>
      </c>
      <c r="I41" s="110">
        <v>120</v>
      </c>
      <c r="J41" s="110">
        <v>71</v>
      </c>
      <c r="K41" s="110">
        <v>3</v>
      </c>
      <c r="L41" s="110">
        <v>26</v>
      </c>
      <c r="M41" s="110">
        <v>0</v>
      </c>
      <c r="N41" s="110">
        <v>13</v>
      </c>
      <c r="O41" s="36">
        <v>5</v>
      </c>
      <c r="P41" s="115">
        <v>3.2258064516129031E-2</v>
      </c>
      <c r="Q41" s="113">
        <v>4.0540540540540543E-2</v>
      </c>
      <c r="R41" s="113">
        <v>0.25</v>
      </c>
      <c r="S41" s="113">
        <v>3.7037037037037035E-2</v>
      </c>
      <c r="T41" s="113" t="e">
        <v>#DIV/0!</v>
      </c>
      <c r="U41" s="113">
        <v>0</v>
      </c>
      <c r="V41" s="111">
        <v>0.16666666666666666</v>
      </c>
    </row>
    <row r="42" spans="1:22">
      <c r="A42" s="11" t="s">
        <v>67</v>
      </c>
      <c r="B42" s="49">
        <v>701</v>
      </c>
      <c r="C42" s="50">
        <v>370</v>
      </c>
      <c r="D42" s="50">
        <v>32</v>
      </c>
      <c r="E42" s="50">
        <v>199</v>
      </c>
      <c r="F42" s="50">
        <v>4</v>
      </c>
      <c r="G42" s="50">
        <v>64</v>
      </c>
      <c r="H42" s="56">
        <v>32</v>
      </c>
      <c r="I42" s="110">
        <v>628</v>
      </c>
      <c r="J42" s="110">
        <v>315</v>
      </c>
      <c r="K42" s="110">
        <v>23</v>
      </c>
      <c r="L42" s="110">
        <v>188</v>
      </c>
      <c r="M42" s="110">
        <v>4</v>
      </c>
      <c r="N42" s="110">
        <v>64</v>
      </c>
      <c r="O42" s="36">
        <v>28</v>
      </c>
      <c r="P42" s="115">
        <v>0.10413694721825963</v>
      </c>
      <c r="Q42" s="113">
        <v>0.14864864864864866</v>
      </c>
      <c r="R42" s="113">
        <v>0.28125</v>
      </c>
      <c r="S42" s="113">
        <v>5.5276381909547742E-2</v>
      </c>
      <c r="T42" s="113">
        <v>0</v>
      </c>
      <c r="U42" s="113">
        <v>0</v>
      </c>
      <c r="V42" s="111">
        <v>0.125</v>
      </c>
    </row>
    <row r="43" spans="1:22">
      <c r="A43" s="11" t="s">
        <v>68</v>
      </c>
      <c r="B43" s="49">
        <v>114</v>
      </c>
      <c r="C43" s="50">
        <v>62</v>
      </c>
      <c r="D43" s="50">
        <v>3</v>
      </c>
      <c r="E43" s="50">
        <v>29</v>
      </c>
      <c r="F43" s="50">
        <v>1</v>
      </c>
      <c r="G43" s="50">
        <v>10</v>
      </c>
      <c r="H43" s="56">
        <v>9</v>
      </c>
      <c r="I43" s="110">
        <v>94</v>
      </c>
      <c r="J43" s="110">
        <v>45</v>
      </c>
      <c r="K43" s="110">
        <v>2</v>
      </c>
      <c r="L43" s="110">
        <v>27</v>
      </c>
      <c r="M43" s="110">
        <v>1</v>
      </c>
      <c r="N43" s="110">
        <v>10</v>
      </c>
      <c r="O43" s="36">
        <v>9</v>
      </c>
      <c r="P43" s="115">
        <v>0.17543859649122806</v>
      </c>
      <c r="Q43" s="113">
        <v>0.27419354838709675</v>
      </c>
      <c r="R43" s="113">
        <v>0.33333333333333331</v>
      </c>
      <c r="S43" s="113">
        <v>6.8965517241379309E-2</v>
      </c>
      <c r="T43" s="113">
        <v>0</v>
      </c>
      <c r="U43" s="113">
        <v>0</v>
      </c>
      <c r="V43" s="111">
        <v>0</v>
      </c>
    </row>
    <row r="44" spans="1:22">
      <c r="A44" s="11" t="s">
        <v>69</v>
      </c>
      <c r="B44" s="49">
        <v>410</v>
      </c>
      <c r="C44" s="50">
        <v>214</v>
      </c>
      <c r="D44" s="50">
        <v>14</v>
      </c>
      <c r="E44" s="50">
        <v>94</v>
      </c>
      <c r="F44" s="50">
        <v>1</v>
      </c>
      <c r="G44" s="50">
        <v>38</v>
      </c>
      <c r="H44" s="56">
        <v>49</v>
      </c>
      <c r="I44" s="110">
        <v>357</v>
      </c>
      <c r="J44" s="110">
        <v>168</v>
      </c>
      <c r="K44" s="110">
        <v>13</v>
      </c>
      <c r="L44" s="110">
        <v>90</v>
      </c>
      <c r="M44" s="110">
        <v>1</v>
      </c>
      <c r="N44" s="110">
        <v>38</v>
      </c>
      <c r="O44" s="36">
        <v>45</v>
      </c>
      <c r="P44" s="115">
        <v>0.12926829268292683</v>
      </c>
      <c r="Q44" s="113">
        <v>0.21495327102803738</v>
      </c>
      <c r="R44" s="113">
        <v>7.1428571428571425E-2</v>
      </c>
      <c r="S44" s="113">
        <v>4.2553191489361701E-2</v>
      </c>
      <c r="T44" s="113">
        <v>0</v>
      </c>
      <c r="U44" s="113">
        <v>0</v>
      </c>
      <c r="V44" s="111">
        <v>8.1632653061224483E-2</v>
      </c>
    </row>
    <row r="45" spans="1:22">
      <c r="A45" s="11" t="s">
        <v>70</v>
      </c>
      <c r="B45" s="49">
        <v>155</v>
      </c>
      <c r="C45" s="50">
        <v>82</v>
      </c>
      <c r="D45" s="50">
        <v>7</v>
      </c>
      <c r="E45" s="50">
        <v>37</v>
      </c>
      <c r="F45" s="50">
        <v>0</v>
      </c>
      <c r="G45" s="50">
        <v>14</v>
      </c>
      <c r="H45" s="56">
        <v>15</v>
      </c>
      <c r="I45" s="110">
        <v>146</v>
      </c>
      <c r="J45" s="110">
        <v>75</v>
      </c>
      <c r="K45" s="110">
        <v>6</v>
      </c>
      <c r="L45" s="110">
        <v>36</v>
      </c>
      <c r="M45" s="110">
        <v>0</v>
      </c>
      <c r="N45" s="110">
        <v>14</v>
      </c>
      <c r="O45" s="36">
        <v>15</v>
      </c>
      <c r="P45" s="115">
        <v>5.8064516129032261E-2</v>
      </c>
      <c r="Q45" s="113">
        <v>8.5365853658536592E-2</v>
      </c>
      <c r="R45" s="113">
        <v>0.14285714285714285</v>
      </c>
      <c r="S45" s="113">
        <v>2.7027027027027029E-2</v>
      </c>
      <c r="T45" s="113" t="e">
        <v>#DIV/0!</v>
      </c>
      <c r="U45" s="113">
        <v>0</v>
      </c>
      <c r="V45" s="111">
        <v>0</v>
      </c>
    </row>
    <row r="46" spans="1:22">
      <c r="A46" s="11" t="s">
        <v>71</v>
      </c>
      <c r="B46" s="49">
        <v>329</v>
      </c>
      <c r="C46" s="50">
        <v>162</v>
      </c>
      <c r="D46" s="50">
        <v>35</v>
      </c>
      <c r="E46" s="50">
        <v>73</v>
      </c>
      <c r="F46" s="50">
        <v>0</v>
      </c>
      <c r="G46" s="50">
        <v>25</v>
      </c>
      <c r="H46" s="56">
        <v>34</v>
      </c>
      <c r="I46" s="110">
        <v>304</v>
      </c>
      <c r="J46" s="110">
        <v>147</v>
      </c>
      <c r="K46" s="110">
        <v>31</v>
      </c>
      <c r="L46" s="110">
        <v>67</v>
      </c>
      <c r="M46" s="110">
        <v>0</v>
      </c>
      <c r="N46" s="110">
        <v>25</v>
      </c>
      <c r="O46" s="36">
        <v>33</v>
      </c>
      <c r="P46" s="115">
        <v>7.598784194528875E-2</v>
      </c>
      <c r="Q46" s="113">
        <v>9.2592592592592587E-2</v>
      </c>
      <c r="R46" s="113">
        <v>0.11428571428571428</v>
      </c>
      <c r="S46" s="113">
        <v>8.2191780821917804E-2</v>
      </c>
      <c r="T46" s="113" t="e">
        <v>#DIV/0!</v>
      </c>
      <c r="U46" s="113">
        <v>0</v>
      </c>
      <c r="V46" s="111">
        <v>2.9411764705882353E-2</v>
      </c>
    </row>
    <row r="47" spans="1:22">
      <c r="A47" s="11" t="s">
        <v>72</v>
      </c>
      <c r="B47" s="49">
        <v>169</v>
      </c>
      <c r="C47" s="50">
        <v>87</v>
      </c>
      <c r="D47" s="50">
        <v>8</v>
      </c>
      <c r="E47" s="50">
        <v>41</v>
      </c>
      <c r="F47" s="50">
        <v>0</v>
      </c>
      <c r="G47" s="50">
        <v>18</v>
      </c>
      <c r="H47" s="56">
        <v>15</v>
      </c>
      <c r="I47" s="110">
        <v>151</v>
      </c>
      <c r="J47" s="110">
        <v>66</v>
      </c>
      <c r="K47" s="110">
        <v>8</v>
      </c>
      <c r="L47" s="110">
        <v>41</v>
      </c>
      <c r="M47" s="110">
        <v>0</v>
      </c>
      <c r="N47" s="110">
        <v>18</v>
      </c>
      <c r="O47" s="36">
        <v>15</v>
      </c>
      <c r="P47" s="115">
        <v>0.10650887573964497</v>
      </c>
      <c r="Q47" s="113">
        <v>0.2413793103448276</v>
      </c>
      <c r="R47" s="113">
        <v>0</v>
      </c>
      <c r="S47" s="113">
        <v>0</v>
      </c>
      <c r="T47" s="113" t="e">
        <v>#DIV/0!</v>
      </c>
      <c r="U47" s="113">
        <v>0</v>
      </c>
      <c r="V47" s="111">
        <v>0</v>
      </c>
    </row>
    <row r="48" spans="1:22">
      <c r="A48" s="11" t="s">
        <v>73</v>
      </c>
      <c r="B48" s="49">
        <v>360</v>
      </c>
      <c r="C48" s="50">
        <v>182</v>
      </c>
      <c r="D48" s="50">
        <v>20</v>
      </c>
      <c r="E48" s="50">
        <v>78</v>
      </c>
      <c r="F48" s="50">
        <v>3</v>
      </c>
      <c r="G48" s="50">
        <v>32</v>
      </c>
      <c r="H48" s="56">
        <v>45</v>
      </c>
      <c r="I48" s="110">
        <v>323</v>
      </c>
      <c r="J48" s="110">
        <v>164</v>
      </c>
      <c r="K48" s="110">
        <v>13</v>
      </c>
      <c r="L48" s="110">
        <v>67</v>
      </c>
      <c r="M48" s="110">
        <v>3</v>
      </c>
      <c r="N48" s="110">
        <v>32</v>
      </c>
      <c r="O48" s="36">
        <v>44</v>
      </c>
      <c r="P48" s="115">
        <v>0.10277777777777777</v>
      </c>
      <c r="Q48" s="113">
        <v>9.8901098901098897E-2</v>
      </c>
      <c r="R48" s="113">
        <v>0.35</v>
      </c>
      <c r="S48" s="113">
        <v>0.14102564102564102</v>
      </c>
      <c r="T48" s="113">
        <v>0</v>
      </c>
      <c r="U48" s="113">
        <v>0</v>
      </c>
      <c r="V48" s="111">
        <v>2.2222222222222223E-2</v>
      </c>
    </row>
    <row r="49" spans="1:22">
      <c r="A49" s="11" t="s">
        <v>74</v>
      </c>
      <c r="B49" s="49">
        <v>271</v>
      </c>
      <c r="C49" s="50">
        <v>144</v>
      </c>
      <c r="D49" s="50">
        <v>10</v>
      </c>
      <c r="E49" s="50">
        <v>65</v>
      </c>
      <c r="F49" s="50">
        <v>0</v>
      </c>
      <c r="G49" s="50">
        <v>25</v>
      </c>
      <c r="H49" s="56">
        <v>27</v>
      </c>
      <c r="I49" s="110">
        <v>249</v>
      </c>
      <c r="J49" s="110">
        <v>131</v>
      </c>
      <c r="K49" s="110">
        <v>10</v>
      </c>
      <c r="L49" s="110">
        <v>56</v>
      </c>
      <c r="M49" s="110">
        <v>0</v>
      </c>
      <c r="N49" s="110">
        <v>25</v>
      </c>
      <c r="O49" s="36">
        <v>27</v>
      </c>
      <c r="P49" s="115">
        <v>8.1180811808118078E-2</v>
      </c>
      <c r="Q49" s="113">
        <v>9.0277777777777776E-2</v>
      </c>
      <c r="R49" s="113">
        <v>0</v>
      </c>
      <c r="S49" s="113">
        <v>0.13846153846153847</v>
      </c>
      <c r="T49" s="113" t="e">
        <v>#DIV/0!</v>
      </c>
      <c r="U49" s="113">
        <v>0</v>
      </c>
      <c r="V49" s="111">
        <v>0</v>
      </c>
    </row>
    <row r="50" spans="1:22">
      <c r="A50" s="11" t="s">
        <v>75</v>
      </c>
      <c r="B50" s="49">
        <v>1468</v>
      </c>
      <c r="C50" s="50">
        <v>739</v>
      </c>
      <c r="D50" s="50">
        <v>62</v>
      </c>
      <c r="E50" s="50">
        <v>361</v>
      </c>
      <c r="F50" s="50">
        <v>2</v>
      </c>
      <c r="G50" s="50">
        <v>114</v>
      </c>
      <c r="H50" s="56">
        <v>190</v>
      </c>
      <c r="I50" s="110">
        <v>1060</v>
      </c>
      <c r="J50" s="110">
        <v>519</v>
      </c>
      <c r="K50" s="110">
        <v>31</v>
      </c>
      <c r="L50" s="110">
        <v>279</v>
      </c>
      <c r="M50" s="110">
        <v>2</v>
      </c>
      <c r="N50" s="110">
        <v>104</v>
      </c>
      <c r="O50" s="36">
        <v>122</v>
      </c>
      <c r="P50" s="115">
        <v>0.27792915531335149</v>
      </c>
      <c r="Q50" s="113">
        <v>0.2976995940460081</v>
      </c>
      <c r="R50" s="113">
        <v>0.5</v>
      </c>
      <c r="S50" s="113">
        <v>0.22714681440443213</v>
      </c>
      <c r="T50" s="113">
        <v>0</v>
      </c>
      <c r="U50" s="113">
        <v>8.771929824561403E-2</v>
      </c>
      <c r="V50" s="111">
        <v>0.35789473684210527</v>
      </c>
    </row>
    <row r="51" spans="1:22">
      <c r="A51" s="11" t="s">
        <v>76</v>
      </c>
      <c r="B51" s="49">
        <v>631</v>
      </c>
      <c r="C51" s="50">
        <v>342</v>
      </c>
      <c r="D51" s="50">
        <v>22</v>
      </c>
      <c r="E51" s="50">
        <v>175</v>
      </c>
      <c r="F51" s="50">
        <v>2</v>
      </c>
      <c r="G51" s="50">
        <v>45</v>
      </c>
      <c r="H51" s="56">
        <v>45</v>
      </c>
      <c r="I51" s="110">
        <v>511</v>
      </c>
      <c r="J51" s="110">
        <v>270</v>
      </c>
      <c r="K51" s="110">
        <v>16</v>
      </c>
      <c r="L51" s="110">
        <v>135</v>
      </c>
      <c r="M51" s="110">
        <v>2</v>
      </c>
      <c r="N51" s="110">
        <v>45</v>
      </c>
      <c r="O51" s="36">
        <v>42</v>
      </c>
      <c r="P51" s="115">
        <v>0.19017432646592711</v>
      </c>
      <c r="Q51" s="113">
        <v>0.21052631578947367</v>
      </c>
      <c r="R51" s="113">
        <v>0.27272727272727271</v>
      </c>
      <c r="S51" s="113">
        <v>0.22857142857142856</v>
      </c>
      <c r="T51" s="113">
        <v>0</v>
      </c>
      <c r="U51" s="113">
        <v>0</v>
      </c>
      <c r="V51" s="111">
        <v>6.6666666666666666E-2</v>
      </c>
    </row>
    <row r="52" spans="1:22">
      <c r="A52" s="30" t="s">
        <v>77</v>
      </c>
      <c r="B52" s="49">
        <v>362</v>
      </c>
      <c r="C52" s="50">
        <v>186</v>
      </c>
      <c r="D52" s="50">
        <v>17</v>
      </c>
      <c r="E52" s="50">
        <v>90</v>
      </c>
      <c r="F52" s="50">
        <v>0</v>
      </c>
      <c r="G52" s="50">
        <v>24</v>
      </c>
      <c r="H52" s="56">
        <v>45</v>
      </c>
      <c r="I52" s="110">
        <v>296</v>
      </c>
      <c r="J52" s="110">
        <v>136</v>
      </c>
      <c r="K52" s="110">
        <v>15</v>
      </c>
      <c r="L52" s="110">
        <v>85</v>
      </c>
      <c r="M52" s="110">
        <v>0</v>
      </c>
      <c r="N52" s="110">
        <v>24</v>
      </c>
      <c r="O52" s="36">
        <v>36</v>
      </c>
      <c r="P52" s="115">
        <v>0.18232044198895028</v>
      </c>
      <c r="Q52" s="113">
        <v>0.26881720430107525</v>
      </c>
      <c r="R52" s="113">
        <v>0.11764705882352941</v>
      </c>
      <c r="S52" s="113">
        <v>5.5555555555555552E-2</v>
      </c>
      <c r="T52" s="113" t="e">
        <v>#DIV/0!</v>
      </c>
      <c r="U52" s="113">
        <v>0</v>
      </c>
      <c r="V52" s="111">
        <v>0.2</v>
      </c>
    </row>
    <row r="53" spans="1:22">
      <c r="A53" s="30" t="s">
        <v>78</v>
      </c>
      <c r="B53" s="49">
        <v>385</v>
      </c>
      <c r="C53" s="50">
        <v>189</v>
      </c>
      <c r="D53" s="50">
        <v>15</v>
      </c>
      <c r="E53" s="50">
        <v>96</v>
      </c>
      <c r="F53" s="50">
        <v>2</v>
      </c>
      <c r="G53" s="50">
        <v>36</v>
      </c>
      <c r="H53" s="56">
        <v>47</v>
      </c>
      <c r="I53" s="110">
        <v>332</v>
      </c>
      <c r="J53" s="110">
        <v>154</v>
      </c>
      <c r="K53" s="110">
        <v>12</v>
      </c>
      <c r="L53" s="110">
        <v>85</v>
      </c>
      <c r="M53" s="110">
        <v>2</v>
      </c>
      <c r="N53" s="110">
        <v>35</v>
      </c>
      <c r="O53" s="36">
        <v>43</v>
      </c>
      <c r="P53" s="115">
        <v>0.13766233766233765</v>
      </c>
      <c r="Q53" s="113">
        <v>0.18518518518518517</v>
      </c>
      <c r="R53" s="113">
        <v>0.2</v>
      </c>
      <c r="S53" s="113">
        <v>0.11458333333333333</v>
      </c>
      <c r="T53" s="113">
        <v>0</v>
      </c>
      <c r="U53" s="113">
        <v>2.7777777777777776E-2</v>
      </c>
      <c r="V53" s="111">
        <v>8.5106382978723402E-2</v>
      </c>
    </row>
    <row r="54" spans="1:22">
      <c r="A54" s="31" t="s">
        <v>79</v>
      </c>
      <c r="B54" s="49">
        <v>839</v>
      </c>
      <c r="C54" s="50">
        <v>446</v>
      </c>
      <c r="D54" s="50">
        <v>35</v>
      </c>
      <c r="E54" s="50">
        <v>208</v>
      </c>
      <c r="F54" s="50">
        <v>4</v>
      </c>
      <c r="G54" s="50">
        <v>69</v>
      </c>
      <c r="H54" s="56">
        <v>77</v>
      </c>
      <c r="I54" s="110">
        <v>682</v>
      </c>
      <c r="J54" s="110">
        <v>315</v>
      </c>
      <c r="K54" s="110">
        <v>28</v>
      </c>
      <c r="L54" s="110">
        <v>192</v>
      </c>
      <c r="M54" s="110">
        <v>4</v>
      </c>
      <c r="N54" s="110">
        <v>68</v>
      </c>
      <c r="O54" s="36">
        <v>73</v>
      </c>
      <c r="P54" s="115">
        <v>0.18712753277711561</v>
      </c>
      <c r="Q54" s="113">
        <v>0.29372197309417042</v>
      </c>
      <c r="R54" s="113">
        <v>0.2</v>
      </c>
      <c r="S54" s="113">
        <v>7.6923076923076927E-2</v>
      </c>
      <c r="T54" s="113">
        <v>0</v>
      </c>
      <c r="U54" s="113">
        <v>1.4492753623188406E-2</v>
      </c>
      <c r="V54" s="111">
        <v>5.1948051948051951E-2</v>
      </c>
    </row>
    <row r="55" spans="1:22">
      <c r="A55" s="31" t="s">
        <v>80</v>
      </c>
      <c r="B55" s="49">
        <v>248</v>
      </c>
      <c r="C55" s="50">
        <v>112</v>
      </c>
      <c r="D55" s="50">
        <v>23</v>
      </c>
      <c r="E55" s="50">
        <v>57</v>
      </c>
      <c r="F55" s="50">
        <v>4</v>
      </c>
      <c r="G55" s="50">
        <v>23</v>
      </c>
      <c r="H55" s="56">
        <v>29</v>
      </c>
      <c r="I55" s="110">
        <v>218</v>
      </c>
      <c r="J55" s="110">
        <v>92</v>
      </c>
      <c r="K55" s="110">
        <v>15</v>
      </c>
      <c r="L55" s="110">
        <v>55</v>
      </c>
      <c r="M55" s="110">
        <v>4</v>
      </c>
      <c r="N55" s="110">
        <v>23</v>
      </c>
      <c r="O55" s="36">
        <v>29</v>
      </c>
      <c r="P55" s="115">
        <v>0.12096774193548387</v>
      </c>
      <c r="Q55" s="113">
        <v>0.17857142857142858</v>
      </c>
      <c r="R55" s="113">
        <v>0.34782608695652173</v>
      </c>
      <c r="S55" s="113">
        <v>3.5087719298245612E-2</v>
      </c>
      <c r="T55" s="113">
        <v>0</v>
      </c>
      <c r="U55" s="113">
        <v>0</v>
      </c>
      <c r="V55" s="111">
        <v>0</v>
      </c>
    </row>
    <row r="56" spans="1:22">
      <c r="A56" s="31" t="s">
        <v>81</v>
      </c>
      <c r="B56" s="49">
        <v>1139</v>
      </c>
      <c r="C56" s="50">
        <v>569</v>
      </c>
      <c r="D56" s="50">
        <v>52</v>
      </c>
      <c r="E56" s="50">
        <v>226</v>
      </c>
      <c r="F56" s="50">
        <v>1</v>
      </c>
      <c r="G56" s="50">
        <v>106</v>
      </c>
      <c r="H56" s="56">
        <v>185</v>
      </c>
      <c r="I56" s="110">
        <v>987</v>
      </c>
      <c r="J56" s="110">
        <v>446</v>
      </c>
      <c r="K56" s="110">
        <v>43</v>
      </c>
      <c r="L56" s="110">
        <v>211</v>
      </c>
      <c r="M56" s="110">
        <v>0</v>
      </c>
      <c r="N56" s="110">
        <v>105</v>
      </c>
      <c r="O56" s="36">
        <v>182</v>
      </c>
      <c r="P56" s="115">
        <v>0.1334503950834065</v>
      </c>
      <c r="Q56" s="113">
        <v>0.21616871704745166</v>
      </c>
      <c r="R56" s="113">
        <v>0.17307692307692307</v>
      </c>
      <c r="S56" s="113">
        <v>6.637168141592921E-2</v>
      </c>
      <c r="T56" s="113">
        <v>1</v>
      </c>
      <c r="U56" s="113">
        <v>9.433962264150943E-3</v>
      </c>
      <c r="V56" s="111">
        <v>1.6216216216216217E-2</v>
      </c>
    </row>
    <row r="57" spans="1:22">
      <c r="A57" s="31" t="s">
        <v>82</v>
      </c>
      <c r="B57" s="49">
        <v>383</v>
      </c>
      <c r="C57" s="50">
        <v>175</v>
      </c>
      <c r="D57" s="50">
        <v>20</v>
      </c>
      <c r="E57" s="50">
        <v>86</v>
      </c>
      <c r="F57" s="50">
        <v>1</v>
      </c>
      <c r="G57" s="50">
        <v>41</v>
      </c>
      <c r="H57" s="56">
        <v>60</v>
      </c>
      <c r="I57" s="110">
        <v>353</v>
      </c>
      <c r="J57" s="110">
        <v>147</v>
      </c>
      <c r="K57" s="110">
        <v>18</v>
      </c>
      <c r="L57" s="110">
        <v>83</v>
      </c>
      <c r="M57" s="110">
        <v>1</v>
      </c>
      <c r="N57" s="110">
        <v>41</v>
      </c>
      <c r="O57" s="36">
        <v>60</v>
      </c>
      <c r="P57" s="115">
        <v>7.8328981723237601E-2</v>
      </c>
      <c r="Q57" s="113">
        <v>0.16</v>
      </c>
      <c r="R57" s="113">
        <v>0.1</v>
      </c>
      <c r="S57" s="113">
        <v>3.4883720930232558E-2</v>
      </c>
      <c r="T57" s="113">
        <v>0</v>
      </c>
      <c r="U57" s="113">
        <v>0</v>
      </c>
      <c r="V57" s="111">
        <v>0</v>
      </c>
    </row>
    <row r="58" spans="1:22">
      <c r="A58" s="31" t="s">
        <v>83</v>
      </c>
      <c r="B58" s="49">
        <v>830</v>
      </c>
      <c r="C58" s="50">
        <v>413</v>
      </c>
      <c r="D58" s="50">
        <v>33</v>
      </c>
      <c r="E58" s="50">
        <v>199</v>
      </c>
      <c r="F58" s="50">
        <v>3</v>
      </c>
      <c r="G58" s="50">
        <v>89</v>
      </c>
      <c r="H58" s="56">
        <v>93</v>
      </c>
      <c r="I58" s="110">
        <v>719</v>
      </c>
      <c r="J58" s="110">
        <v>331</v>
      </c>
      <c r="K58" s="110">
        <v>23</v>
      </c>
      <c r="L58" s="110">
        <v>180</v>
      </c>
      <c r="M58" s="110">
        <v>3</v>
      </c>
      <c r="N58" s="110">
        <v>89</v>
      </c>
      <c r="O58" s="36">
        <v>93</v>
      </c>
      <c r="P58" s="115">
        <v>0.13373493975903614</v>
      </c>
      <c r="Q58" s="113">
        <v>0.19854721549636803</v>
      </c>
      <c r="R58" s="113">
        <v>0.30303030303030304</v>
      </c>
      <c r="S58" s="113">
        <v>9.5477386934673364E-2</v>
      </c>
      <c r="T58" s="113">
        <v>0</v>
      </c>
      <c r="U58" s="113">
        <v>0</v>
      </c>
      <c r="V58" s="111">
        <v>0</v>
      </c>
    </row>
    <row r="59" spans="1:22">
      <c r="A59" s="31" t="s">
        <v>84</v>
      </c>
      <c r="B59" s="49">
        <v>279</v>
      </c>
      <c r="C59" s="50">
        <v>160</v>
      </c>
      <c r="D59" s="50">
        <v>8</v>
      </c>
      <c r="E59" s="50">
        <v>53</v>
      </c>
      <c r="F59" s="50">
        <v>3</v>
      </c>
      <c r="G59" s="50">
        <v>29</v>
      </c>
      <c r="H59" s="56">
        <v>26</v>
      </c>
      <c r="I59" s="110">
        <v>259</v>
      </c>
      <c r="J59" s="110">
        <v>144</v>
      </c>
      <c r="K59" s="110">
        <v>7</v>
      </c>
      <c r="L59" s="110">
        <v>50</v>
      </c>
      <c r="M59" s="110">
        <v>3</v>
      </c>
      <c r="N59" s="110">
        <v>29</v>
      </c>
      <c r="O59" s="36">
        <v>26</v>
      </c>
      <c r="P59" s="115">
        <v>7.1684587813620068E-2</v>
      </c>
      <c r="Q59" s="113">
        <v>0.1</v>
      </c>
      <c r="R59" s="113">
        <v>0.125</v>
      </c>
      <c r="S59" s="113">
        <v>5.6603773584905662E-2</v>
      </c>
      <c r="T59" s="113">
        <v>0</v>
      </c>
      <c r="U59" s="113">
        <v>0</v>
      </c>
      <c r="V59" s="111">
        <v>0</v>
      </c>
    </row>
    <row r="60" spans="1:22">
      <c r="A60" s="29" t="s">
        <v>85</v>
      </c>
      <c r="B60" s="49">
        <v>598</v>
      </c>
      <c r="C60" s="50">
        <v>335</v>
      </c>
      <c r="D60" s="50">
        <v>20</v>
      </c>
      <c r="E60" s="50">
        <v>149</v>
      </c>
      <c r="F60" s="50">
        <v>3</v>
      </c>
      <c r="G60" s="50">
        <v>38</v>
      </c>
      <c r="H60" s="56">
        <v>53</v>
      </c>
      <c r="I60" s="110">
        <v>475</v>
      </c>
      <c r="J60" s="110">
        <v>248</v>
      </c>
      <c r="K60" s="110">
        <v>16</v>
      </c>
      <c r="L60" s="110">
        <v>119</v>
      </c>
      <c r="M60" s="110">
        <v>3</v>
      </c>
      <c r="N60" s="110">
        <v>37</v>
      </c>
      <c r="O60" s="36">
        <v>52</v>
      </c>
      <c r="P60" s="115">
        <v>0.20568561872909699</v>
      </c>
      <c r="Q60" s="113">
        <v>0.25970149253731345</v>
      </c>
      <c r="R60" s="113">
        <v>0.2</v>
      </c>
      <c r="S60" s="113">
        <v>0.20134228187919462</v>
      </c>
      <c r="T60" s="113">
        <v>0</v>
      </c>
      <c r="U60" s="113">
        <v>2.6315789473684209E-2</v>
      </c>
      <c r="V60" s="111">
        <v>1.8867924528301886E-2</v>
      </c>
    </row>
    <row r="61" spans="1:22">
      <c r="A61" s="29" t="s">
        <v>86</v>
      </c>
      <c r="B61" s="49">
        <v>624</v>
      </c>
      <c r="C61" s="50">
        <v>342</v>
      </c>
      <c r="D61" s="50">
        <v>25</v>
      </c>
      <c r="E61" s="50">
        <v>137</v>
      </c>
      <c r="F61" s="50">
        <v>1</v>
      </c>
      <c r="G61" s="50">
        <v>59</v>
      </c>
      <c r="H61" s="56">
        <v>60</v>
      </c>
      <c r="I61" s="110">
        <v>525</v>
      </c>
      <c r="J61" s="110">
        <v>294</v>
      </c>
      <c r="K61" s="110">
        <v>17</v>
      </c>
      <c r="L61" s="110">
        <v>97</v>
      </c>
      <c r="M61" s="110">
        <v>1</v>
      </c>
      <c r="N61" s="110">
        <v>58</v>
      </c>
      <c r="O61" s="36">
        <v>58</v>
      </c>
      <c r="P61" s="115">
        <v>0.15865384615384615</v>
      </c>
      <c r="Q61" s="113">
        <v>0.14035087719298245</v>
      </c>
      <c r="R61" s="113">
        <v>0.32</v>
      </c>
      <c r="S61" s="113">
        <v>0.29197080291970801</v>
      </c>
      <c r="T61" s="113">
        <v>0</v>
      </c>
      <c r="U61" s="113">
        <v>1.6949152542372881E-2</v>
      </c>
      <c r="V61" s="111">
        <v>3.3333333333333333E-2</v>
      </c>
    </row>
    <row r="62" spans="1:22">
      <c r="A62" s="29" t="s">
        <v>87</v>
      </c>
      <c r="B62" s="49">
        <v>252</v>
      </c>
      <c r="C62" s="50">
        <v>128</v>
      </c>
      <c r="D62" s="50">
        <v>16</v>
      </c>
      <c r="E62" s="50">
        <v>68</v>
      </c>
      <c r="F62" s="50">
        <v>1</v>
      </c>
      <c r="G62" s="50">
        <v>27</v>
      </c>
      <c r="H62" s="56">
        <v>12</v>
      </c>
      <c r="I62" s="110">
        <v>194</v>
      </c>
      <c r="J62" s="110">
        <v>94</v>
      </c>
      <c r="K62" s="110">
        <v>9</v>
      </c>
      <c r="L62" s="110">
        <v>51</v>
      </c>
      <c r="M62" s="110">
        <v>1</v>
      </c>
      <c r="N62" s="110">
        <v>27</v>
      </c>
      <c r="O62" s="36">
        <v>12</v>
      </c>
      <c r="P62" s="115">
        <v>0.23015873015873015</v>
      </c>
      <c r="Q62" s="113">
        <v>0.265625</v>
      </c>
      <c r="R62" s="113">
        <v>0.4375</v>
      </c>
      <c r="S62" s="113">
        <v>0.25</v>
      </c>
      <c r="T62" s="113">
        <v>0</v>
      </c>
      <c r="U62" s="113">
        <v>0</v>
      </c>
      <c r="V62" s="111">
        <v>0</v>
      </c>
    </row>
    <row r="63" spans="1:22">
      <c r="A63" s="29" t="s">
        <v>88</v>
      </c>
      <c r="B63" s="49">
        <v>416</v>
      </c>
      <c r="C63" s="50">
        <v>226</v>
      </c>
      <c r="D63" s="50">
        <v>36</v>
      </c>
      <c r="E63" s="50">
        <v>85</v>
      </c>
      <c r="F63" s="50">
        <v>1</v>
      </c>
      <c r="G63" s="50">
        <v>25</v>
      </c>
      <c r="H63" s="56">
        <v>43</v>
      </c>
      <c r="I63" s="110">
        <v>366</v>
      </c>
      <c r="J63" s="110">
        <v>191</v>
      </c>
      <c r="K63" s="110">
        <v>31</v>
      </c>
      <c r="L63" s="110">
        <v>75</v>
      </c>
      <c r="M63" s="110">
        <v>1</v>
      </c>
      <c r="N63" s="110">
        <v>24</v>
      </c>
      <c r="O63" s="36">
        <v>43</v>
      </c>
      <c r="P63" s="116">
        <v>0.1201923076923077</v>
      </c>
      <c r="Q63" s="114">
        <v>0.15486725663716813</v>
      </c>
      <c r="R63" s="114">
        <v>0.1388888888888889</v>
      </c>
      <c r="S63" s="114">
        <v>0.11764705882352941</v>
      </c>
      <c r="T63" s="114">
        <v>0</v>
      </c>
      <c r="U63" s="114">
        <v>0.04</v>
      </c>
      <c r="V63" s="112">
        <v>0</v>
      </c>
    </row>
    <row r="64" spans="1:22">
      <c r="A64" s="3"/>
      <c r="P64" s="2" t="s">
        <v>102</v>
      </c>
    </row>
    <row r="65" spans="1:16">
      <c r="A65" s="3"/>
    </row>
    <row r="66" spans="1:16">
      <c r="A66" s="3"/>
    </row>
    <row r="67" spans="1:16">
      <c r="A67" s="3"/>
      <c r="P67" s="70"/>
    </row>
    <row r="68" spans="1:16">
      <c r="A68" s="3"/>
    </row>
    <row r="69" spans="1:16">
      <c r="A69" s="3"/>
    </row>
    <row r="70" spans="1:16">
      <c r="A70" s="3"/>
    </row>
    <row r="71" spans="1:16">
      <c r="A71" s="3"/>
    </row>
    <row r="72" spans="1:16">
      <c r="A72" s="3"/>
    </row>
    <row r="73" spans="1:16">
      <c r="A73" s="3"/>
    </row>
    <row r="74" spans="1:16">
      <c r="A74" s="3"/>
    </row>
    <row r="75" spans="1:16">
      <c r="A75" s="3"/>
    </row>
    <row r="76" spans="1:16">
      <c r="A76" s="3"/>
    </row>
    <row r="77" spans="1:16">
      <c r="A77" s="3"/>
    </row>
    <row r="78" spans="1:16">
      <c r="A78" s="3"/>
    </row>
    <row r="79" spans="1:16">
      <c r="A79" s="3"/>
    </row>
    <row r="80" spans="1:16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</sheetData>
  <mergeCells count="3">
    <mergeCell ref="B4:H4"/>
    <mergeCell ref="I4:O4"/>
    <mergeCell ref="P4:V4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99"/>
  </sheetPr>
  <dimension ref="A1:S150"/>
  <sheetViews>
    <sheetView showGridLines="0" zoomScaleNormal="100" workbookViewId="0"/>
  </sheetViews>
  <sheetFormatPr defaultColWidth="9.140625" defaultRowHeight="15"/>
  <cols>
    <col min="1" max="1" width="45.42578125" style="22" customWidth="1"/>
    <col min="2" max="19" width="9.7109375" style="123" customWidth="1"/>
    <col min="20" max="16384" width="9.140625" style="2"/>
  </cols>
  <sheetData>
    <row r="1" spans="1:19">
      <c r="A1" s="22" t="s">
        <v>8</v>
      </c>
    </row>
    <row r="2" spans="1:19">
      <c r="A2" s="22" t="s">
        <v>368</v>
      </c>
    </row>
    <row r="3" spans="1:19">
      <c r="A3" s="87" t="s">
        <v>265</v>
      </c>
    </row>
    <row r="4" spans="1:19">
      <c r="B4" s="140" t="s">
        <v>98</v>
      </c>
      <c r="C4" s="141"/>
      <c r="D4" s="141"/>
      <c r="E4" s="141"/>
      <c r="F4" s="141"/>
      <c r="G4" s="142"/>
      <c r="H4" s="140" t="s">
        <v>90</v>
      </c>
      <c r="I4" s="141"/>
      <c r="J4" s="141"/>
      <c r="K4" s="141"/>
      <c r="L4" s="141"/>
      <c r="M4" s="142"/>
      <c r="N4" s="140" t="s">
        <v>97</v>
      </c>
      <c r="O4" s="141"/>
      <c r="P4" s="141"/>
      <c r="Q4" s="141"/>
      <c r="R4" s="141"/>
      <c r="S4" s="142"/>
    </row>
    <row r="5" spans="1:19">
      <c r="A5" s="23" t="s">
        <v>27</v>
      </c>
      <c r="B5" s="59" t="s">
        <v>24</v>
      </c>
      <c r="C5" s="60" t="s">
        <v>10</v>
      </c>
      <c r="D5" s="60" t="s">
        <v>14</v>
      </c>
      <c r="E5" s="60" t="s">
        <v>23</v>
      </c>
      <c r="F5" s="60" t="s">
        <v>12</v>
      </c>
      <c r="G5" s="48" t="s">
        <v>11</v>
      </c>
      <c r="H5" s="59" t="s">
        <v>24</v>
      </c>
      <c r="I5" s="60" t="s">
        <v>10</v>
      </c>
      <c r="J5" s="60" t="s">
        <v>14</v>
      </c>
      <c r="K5" s="60" t="s">
        <v>23</v>
      </c>
      <c r="L5" s="60" t="s">
        <v>12</v>
      </c>
      <c r="M5" s="48" t="s">
        <v>11</v>
      </c>
      <c r="N5" s="59" t="s">
        <v>24</v>
      </c>
      <c r="O5" s="60" t="s">
        <v>10</v>
      </c>
      <c r="P5" s="60" t="s">
        <v>14</v>
      </c>
      <c r="Q5" s="60" t="s">
        <v>23</v>
      </c>
      <c r="R5" s="60" t="s">
        <v>12</v>
      </c>
      <c r="S5" s="48" t="s">
        <v>11</v>
      </c>
    </row>
    <row r="6" spans="1:19">
      <c r="A6" s="24" t="s">
        <v>31</v>
      </c>
      <c r="B6" s="32">
        <v>157</v>
      </c>
      <c r="C6" s="32">
        <v>16</v>
      </c>
      <c r="D6" s="32">
        <v>92</v>
      </c>
      <c r="E6" s="32">
        <v>1</v>
      </c>
      <c r="F6" s="32">
        <v>27</v>
      </c>
      <c r="G6" s="17">
        <v>24</v>
      </c>
      <c r="H6" s="17">
        <v>23</v>
      </c>
      <c r="I6" s="17">
        <v>0</v>
      </c>
      <c r="J6" s="17">
        <v>19</v>
      </c>
      <c r="K6" s="17">
        <v>0</v>
      </c>
      <c r="L6" s="17">
        <v>0</v>
      </c>
      <c r="M6" s="17">
        <v>0</v>
      </c>
      <c r="N6" s="19">
        <f>H6/B6</f>
        <v>0.1464968152866242</v>
      </c>
      <c r="O6" s="19">
        <f t="shared" ref="O6:S6" si="0">I6/C6</f>
        <v>0</v>
      </c>
      <c r="P6" s="19">
        <f t="shared" si="0"/>
        <v>0.20652173913043478</v>
      </c>
      <c r="Q6" s="19">
        <f t="shared" si="0"/>
        <v>0</v>
      </c>
      <c r="R6" s="19">
        <f t="shared" si="0"/>
        <v>0</v>
      </c>
      <c r="S6" s="19">
        <f t="shared" si="0"/>
        <v>0</v>
      </c>
    </row>
    <row r="7" spans="1:19">
      <c r="A7" s="24" t="s">
        <v>32</v>
      </c>
      <c r="B7" s="32">
        <v>97</v>
      </c>
      <c r="C7" s="32">
        <v>4</v>
      </c>
      <c r="D7" s="32">
        <v>53</v>
      </c>
      <c r="E7" s="32">
        <v>0</v>
      </c>
      <c r="F7" s="32">
        <v>19</v>
      </c>
      <c r="G7" s="17">
        <v>32</v>
      </c>
      <c r="H7" s="17">
        <v>12</v>
      </c>
      <c r="I7" s="17">
        <v>0</v>
      </c>
      <c r="J7" s="17">
        <v>10</v>
      </c>
      <c r="K7" s="17">
        <v>0</v>
      </c>
      <c r="L7" s="17">
        <v>0</v>
      </c>
      <c r="M7" s="17">
        <v>12</v>
      </c>
      <c r="N7" s="19">
        <f t="shared" ref="N7:N63" si="1">H7/B7</f>
        <v>0.12371134020618557</v>
      </c>
      <c r="O7" s="19">
        <f t="shared" ref="O7:O63" si="2">I7/C7</f>
        <v>0</v>
      </c>
      <c r="P7" s="19">
        <f t="shared" ref="P7:P63" si="3">J7/D7</f>
        <v>0.18867924528301888</v>
      </c>
      <c r="Q7" s="19" t="e">
        <f t="shared" ref="Q7:Q63" si="4">K7/E7</f>
        <v>#DIV/0!</v>
      </c>
      <c r="R7" s="19">
        <f t="shared" ref="R7:R63" si="5">L7/F7</f>
        <v>0</v>
      </c>
      <c r="S7" s="19">
        <f t="shared" ref="S7:S63" si="6">M7/G7</f>
        <v>0.375</v>
      </c>
    </row>
    <row r="8" spans="1:19">
      <c r="A8" s="24" t="s">
        <v>33</v>
      </c>
      <c r="B8" s="32">
        <v>215</v>
      </c>
      <c r="C8" s="32">
        <v>18</v>
      </c>
      <c r="D8" s="32">
        <v>106</v>
      </c>
      <c r="E8" s="32">
        <v>0</v>
      </c>
      <c r="F8" s="32">
        <v>45</v>
      </c>
      <c r="G8" s="17">
        <v>54</v>
      </c>
      <c r="H8" s="17">
        <v>15</v>
      </c>
      <c r="I8" s="17">
        <v>0</v>
      </c>
      <c r="J8" s="17">
        <v>16</v>
      </c>
      <c r="K8" s="17">
        <v>0</v>
      </c>
      <c r="L8" s="17">
        <v>1</v>
      </c>
      <c r="M8" s="17">
        <v>2</v>
      </c>
      <c r="N8" s="19">
        <f t="shared" si="1"/>
        <v>6.9767441860465115E-2</v>
      </c>
      <c r="O8" s="19">
        <f t="shared" si="2"/>
        <v>0</v>
      </c>
      <c r="P8" s="19">
        <f t="shared" si="3"/>
        <v>0.15094339622641509</v>
      </c>
      <c r="Q8" s="19" t="e">
        <f t="shared" si="4"/>
        <v>#DIV/0!</v>
      </c>
      <c r="R8" s="19">
        <f t="shared" si="5"/>
        <v>2.2222222222222223E-2</v>
      </c>
      <c r="S8" s="19">
        <f t="shared" si="6"/>
        <v>3.7037037037037035E-2</v>
      </c>
    </row>
    <row r="9" spans="1:19">
      <c r="A9" s="24" t="s">
        <v>34</v>
      </c>
      <c r="B9" s="32">
        <v>512</v>
      </c>
      <c r="C9" s="32">
        <v>45</v>
      </c>
      <c r="D9" s="32">
        <v>239</v>
      </c>
      <c r="E9" s="32">
        <v>3</v>
      </c>
      <c r="F9" s="32">
        <v>103</v>
      </c>
      <c r="G9" s="17">
        <v>144</v>
      </c>
      <c r="H9" s="17">
        <v>125</v>
      </c>
      <c r="I9" s="17">
        <v>0</v>
      </c>
      <c r="J9" s="17">
        <v>65</v>
      </c>
      <c r="K9" s="17">
        <v>0</v>
      </c>
      <c r="L9" s="17">
        <v>4</v>
      </c>
      <c r="M9" s="17">
        <v>26</v>
      </c>
      <c r="N9" s="19">
        <f t="shared" si="1"/>
        <v>0.244140625</v>
      </c>
      <c r="O9" s="19">
        <f t="shared" si="2"/>
        <v>0</v>
      </c>
      <c r="P9" s="19">
        <f t="shared" si="3"/>
        <v>0.27196652719665271</v>
      </c>
      <c r="Q9" s="19">
        <f t="shared" si="4"/>
        <v>0</v>
      </c>
      <c r="R9" s="19">
        <f t="shared" si="5"/>
        <v>3.8834951456310676E-2</v>
      </c>
      <c r="S9" s="19">
        <f t="shared" si="6"/>
        <v>0.18055555555555555</v>
      </c>
    </row>
    <row r="10" spans="1:19">
      <c r="A10" s="24" t="s">
        <v>264</v>
      </c>
      <c r="B10" s="32">
        <v>121</v>
      </c>
      <c r="C10" s="32">
        <v>13</v>
      </c>
      <c r="D10" s="32">
        <v>49</v>
      </c>
      <c r="E10" s="32">
        <v>0</v>
      </c>
      <c r="F10" s="32">
        <v>28</v>
      </c>
      <c r="G10" s="17">
        <v>21</v>
      </c>
      <c r="H10" s="17">
        <v>17</v>
      </c>
      <c r="I10" s="17">
        <v>0</v>
      </c>
      <c r="J10" s="17">
        <v>3</v>
      </c>
      <c r="K10" s="17">
        <v>0</v>
      </c>
      <c r="L10" s="17">
        <v>0</v>
      </c>
      <c r="M10" s="17">
        <v>2</v>
      </c>
      <c r="N10" s="19">
        <f t="shared" si="1"/>
        <v>0.14049586776859505</v>
      </c>
      <c r="O10" s="19">
        <f t="shared" si="2"/>
        <v>0</v>
      </c>
      <c r="P10" s="19">
        <f t="shared" si="3"/>
        <v>6.1224489795918366E-2</v>
      </c>
      <c r="Q10" s="19" t="e">
        <f t="shared" si="4"/>
        <v>#DIV/0!</v>
      </c>
      <c r="R10" s="19">
        <f t="shared" si="5"/>
        <v>0</v>
      </c>
      <c r="S10" s="19">
        <f t="shared" si="6"/>
        <v>9.5238095238095233E-2</v>
      </c>
    </row>
    <row r="11" spans="1:19">
      <c r="A11" s="24" t="s">
        <v>36</v>
      </c>
      <c r="B11" s="32">
        <v>624</v>
      </c>
      <c r="C11" s="32">
        <v>37</v>
      </c>
      <c r="D11" s="32">
        <v>257</v>
      </c>
      <c r="E11" s="32">
        <v>4</v>
      </c>
      <c r="F11" s="32">
        <v>125</v>
      </c>
      <c r="G11" s="17">
        <v>193</v>
      </c>
      <c r="H11" s="17">
        <v>99</v>
      </c>
      <c r="I11" s="17">
        <v>0</v>
      </c>
      <c r="J11" s="17">
        <v>49</v>
      </c>
      <c r="K11" s="17">
        <v>0</v>
      </c>
      <c r="L11" s="17">
        <v>3</v>
      </c>
      <c r="M11" s="17">
        <v>34</v>
      </c>
      <c r="N11" s="19">
        <f t="shared" si="1"/>
        <v>0.15865384615384615</v>
      </c>
      <c r="O11" s="19">
        <f t="shared" si="2"/>
        <v>0</v>
      </c>
      <c r="P11" s="19">
        <f t="shared" si="3"/>
        <v>0.19066147859922178</v>
      </c>
      <c r="Q11" s="19">
        <f t="shared" si="4"/>
        <v>0</v>
      </c>
      <c r="R11" s="19">
        <f t="shared" si="5"/>
        <v>2.4E-2</v>
      </c>
      <c r="S11" s="19">
        <f t="shared" si="6"/>
        <v>0.17616580310880828</v>
      </c>
    </row>
    <row r="12" spans="1:19">
      <c r="A12" s="24" t="s">
        <v>37</v>
      </c>
      <c r="B12" s="32">
        <v>149</v>
      </c>
      <c r="C12" s="32">
        <v>8</v>
      </c>
      <c r="D12" s="32">
        <v>63</v>
      </c>
      <c r="E12" s="32">
        <v>0</v>
      </c>
      <c r="F12" s="32">
        <v>20</v>
      </c>
      <c r="G12" s="17">
        <v>23</v>
      </c>
      <c r="H12" s="17">
        <v>29</v>
      </c>
      <c r="I12" s="17">
        <v>0</v>
      </c>
      <c r="J12" s="17">
        <v>17</v>
      </c>
      <c r="K12" s="17">
        <v>0</v>
      </c>
      <c r="L12" s="17">
        <v>0</v>
      </c>
      <c r="M12" s="17">
        <v>3</v>
      </c>
      <c r="N12" s="19">
        <f t="shared" si="1"/>
        <v>0.19463087248322147</v>
      </c>
      <c r="O12" s="19">
        <f t="shared" si="2"/>
        <v>0</v>
      </c>
      <c r="P12" s="19">
        <f t="shared" si="3"/>
        <v>0.26984126984126983</v>
      </c>
      <c r="Q12" s="19" t="e">
        <f t="shared" si="4"/>
        <v>#DIV/0!</v>
      </c>
      <c r="R12" s="19">
        <f t="shared" si="5"/>
        <v>0</v>
      </c>
      <c r="S12" s="19">
        <f t="shared" si="6"/>
        <v>0.13043478260869565</v>
      </c>
    </row>
    <row r="13" spans="1:19">
      <c r="A13" s="24" t="s">
        <v>38</v>
      </c>
      <c r="B13" s="32">
        <v>203</v>
      </c>
      <c r="C13" s="32">
        <v>21</v>
      </c>
      <c r="D13" s="32">
        <v>84</v>
      </c>
      <c r="E13" s="32">
        <v>1</v>
      </c>
      <c r="F13" s="32">
        <v>47</v>
      </c>
      <c r="G13" s="17">
        <v>34</v>
      </c>
      <c r="H13" s="17">
        <v>24</v>
      </c>
      <c r="I13" s="17">
        <v>0</v>
      </c>
      <c r="J13" s="17">
        <v>13</v>
      </c>
      <c r="K13" s="17">
        <v>0</v>
      </c>
      <c r="L13" s="17">
        <v>0</v>
      </c>
      <c r="M13" s="17">
        <v>2</v>
      </c>
      <c r="N13" s="19">
        <f t="shared" si="1"/>
        <v>0.11822660098522167</v>
      </c>
      <c r="O13" s="19">
        <f t="shared" si="2"/>
        <v>0</v>
      </c>
      <c r="P13" s="19">
        <f t="shared" si="3"/>
        <v>0.15476190476190477</v>
      </c>
      <c r="Q13" s="19">
        <f t="shared" si="4"/>
        <v>0</v>
      </c>
      <c r="R13" s="19">
        <f t="shared" si="5"/>
        <v>0</v>
      </c>
      <c r="S13" s="19">
        <f t="shared" si="6"/>
        <v>5.8823529411764705E-2</v>
      </c>
    </row>
    <row r="14" spans="1:19">
      <c r="A14" s="24" t="s">
        <v>39</v>
      </c>
      <c r="B14" s="32">
        <v>72</v>
      </c>
      <c r="C14" s="32">
        <v>7</v>
      </c>
      <c r="D14" s="32">
        <v>33</v>
      </c>
      <c r="E14" s="32">
        <v>0</v>
      </c>
      <c r="F14" s="32">
        <v>16</v>
      </c>
      <c r="G14" s="17">
        <v>10</v>
      </c>
      <c r="H14" s="17">
        <v>6</v>
      </c>
      <c r="I14" s="17">
        <v>0</v>
      </c>
      <c r="J14" s="17">
        <v>4</v>
      </c>
      <c r="K14" s="17">
        <v>0</v>
      </c>
      <c r="L14" s="17">
        <v>0</v>
      </c>
      <c r="M14" s="17">
        <v>0</v>
      </c>
      <c r="N14" s="19">
        <f t="shared" si="1"/>
        <v>8.3333333333333329E-2</v>
      </c>
      <c r="O14" s="19">
        <f t="shared" si="2"/>
        <v>0</v>
      </c>
      <c r="P14" s="19">
        <f t="shared" si="3"/>
        <v>0.12121212121212122</v>
      </c>
      <c r="Q14" s="19" t="e">
        <f t="shared" si="4"/>
        <v>#DIV/0!</v>
      </c>
      <c r="R14" s="19">
        <f t="shared" si="5"/>
        <v>0</v>
      </c>
      <c r="S14" s="19">
        <f t="shared" si="6"/>
        <v>0</v>
      </c>
    </row>
    <row r="15" spans="1:19">
      <c r="A15" s="24" t="s">
        <v>40</v>
      </c>
      <c r="B15" s="32">
        <v>176</v>
      </c>
      <c r="C15" s="32">
        <v>13</v>
      </c>
      <c r="D15" s="32">
        <v>89</v>
      </c>
      <c r="E15" s="32">
        <v>0</v>
      </c>
      <c r="F15" s="32">
        <v>24</v>
      </c>
      <c r="G15" s="17">
        <v>52</v>
      </c>
      <c r="H15" s="17">
        <v>41</v>
      </c>
      <c r="I15" s="17">
        <v>0</v>
      </c>
      <c r="J15" s="17">
        <v>34</v>
      </c>
      <c r="K15" s="17">
        <v>0</v>
      </c>
      <c r="L15" s="17">
        <v>2</v>
      </c>
      <c r="M15" s="17">
        <v>10</v>
      </c>
      <c r="N15" s="19">
        <f t="shared" si="1"/>
        <v>0.23295454545454544</v>
      </c>
      <c r="O15" s="19">
        <f t="shared" si="2"/>
        <v>0</v>
      </c>
      <c r="P15" s="19">
        <f t="shared" si="3"/>
        <v>0.38202247191011235</v>
      </c>
      <c r="Q15" s="19" t="e">
        <f t="shared" si="4"/>
        <v>#DIV/0!</v>
      </c>
      <c r="R15" s="19">
        <f t="shared" si="5"/>
        <v>8.3333333333333329E-2</v>
      </c>
      <c r="S15" s="19">
        <f t="shared" si="6"/>
        <v>0.19230769230769232</v>
      </c>
    </row>
    <row r="16" spans="1:19">
      <c r="A16" s="24" t="s">
        <v>41</v>
      </c>
      <c r="B16" s="32">
        <v>190</v>
      </c>
      <c r="C16" s="32">
        <v>22</v>
      </c>
      <c r="D16" s="32">
        <v>83</v>
      </c>
      <c r="E16" s="32">
        <v>0</v>
      </c>
      <c r="F16" s="32">
        <v>26</v>
      </c>
      <c r="G16" s="17">
        <v>63</v>
      </c>
      <c r="H16" s="17">
        <v>25</v>
      </c>
      <c r="I16" s="17">
        <v>0</v>
      </c>
      <c r="J16" s="17">
        <v>12</v>
      </c>
      <c r="K16" s="17">
        <v>0</v>
      </c>
      <c r="L16" s="17">
        <v>0</v>
      </c>
      <c r="M16" s="17">
        <v>5</v>
      </c>
      <c r="N16" s="19">
        <f t="shared" si="1"/>
        <v>0.13157894736842105</v>
      </c>
      <c r="O16" s="19">
        <f t="shared" si="2"/>
        <v>0</v>
      </c>
      <c r="P16" s="19">
        <f t="shared" si="3"/>
        <v>0.14457831325301204</v>
      </c>
      <c r="Q16" s="19" t="e">
        <f t="shared" si="4"/>
        <v>#DIV/0!</v>
      </c>
      <c r="R16" s="19">
        <f t="shared" si="5"/>
        <v>0</v>
      </c>
      <c r="S16" s="19">
        <f t="shared" si="6"/>
        <v>7.9365079365079361E-2</v>
      </c>
    </row>
    <row r="17" spans="1:19">
      <c r="A17" s="24" t="s">
        <v>42</v>
      </c>
      <c r="B17" s="32">
        <v>220</v>
      </c>
      <c r="C17" s="32">
        <v>23</v>
      </c>
      <c r="D17" s="32">
        <v>117</v>
      </c>
      <c r="E17" s="32">
        <v>2</v>
      </c>
      <c r="F17" s="32">
        <v>53</v>
      </c>
      <c r="G17" s="17">
        <v>37</v>
      </c>
      <c r="H17" s="17">
        <v>28</v>
      </c>
      <c r="I17" s="17">
        <v>0</v>
      </c>
      <c r="J17" s="17">
        <v>21</v>
      </c>
      <c r="K17" s="17">
        <v>0</v>
      </c>
      <c r="L17" s="17">
        <v>0</v>
      </c>
      <c r="M17" s="17">
        <v>2</v>
      </c>
      <c r="N17" s="19">
        <f t="shared" si="1"/>
        <v>0.12727272727272726</v>
      </c>
      <c r="O17" s="19">
        <f t="shared" si="2"/>
        <v>0</v>
      </c>
      <c r="P17" s="19">
        <f t="shared" si="3"/>
        <v>0.17948717948717949</v>
      </c>
      <c r="Q17" s="19">
        <f t="shared" si="4"/>
        <v>0</v>
      </c>
      <c r="R17" s="19">
        <f t="shared" si="5"/>
        <v>0</v>
      </c>
      <c r="S17" s="19">
        <f t="shared" si="6"/>
        <v>5.4054054054054057E-2</v>
      </c>
    </row>
    <row r="18" spans="1:19">
      <c r="A18" s="24" t="s">
        <v>43</v>
      </c>
      <c r="B18" s="32">
        <v>188</v>
      </c>
      <c r="C18" s="32">
        <v>4</v>
      </c>
      <c r="D18" s="32">
        <v>118</v>
      </c>
      <c r="E18" s="32">
        <v>4</v>
      </c>
      <c r="F18" s="32">
        <v>50</v>
      </c>
      <c r="G18" s="17">
        <v>52</v>
      </c>
      <c r="H18" s="17">
        <v>19</v>
      </c>
      <c r="I18" s="17">
        <v>0</v>
      </c>
      <c r="J18" s="17">
        <v>17</v>
      </c>
      <c r="K18" s="17">
        <v>0</v>
      </c>
      <c r="L18" s="17">
        <v>2</v>
      </c>
      <c r="M18" s="17">
        <v>8</v>
      </c>
      <c r="N18" s="19">
        <f t="shared" si="1"/>
        <v>0.10106382978723404</v>
      </c>
      <c r="O18" s="19">
        <f t="shared" si="2"/>
        <v>0</v>
      </c>
      <c r="P18" s="19">
        <f t="shared" si="3"/>
        <v>0.1440677966101695</v>
      </c>
      <c r="Q18" s="19">
        <f t="shared" si="4"/>
        <v>0</v>
      </c>
      <c r="R18" s="19">
        <f t="shared" si="5"/>
        <v>0.04</v>
      </c>
      <c r="S18" s="19">
        <f t="shared" si="6"/>
        <v>0.15384615384615385</v>
      </c>
    </row>
    <row r="19" spans="1:19">
      <c r="A19" s="26" t="s">
        <v>44</v>
      </c>
      <c r="B19" s="17">
        <v>242</v>
      </c>
      <c r="C19" s="17">
        <v>23</v>
      </c>
      <c r="D19" s="17">
        <v>141</v>
      </c>
      <c r="E19" s="17">
        <v>4</v>
      </c>
      <c r="F19" s="17">
        <v>45</v>
      </c>
      <c r="G19" s="17">
        <v>44</v>
      </c>
      <c r="H19" s="17">
        <v>34</v>
      </c>
      <c r="I19" s="17">
        <v>0</v>
      </c>
      <c r="J19" s="17">
        <v>35</v>
      </c>
      <c r="K19" s="17">
        <v>0</v>
      </c>
      <c r="L19" s="17">
        <v>0</v>
      </c>
      <c r="M19" s="17">
        <v>1</v>
      </c>
      <c r="N19" s="19">
        <f t="shared" si="1"/>
        <v>0.14049586776859505</v>
      </c>
      <c r="O19" s="19">
        <f t="shared" si="2"/>
        <v>0</v>
      </c>
      <c r="P19" s="19">
        <f t="shared" si="3"/>
        <v>0.24822695035460993</v>
      </c>
      <c r="Q19" s="19">
        <f t="shared" si="4"/>
        <v>0</v>
      </c>
      <c r="R19" s="19">
        <f t="shared" si="5"/>
        <v>0</v>
      </c>
      <c r="S19" s="19">
        <f t="shared" si="6"/>
        <v>2.2727272727272728E-2</v>
      </c>
    </row>
    <row r="20" spans="1:19">
      <c r="A20" s="26" t="s">
        <v>45</v>
      </c>
      <c r="B20" s="17">
        <v>339</v>
      </c>
      <c r="C20" s="17">
        <v>37</v>
      </c>
      <c r="D20" s="17">
        <v>226</v>
      </c>
      <c r="E20" s="17">
        <v>4</v>
      </c>
      <c r="F20" s="17">
        <v>95</v>
      </c>
      <c r="G20" s="17">
        <v>119</v>
      </c>
      <c r="H20" s="17">
        <v>45</v>
      </c>
      <c r="I20" s="17">
        <v>0</v>
      </c>
      <c r="J20" s="17">
        <v>58</v>
      </c>
      <c r="K20" s="17">
        <v>0</v>
      </c>
      <c r="L20" s="17">
        <v>1</v>
      </c>
      <c r="M20" s="17">
        <v>13</v>
      </c>
      <c r="N20" s="19">
        <f t="shared" si="1"/>
        <v>0.13274336283185842</v>
      </c>
      <c r="O20" s="19">
        <f t="shared" si="2"/>
        <v>0</v>
      </c>
      <c r="P20" s="19">
        <f t="shared" si="3"/>
        <v>0.25663716814159293</v>
      </c>
      <c r="Q20" s="19">
        <f t="shared" si="4"/>
        <v>0</v>
      </c>
      <c r="R20" s="19">
        <f t="shared" si="5"/>
        <v>1.0526315789473684E-2</v>
      </c>
      <c r="S20" s="19">
        <f t="shared" si="6"/>
        <v>0.1092436974789916</v>
      </c>
    </row>
    <row r="21" spans="1:19">
      <c r="A21" s="26" t="s">
        <v>46</v>
      </c>
      <c r="B21" s="17">
        <v>84</v>
      </c>
      <c r="C21" s="17">
        <v>6</v>
      </c>
      <c r="D21" s="17">
        <v>22</v>
      </c>
      <c r="E21" s="17">
        <v>0</v>
      </c>
      <c r="F21" s="17">
        <v>0</v>
      </c>
      <c r="G21" s="17">
        <v>4</v>
      </c>
      <c r="H21" s="17">
        <v>18</v>
      </c>
      <c r="I21" s="17">
        <v>0</v>
      </c>
      <c r="J21" s="17">
        <v>6</v>
      </c>
      <c r="K21" s="17">
        <v>0</v>
      </c>
      <c r="L21" s="17">
        <v>0</v>
      </c>
      <c r="M21" s="17">
        <v>0</v>
      </c>
      <c r="N21" s="19">
        <f t="shared" si="1"/>
        <v>0.21428571428571427</v>
      </c>
      <c r="O21" s="19">
        <f t="shared" si="2"/>
        <v>0</v>
      </c>
      <c r="P21" s="19">
        <f t="shared" si="3"/>
        <v>0.27272727272727271</v>
      </c>
      <c r="Q21" s="19" t="e">
        <f t="shared" si="4"/>
        <v>#DIV/0!</v>
      </c>
      <c r="R21" s="19" t="e">
        <f t="shared" si="5"/>
        <v>#DIV/0!</v>
      </c>
      <c r="S21" s="19">
        <f t="shared" si="6"/>
        <v>0</v>
      </c>
    </row>
    <row r="22" spans="1:19">
      <c r="A22" s="26" t="s">
        <v>47</v>
      </c>
      <c r="B22" s="17">
        <v>101</v>
      </c>
      <c r="C22" s="17">
        <v>10</v>
      </c>
      <c r="D22" s="17">
        <v>39</v>
      </c>
      <c r="E22" s="17">
        <v>2</v>
      </c>
      <c r="F22" s="17">
        <v>18</v>
      </c>
      <c r="G22" s="17">
        <v>18</v>
      </c>
      <c r="H22" s="17">
        <v>5</v>
      </c>
      <c r="I22" s="17">
        <v>0</v>
      </c>
      <c r="J22" s="17">
        <v>4</v>
      </c>
      <c r="K22" s="17">
        <v>0</v>
      </c>
      <c r="L22" s="17">
        <v>0</v>
      </c>
      <c r="M22" s="17">
        <v>0</v>
      </c>
      <c r="N22" s="19">
        <f t="shared" si="1"/>
        <v>4.9504950495049507E-2</v>
      </c>
      <c r="O22" s="19">
        <f t="shared" si="2"/>
        <v>0</v>
      </c>
      <c r="P22" s="19">
        <f t="shared" si="3"/>
        <v>0.10256410256410256</v>
      </c>
      <c r="Q22" s="19">
        <f t="shared" si="4"/>
        <v>0</v>
      </c>
      <c r="R22" s="19">
        <f t="shared" si="5"/>
        <v>0</v>
      </c>
      <c r="S22" s="19">
        <f t="shared" si="6"/>
        <v>0</v>
      </c>
    </row>
    <row r="23" spans="1:19">
      <c r="A23" s="26" t="s">
        <v>48</v>
      </c>
      <c r="B23" s="17">
        <v>394</v>
      </c>
      <c r="C23" s="17">
        <v>48</v>
      </c>
      <c r="D23" s="17">
        <v>198</v>
      </c>
      <c r="E23" s="17">
        <v>6</v>
      </c>
      <c r="F23" s="17">
        <v>76</v>
      </c>
      <c r="G23" s="17">
        <v>71</v>
      </c>
      <c r="H23" s="17">
        <v>30</v>
      </c>
      <c r="I23" s="17">
        <v>0</v>
      </c>
      <c r="J23" s="17">
        <v>39</v>
      </c>
      <c r="K23" s="17">
        <v>0</v>
      </c>
      <c r="L23" s="17">
        <v>0</v>
      </c>
      <c r="M23" s="17">
        <v>0</v>
      </c>
      <c r="N23" s="19">
        <f t="shared" si="1"/>
        <v>7.6142131979695438E-2</v>
      </c>
      <c r="O23" s="19">
        <f t="shared" si="2"/>
        <v>0</v>
      </c>
      <c r="P23" s="19">
        <f t="shared" si="3"/>
        <v>0.19696969696969696</v>
      </c>
      <c r="Q23" s="19">
        <f t="shared" si="4"/>
        <v>0</v>
      </c>
      <c r="R23" s="19">
        <f t="shared" si="5"/>
        <v>0</v>
      </c>
      <c r="S23" s="19">
        <f t="shared" si="6"/>
        <v>0</v>
      </c>
    </row>
    <row r="24" spans="1:19">
      <c r="A24" s="26" t="s">
        <v>49</v>
      </c>
      <c r="B24" s="17">
        <v>250</v>
      </c>
      <c r="C24" s="17">
        <v>33</v>
      </c>
      <c r="D24" s="17">
        <v>116</v>
      </c>
      <c r="E24" s="17">
        <v>10</v>
      </c>
      <c r="F24" s="17">
        <v>61</v>
      </c>
      <c r="G24" s="17">
        <v>59</v>
      </c>
      <c r="H24" s="17">
        <v>33</v>
      </c>
      <c r="I24" s="17">
        <v>0</v>
      </c>
      <c r="J24" s="17">
        <v>14</v>
      </c>
      <c r="K24" s="17">
        <v>0</v>
      </c>
      <c r="L24" s="17">
        <v>3</v>
      </c>
      <c r="M24" s="17">
        <v>9</v>
      </c>
      <c r="N24" s="19">
        <f t="shared" si="1"/>
        <v>0.13200000000000001</v>
      </c>
      <c r="O24" s="19">
        <f t="shared" si="2"/>
        <v>0</v>
      </c>
      <c r="P24" s="19">
        <f t="shared" si="3"/>
        <v>0.1206896551724138</v>
      </c>
      <c r="Q24" s="19">
        <f t="shared" si="4"/>
        <v>0</v>
      </c>
      <c r="R24" s="19">
        <f t="shared" si="5"/>
        <v>4.9180327868852458E-2</v>
      </c>
      <c r="S24" s="19">
        <f t="shared" si="6"/>
        <v>0.15254237288135594</v>
      </c>
    </row>
    <row r="25" spans="1:19">
      <c r="A25" s="25" t="s">
        <v>50</v>
      </c>
      <c r="B25" s="18">
        <v>135</v>
      </c>
      <c r="C25" s="18">
        <v>8</v>
      </c>
      <c r="D25" s="18">
        <v>72</v>
      </c>
      <c r="E25" s="18">
        <v>2</v>
      </c>
      <c r="F25" s="18">
        <v>23</v>
      </c>
      <c r="G25" s="17">
        <v>33</v>
      </c>
      <c r="H25" s="17">
        <v>14</v>
      </c>
      <c r="I25" s="17">
        <v>0</v>
      </c>
      <c r="J25" s="17">
        <v>12</v>
      </c>
      <c r="K25" s="17">
        <v>0</v>
      </c>
      <c r="L25" s="17">
        <v>1</v>
      </c>
      <c r="M25" s="17">
        <v>6</v>
      </c>
      <c r="N25" s="19">
        <f t="shared" si="1"/>
        <v>0.1037037037037037</v>
      </c>
      <c r="O25" s="19">
        <f t="shared" si="2"/>
        <v>0</v>
      </c>
      <c r="P25" s="19">
        <f t="shared" si="3"/>
        <v>0.16666666666666666</v>
      </c>
      <c r="Q25" s="19">
        <f t="shared" si="4"/>
        <v>0</v>
      </c>
      <c r="R25" s="19">
        <f t="shared" si="5"/>
        <v>4.3478260869565216E-2</v>
      </c>
      <c r="S25" s="19">
        <f t="shared" si="6"/>
        <v>0.18181818181818182</v>
      </c>
    </row>
    <row r="26" spans="1:19">
      <c r="A26" s="25" t="s">
        <v>51</v>
      </c>
      <c r="B26" s="18">
        <v>227</v>
      </c>
      <c r="C26" s="18">
        <v>36</v>
      </c>
      <c r="D26" s="18">
        <v>157</v>
      </c>
      <c r="E26" s="18">
        <v>3</v>
      </c>
      <c r="F26" s="18">
        <v>44</v>
      </c>
      <c r="G26" s="17">
        <v>88</v>
      </c>
      <c r="H26" s="17">
        <v>22</v>
      </c>
      <c r="I26" s="17">
        <v>0</v>
      </c>
      <c r="J26" s="17">
        <v>29</v>
      </c>
      <c r="K26" s="17">
        <v>0</v>
      </c>
      <c r="L26" s="17">
        <v>0</v>
      </c>
      <c r="M26" s="17">
        <v>9</v>
      </c>
      <c r="N26" s="19">
        <f t="shared" si="1"/>
        <v>9.6916299559471369E-2</v>
      </c>
      <c r="O26" s="19">
        <f t="shared" si="2"/>
        <v>0</v>
      </c>
      <c r="P26" s="19">
        <f t="shared" si="3"/>
        <v>0.18471337579617833</v>
      </c>
      <c r="Q26" s="19">
        <f t="shared" si="4"/>
        <v>0</v>
      </c>
      <c r="R26" s="19">
        <f t="shared" si="5"/>
        <v>0</v>
      </c>
      <c r="S26" s="19">
        <f t="shared" si="6"/>
        <v>0.10227272727272728</v>
      </c>
    </row>
    <row r="27" spans="1:19">
      <c r="A27" s="25" t="s">
        <v>52</v>
      </c>
      <c r="B27" s="18">
        <v>352</v>
      </c>
      <c r="C27" s="18">
        <v>22</v>
      </c>
      <c r="D27" s="18">
        <v>141</v>
      </c>
      <c r="E27" s="18">
        <v>3</v>
      </c>
      <c r="F27" s="18">
        <v>55</v>
      </c>
      <c r="G27" s="17">
        <v>62</v>
      </c>
      <c r="H27" s="17">
        <v>48</v>
      </c>
      <c r="I27" s="17">
        <v>0</v>
      </c>
      <c r="J27" s="17">
        <v>33</v>
      </c>
      <c r="K27" s="17">
        <v>0</v>
      </c>
      <c r="L27" s="17">
        <v>3</v>
      </c>
      <c r="M27" s="17">
        <v>10</v>
      </c>
      <c r="N27" s="19">
        <f t="shared" si="1"/>
        <v>0.13636363636363635</v>
      </c>
      <c r="O27" s="19">
        <f t="shared" si="2"/>
        <v>0</v>
      </c>
      <c r="P27" s="19">
        <f t="shared" si="3"/>
        <v>0.23404255319148937</v>
      </c>
      <c r="Q27" s="19">
        <f t="shared" si="4"/>
        <v>0</v>
      </c>
      <c r="R27" s="19">
        <f t="shared" si="5"/>
        <v>5.4545454545454543E-2</v>
      </c>
      <c r="S27" s="19">
        <f t="shared" si="6"/>
        <v>0.16129032258064516</v>
      </c>
    </row>
    <row r="28" spans="1:19">
      <c r="A28" s="25" t="s">
        <v>53</v>
      </c>
      <c r="B28" s="18">
        <v>194</v>
      </c>
      <c r="C28" s="18">
        <v>23</v>
      </c>
      <c r="D28" s="18">
        <v>108</v>
      </c>
      <c r="E28" s="18">
        <v>0</v>
      </c>
      <c r="F28" s="18">
        <v>40</v>
      </c>
      <c r="G28" s="17">
        <v>66</v>
      </c>
      <c r="H28" s="17">
        <v>13</v>
      </c>
      <c r="I28" s="17">
        <v>0</v>
      </c>
      <c r="J28" s="17">
        <v>21</v>
      </c>
      <c r="K28" s="17">
        <v>0</v>
      </c>
      <c r="L28" s="17">
        <v>0</v>
      </c>
      <c r="M28" s="17">
        <v>8</v>
      </c>
      <c r="N28" s="19">
        <f t="shared" si="1"/>
        <v>6.7010309278350513E-2</v>
      </c>
      <c r="O28" s="19">
        <f t="shared" si="2"/>
        <v>0</v>
      </c>
      <c r="P28" s="19">
        <f t="shared" si="3"/>
        <v>0.19444444444444445</v>
      </c>
      <c r="Q28" s="19" t="e">
        <f t="shared" si="4"/>
        <v>#DIV/0!</v>
      </c>
      <c r="R28" s="19">
        <f t="shared" si="5"/>
        <v>0</v>
      </c>
      <c r="S28" s="19">
        <f t="shared" si="6"/>
        <v>0.12121212121212122</v>
      </c>
    </row>
    <row r="29" spans="1:19">
      <c r="A29" s="25" t="s">
        <v>54</v>
      </c>
      <c r="B29" s="18">
        <v>373</v>
      </c>
      <c r="C29" s="18">
        <v>33</v>
      </c>
      <c r="D29" s="18">
        <v>172</v>
      </c>
      <c r="E29" s="18">
        <v>6</v>
      </c>
      <c r="F29" s="18">
        <v>86</v>
      </c>
      <c r="G29" s="17">
        <v>101</v>
      </c>
      <c r="H29" s="17">
        <v>52</v>
      </c>
      <c r="I29" s="17">
        <v>0</v>
      </c>
      <c r="J29" s="17">
        <v>31</v>
      </c>
      <c r="K29" s="17">
        <v>0</v>
      </c>
      <c r="L29" s="17">
        <v>8</v>
      </c>
      <c r="M29" s="17">
        <v>18</v>
      </c>
      <c r="N29" s="19">
        <f t="shared" si="1"/>
        <v>0.13941018766756033</v>
      </c>
      <c r="O29" s="19">
        <f t="shared" si="2"/>
        <v>0</v>
      </c>
      <c r="P29" s="19">
        <f t="shared" si="3"/>
        <v>0.18023255813953487</v>
      </c>
      <c r="Q29" s="19">
        <f t="shared" si="4"/>
        <v>0</v>
      </c>
      <c r="R29" s="19">
        <f t="shared" si="5"/>
        <v>9.3023255813953487E-2</v>
      </c>
      <c r="S29" s="19">
        <f t="shared" si="6"/>
        <v>0.17821782178217821</v>
      </c>
    </row>
    <row r="30" spans="1:19">
      <c r="A30" s="25" t="s">
        <v>55</v>
      </c>
      <c r="B30" s="18">
        <v>220</v>
      </c>
      <c r="C30" s="18">
        <v>20</v>
      </c>
      <c r="D30" s="18">
        <v>121</v>
      </c>
      <c r="E30" s="18">
        <v>2</v>
      </c>
      <c r="F30" s="18">
        <v>47</v>
      </c>
      <c r="G30" s="17">
        <v>54</v>
      </c>
      <c r="H30" s="17">
        <v>26</v>
      </c>
      <c r="I30" s="17">
        <v>0</v>
      </c>
      <c r="J30" s="17">
        <v>23</v>
      </c>
      <c r="K30" s="17">
        <v>0</v>
      </c>
      <c r="L30" s="17">
        <v>1</v>
      </c>
      <c r="M30" s="17">
        <v>4</v>
      </c>
      <c r="N30" s="19">
        <f t="shared" si="1"/>
        <v>0.11818181818181818</v>
      </c>
      <c r="O30" s="19">
        <f t="shared" si="2"/>
        <v>0</v>
      </c>
      <c r="P30" s="19">
        <f t="shared" si="3"/>
        <v>0.19008264462809918</v>
      </c>
      <c r="Q30" s="19">
        <f t="shared" si="4"/>
        <v>0</v>
      </c>
      <c r="R30" s="19">
        <f t="shared" si="5"/>
        <v>2.1276595744680851E-2</v>
      </c>
      <c r="S30" s="19">
        <f t="shared" si="6"/>
        <v>7.407407407407407E-2</v>
      </c>
    </row>
    <row r="31" spans="1:19">
      <c r="A31" s="25" t="s">
        <v>56</v>
      </c>
      <c r="B31" s="18">
        <v>230</v>
      </c>
      <c r="C31" s="18">
        <v>19</v>
      </c>
      <c r="D31" s="18">
        <v>130</v>
      </c>
      <c r="E31" s="18">
        <v>1</v>
      </c>
      <c r="F31" s="18">
        <v>48</v>
      </c>
      <c r="G31" s="17">
        <v>128</v>
      </c>
      <c r="H31" s="17">
        <v>44</v>
      </c>
      <c r="I31" s="17">
        <v>0</v>
      </c>
      <c r="J31" s="17">
        <v>42</v>
      </c>
      <c r="K31" s="17">
        <v>0</v>
      </c>
      <c r="L31" s="17">
        <v>0</v>
      </c>
      <c r="M31" s="17">
        <v>34</v>
      </c>
      <c r="N31" s="19">
        <f t="shared" si="1"/>
        <v>0.19130434782608696</v>
      </c>
      <c r="O31" s="19">
        <f t="shared" si="2"/>
        <v>0</v>
      </c>
      <c r="P31" s="19">
        <f t="shared" si="3"/>
        <v>0.32307692307692309</v>
      </c>
      <c r="Q31" s="19">
        <f t="shared" si="4"/>
        <v>0</v>
      </c>
      <c r="R31" s="19">
        <f t="shared" si="5"/>
        <v>0</v>
      </c>
      <c r="S31" s="19">
        <f t="shared" si="6"/>
        <v>0.265625</v>
      </c>
    </row>
    <row r="32" spans="1:19">
      <c r="A32" s="25" t="s">
        <v>57</v>
      </c>
      <c r="B32" s="18">
        <v>121</v>
      </c>
      <c r="C32" s="18">
        <v>5</v>
      </c>
      <c r="D32" s="18">
        <v>63</v>
      </c>
      <c r="E32" s="18">
        <v>2</v>
      </c>
      <c r="F32" s="18">
        <v>27</v>
      </c>
      <c r="G32" s="17">
        <v>31</v>
      </c>
      <c r="H32" s="17">
        <v>11</v>
      </c>
      <c r="I32" s="17">
        <v>0</v>
      </c>
      <c r="J32" s="17">
        <v>9</v>
      </c>
      <c r="K32" s="17">
        <v>0</v>
      </c>
      <c r="L32" s="17">
        <v>1</v>
      </c>
      <c r="M32" s="17">
        <v>2</v>
      </c>
      <c r="N32" s="19">
        <f t="shared" si="1"/>
        <v>9.0909090909090912E-2</v>
      </c>
      <c r="O32" s="19">
        <f t="shared" si="2"/>
        <v>0</v>
      </c>
      <c r="P32" s="19">
        <f t="shared" si="3"/>
        <v>0.14285714285714285</v>
      </c>
      <c r="Q32" s="19">
        <f t="shared" si="4"/>
        <v>0</v>
      </c>
      <c r="R32" s="19">
        <f t="shared" si="5"/>
        <v>3.7037037037037035E-2</v>
      </c>
      <c r="S32" s="19">
        <f t="shared" si="6"/>
        <v>6.4516129032258063E-2</v>
      </c>
    </row>
    <row r="33" spans="1:19">
      <c r="A33" s="25" t="s">
        <v>58</v>
      </c>
      <c r="B33" s="18">
        <v>308</v>
      </c>
      <c r="C33" s="18">
        <v>30</v>
      </c>
      <c r="D33" s="18">
        <v>136</v>
      </c>
      <c r="E33" s="18">
        <v>1</v>
      </c>
      <c r="F33" s="18">
        <v>64</v>
      </c>
      <c r="G33" s="17">
        <v>85</v>
      </c>
      <c r="H33" s="17">
        <v>33</v>
      </c>
      <c r="I33" s="17">
        <v>0</v>
      </c>
      <c r="J33" s="17">
        <v>30</v>
      </c>
      <c r="K33" s="17">
        <v>0</v>
      </c>
      <c r="L33" s="17">
        <v>2</v>
      </c>
      <c r="M33" s="17">
        <v>7</v>
      </c>
      <c r="N33" s="19">
        <f t="shared" si="1"/>
        <v>0.10714285714285714</v>
      </c>
      <c r="O33" s="19">
        <f t="shared" si="2"/>
        <v>0</v>
      </c>
      <c r="P33" s="19">
        <f t="shared" si="3"/>
        <v>0.22058823529411764</v>
      </c>
      <c r="Q33" s="19">
        <f t="shared" si="4"/>
        <v>0</v>
      </c>
      <c r="R33" s="19">
        <f t="shared" si="5"/>
        <v>3.125E-2</v>
      </c>
      <c r="S33" s="19">
        <f t="shared" si="6"/>
        <v>8.2352941176470587E-2</v>
      </c>
    </row>
    <row r="34" spans="1:19">
      <c r="A34" s="25" t="s">
        <v>59</v>
      </c>
      <c r="B34" s="18">
        <v>130</v>
      </c>
      <c r="C34" s="18">
        <v>5</v>
      </c>
      <c r="D34" s="18">
        <v>69</v>
      </c>
      <c r="E34" s="18">
        <v>1</v>
      </c>
      <c r="F34" s="18">
        <v>17</v>
      </c>
      <c r="G34" s="17">
        <v>49</v>
      </c>
      <c r="H34" s="17">
        <v>22</v>
      </c>
      <c r="I34" s="17">
        <v>0</v>
      </c>
      <c r="J34" s="17">
        <v>15</v>
      </c>
      <c r="K34" s="17">
        <v>0</v>
      </c>
      <c r="L34" s="17">
        <v>0</v>
      </c>
      <c r="M34" s="17">
        <v>4</v>
      </c>
      <c r="N34" s="19">
        <f t="shared" si="1"/>
        <v>0.16923076923076924</v>
      </c>
      <c r="O34" s="19">
        <f t="shared" si="2"/>
        <v>0</v>
      </c>
      <c r="P34" s="19">
        <f t="shared" si="3"/>
        <v>0.21739130434782608</v>
      </c>
      <c r="Q34" s="19">
        <f t="shared" si="4"/>
        <v>0</v>
      </c>
      <c r="R34" s="19">
        <f t="shared" si="5"/>
        <v>0</v>
      </c>
      <c r="S34" s="19">
        <f t="shared" si="6"/>
        <v>8.1632653061224483E-2</v>
      </c>
    </row>
    <row r="35" spans="1:19">
      <c r="A35" s="25" t="s">
        <v>60</v>
      </c>
      <c r="B35" s="18">
        <v>297</v>
      </c>
      <c r="C35" s="18">
        <v>25</v>
      </c>
      <c r="D35" s="18">
        <v>130</v>
      </c>
      <c r="E35" s="18">
        <v>3</v>
      </c>
      <c r="F35" s="18">
        <v>61</v>
      </c>
      <c r="G35" s="17">
        <v>81</v>
      </c>
      <c r="H35" s="17">
        <v>37</v>
      </c>
      <c r="I35" s="17">
        <v>0</v>
      </c>
      <c r="J35" s="17">
        <v>27</v>
      </c>
      <c r="K35" s="17">
        <v>0</v>
      </c>
      <c r="L35" s="17">
        <v>3</v>
      </c>
      <c r="M35" s="17">
        <v>9</v>
      </c>
      <c r="N35" s="19">
        <f t="shared" si="1"/>
        <v>0.12457912457912458</v>
      </c>
      <c r="O35" s="19">
        <f t="shared" si="2"/>
        <v>0</v>
      </c>
      <c r="P35" s="19">
        <f t="shared" si="3"/>
        <v>0.2076923076923077</v>
      </c>
      <c r="Q35" s="19">
        <f t="shared" si="4"/>
        <v>0</v>
      </c>
      <c r="R35" s="19">
        <f t="shared" si="5"/>
        <v>4.9180327868852458E-2</v>
      </c>
      <c r="S35" s="19">
        <f t="shared" si="6"/>
        <v>0.1111111111111111</v>
      </c>
    </row>
    <row r="36" spans="1:19">
      <c r="A36" s="25" t="s">
        <v>61</v>
      </c>
      <c r="B36" s="18">
        <v>70</v>
      </c>
      <c r="C36" s="18">
        <v>7</v>
      </c>
      <c r="D36" s="18">
        <v>33</v>
      </c>
      <c r="E36" s="18">
        <v>0</v>
      </c>
      <c r="F36" s="18">
        <v>8</v>
      </c>
      <c r="G36" s="17">
        <v>12</v>
      </c>
      <c r="H36" s="17">
        <v>13</v>
      </c>
      <c r="I36" s="17">
        <v>0</v>
      </c>
      <c r="J36" s="17">
        <v>8</v>
      </c>
      <c r="K36" s="17">
        <v>0</v>
      </c>
      <c r="L36" s="17">
        <v>0</v>
      </c>
      <c r="M36" s="17">
        <v>2</v>
      </c>
      <c r="N36" s="19">
        <f t="shared" si="1"/>
        <v>0.18571428571428572</v>
      </c>
      <c r="O36" s="19">
        <f t="shared" si="2"/>
        <v>0</v>
      </c>
      <c r="P36" s="19">
        <f t="shared" si="3"/>
        <v>0.24242424242424243</v>
      </c>
      <c r="Q36" s="19" t="e">
        <f t="shared" si="4"/>
        <v>#DIV/0!</v>
      </c>
      <c r="R36" s="19">
        <f t="shared" si="5"/>
        <v>0</v>
      </c>
      <c r="S36" s="19">
        <f t="shared" si="6"/>
        <v>0.16666666666666666</v>
      </c>
    </row>
    <row r="37" spans="1:19">
      <c r="A37" s="25" t="s">
        <v>62</v>
      </c>
      <c r="B37" s="18">
        <v>213</v>
      </c>
      <c r="C37" s="18">
        <v>14</v>
      </c>
      <c r="D37" s="18">
        <v>76</v>
      </c>
      <c r="E37" s="18">
        <v>0</v>
      </c>
      <c r="F37" s="18">
        <v>37</v>
      </c>
      <c r="G37" s="17">
        <v>38</v>
      </c>
      <c r="H37" s="17">
        <v>18</v>
      </c>
      <c r="I37" s="17">
        <v>0</v>
      </c>
      <c r="J37" s="17">
        <v>15</v>
      </c>
      <c r="K37" s="17">
        <v>0</v>
      </c>
      <c r="L37" s="17">
        <v>0</v>
      </c>
      <c r="M37" s="17">
        <v>4</v>
      </c>
      <c r="N37" s="19">
        <f t="shared" si="1"/>
        <v>8.4507042253521125E-2</v>
      </c>
      <c r="O37" s="19">
        <f t="shared" si="2"/>
        <v>0</v>
      </c>
      <c r="P37" s="19">
        <f t="shared" si="3"/>
        <v>0.19736842105263158</v>
      </c>
      <c r="Q37" s="19" t="e">
        <f t="shared" si="4"/>
        <v>#DIV/0!</v>
      </c>
      <c r="R37" s="19">
        <f t="shared" si="5"/>
        <v>0</v>
      </c>
      <c r="S37" s="19">
        <f t="shared" si="6"/>
        <v>0.10526315789473684</v>
      </c>
    </row>
    <row r="38" spans="1:19">
      <c r="A38" s="27" t="s">
        <v>63</v>
      </c>
      <c r="B38" s="18">
        <v>50</v>
      </c>
      <c r="C38" s="18">
        <v>1</v>
      </c>
      <c r="D38" s="18">
        <v>24</v>
      </c>
      <c r="E38" s="18">
        <v>0</v>
      </c>
      <c r="F38" s="18">
        <v>6</v>
      </c>
      <c r="G38" s="17">
        <v>8</v>
      </c>
      <c r="H38" s="17">
        <v>10</v>
      </c>
      <c r="I38" s="17">
        <v>0</v>
      </c>
      <c r="J38" s="17">
        <v>11</v>
      </c>
      <c r="K38" s="17">
        <v>0</v>
      </c>
      <c r="L38" s="17">
        <v>0</v>
      </c>
      <c r="M38" s="17">
        <v>2</v>
      </c>
      <c r="N38" s="19">
        <f t="shared" si="1"/>
        <v>0.2</v>
      </c>
      <c r="O38" s="19">
        <f t="shared" si="2"/>
        <v>0</v>
      </c>
      <c r="P38" s="19">
        <f t="shared" si="3"/>
        <v>0.45833333333333331</v>
      </c>
      <c r="Q38" s="19" t="e">
        <f t="shared" si="4"/>
        <v>#DIV/0!</v>
      </c>
      <c r="R38" s="19">
        <f t="shared" si="5"/>
        <v>0</v>
      </c>
      <c r="S38" s="19">
        <f t="shared" si="6"/>
        <v>0.25</v>
      </c>
    </row>
    <row r="39" spans="1:19">
      <c r="A39" s="25" t="s">
        <v>64</v>
      </c>
      <c r="B39" s="18">
        <v>116</v>
      </c>
      <c r="C39" s="18">
        <v>10</v>
      </c>
      <c r="D39" s="18">
        <v>56</v>
      </c>
      <c r="E39" s="18">
        <v>4</v>
      </c>
      <c r="F39" s="18">
        <v>20</v>
      </c>
      <c r="G39" s="17">
        <v>28</v>
      </c>
      <c r="H39" s="17">
        <v>25</v>
      </c>
      <c r="I39" s="17">
        <v>0</v>
      </c>
      <c r="J39" s="17">
        <v>20</v>
      </c>
      <c r="K39" s="17">
        <v>0</v>
      </c>
      <c r="L39" s="17">
        <v>1</v>
      </c>
      <c r="M39" s="17">
        <v>4</v>
      </c>
      <c r="N39" s="19">
        <f t="shared" si="1"/>
        <v>0.21551724137931033</v>
      </c>
      <c r="O39" s="19">
        <f t="shared" si="2"/>
        <v>0</v>
      </c>
      <c r="P39" s="19">
        <f t="shared" si="3"/>
        <v>0.35714285714285715</v>
      </c>
      <c r="Q39" s="19">
        <f t="shared" si="4"/>
        <v>0</v>
      </c>
      <c r="R39" s="19">
        <f t="shared" si="5"/>
        <v>0.05</v>
      </c>
      <c r="S39" s="19">
        <f t="shared" si="6"/>
        <v>0.14285714285714285</v>
      </c>
    </row>
    <row r="40" spans="1:19">
      <c r="A40" s="25" t="s">
        <v>65</v>
      </c>
      <c r="B40" s="18">
        <v>60</v>
      </c>
      <c r="C40" s="18">
        <v>6</v>
      </c>
      <c r="D40" s="18">
        <v>34</v>
      </c>
      <c r="E40" s="18">
        <v>1</v>
      </c>
      <c r="F40" s="18">
        <v>12</v>
      </c>
      <c r="G40" s="17">
        <v>9</v>
      </c>
      <c r="H40" s="17">
        <v>15</v>
      </c>
      <c r="I40" s="17">
        <v>0</v>
      </c>
      <c r="J40" s="17">
        <v>10</v>
      </c>
      <c r="K40" s="17">
        <v>0</v>
      </c>
      <c r="L40" s="17">
        <v>1</v>
      </c>
      <c r="M40" s="17">
        <v>3</v>
      </c>
      <c r="N40" s="19">
        <f t="shared" si="1"/>
        <v>0.25</v>
      </c>
      <c r="O40" s="19">
        <f t="shared" si="2"/>
        <v>0</v>
      </c>
      <c r="P40" s="19">
        <f t="shared" si="3"/>
        <v>0.29411764705882354</v>
      </c>
      <c r="Q40" s="19">
        <f t="shared" si="4"/>
        <v>0</v>
      </c>
      <c r="R40" s="19">
        <f t="shared" si="5"/>
        <v>8.3333333333333329E-2</v>
      </c>
      <c r="S40" s="19">
        <f t="shared" si="6"/>
        <v>0.33333333333333331</v>
      </c>
    </row>
    <row r="41" spans="1:19">
      <c r="A41" s="25" t="s">
        <v>66</v>
      </c>
      <c r="B41" s="18">
        <v>71</v>
      </c>
      <c r="C41" s="18">
        <v>3</v>
      </c>
      <c r="D41" s="18">
        <v>26</v>
      </c>
      <c r="E41" s="18">
        <v>0</v>
      </c>
      <c r="F41" s="18">
        <v>13</v>
      </c>
      <c r="G41" s="17">
        <v>5</v>
      </c>
      <c r="H41" s="17">
        <v>11</v>
      </c>
      <c r="I41" s="17">
        <v>0</v>
      </c>
      <c r="J41" s="17">
        <v>5</v>
      </c>
      <c r="K41" s="17">
        <v>0</v>
      </c>
      <c r="L41" s="17">
        <v>1</v>
      </c>
      <c r="M41" s="17">
        <v>0</v>
      </c>
      <c r="N41" s="19">
        <f t="shared" si="1"/>
        <v>0.15492957746478872</v>
      </c>
      <c r="O41" s="19">
        <f t="shared" si="2"/>
        <v>0</v>
      </c>
      <c r="P41" s="19">
        <f t="shared" si="3"/>
        <v>0.19230769230769232</v>
      </c>
      <c r="Q41" s="19" t="e">
        <f t="shared" si="4"/>
        <v>#DIV/0!</v>
      </c>
      <c r="R41" s="19">
        <f t="shared" si="5"/>
        <v>7.6923076923076927E-2</v>
      </c>
      <c r="S41" s="19">
        <f t="shared" si="6"/>
        <v>0</v>
      </c>
    </row>
    <row r="42" spans="1:19">
      <c r="A42" s="25" t="s">
        <v>67</v>
      </c>
      <c r="B42" s="18">
        <v>315</v>
      </c>
      <c r="C42" s="18">
        <v>23</v>
      </c>
      <c r="D42" s="18">
        <v>188</v>
      </c>
      <c r="E42" s="18">
        <v>4</v>
      </c>
      <c r="F42" s="18">
        <v>64</v>
      </c>
      <c r="G42" s="17">
        <v>28</v>
      </c>
      <c r="H42" s="17">
        <v>54</v>
      </c>
      <c r="I42" s="17">
        <v>0</v>
      </c>
      <c r="J42" s="17">
        <v>65</v>
      </c>
      <c r="K42" s="17">
        <v>0</v>
      </c>
      <c r="L42" s="17">
        <v>3</v>
      </c>
      <c r="M42" s="17">
        <v>5</v>
      </c>
      <c r="N42" s="19">
        <f t="shared" si="1"/>
        <v>0.17142857142857143</v>
      </c>
      <c r="O42" s="19">
        <f t="shared" si="2"/>
        <v>0</v>
      </c>
      <c r="P42" s="19">
        <f t="shared" si="3"/>
        <v>0.34574468085106386</v>
      </c>
      <c r="Q42" s="19">
        <f t="shared" si="4"/>
        <v>0</v>
      </c>
      <c r="R42" s="19">
        <f t="shared" si="5"/>
        <v>4.6875E-2</v>
      </c>
      <c r="S42" s="19">
        <f t="shared" si="6"/>
        <v>0.17857142857142858</v>
      </c>
    </row>
    <row r="43" spans="1:19">
      <c r="A43" s="25" t="s">
        <v>68</v>
      </c>
      <c r="B43" s="18">
        <v>45</v>
      </c>
      <c r="C43" s="18">
        <v>2</v>
      </c>
      <c r="D43" s="18">
        <v>27</v>
      </c>
      <c r="E43" s="18">
        <v>1</v>
      </c>
      <c r="F43" s="18">
        <v>10</v>
      </c>
      <c r="G43" s="17">
        <v>9</v>
      </c>
      <c r="H43" s="17">
        <v>4</v>
      </c>
      <c r="I43" s="17">
        <v>0</v>
      </c>
      <c r="J43" s="17">
        <v>5</v>
      </c>
      <c r="K43" s="17">
        <v>0</v>
      </c>
      <c r="L43" s="17">
        <v>0</v>
      </c>
      <c r="M43" s="17">
        <v>0</v>
      </c>
      <c r="N43" s="19">
        <f t="shared" si="1"/>
        <v>8.8888888888888892E-2</v>
      </c>
      <c r="O43" s="19">
        <f t="shared" si="2"/>
        <v>0</v>
      </c>
      <c r="P43" s="19">
        <f t="shared" si="3"/>
        <v>0.18518518518518517</v>
      </c>
      <c r="Q43" s="19">
        <f t="shared" si="4"/>
        <v>0</v>
      </c>
      <c r="R43" s="19">
        <f t="shared" si="5"/>
        <v>0</v>
      </c>
      <c r="S43" s="19">
        <f t="shared" si="6"/>
        <v>0</v>
      </c>
    </row>
    <row r="44" spans="1:19">
      <c r="A44" s="25" t="s">
        <v>69</v>
      </c>
      <c r="B44" s="18">
        <v>168</v>
      </c>
      <c r="C44" s="18">
        <v>13</v>
      </c>
      <c r="D44" s="18">
        <v>90</v>
      </c>
      <c r="E44" s="18">
        <v>1</v>
      </c>
      <c r="F44" s="18">
        <v>38</v>
      </c>
      <c r="G44" s="17">
        <v>45</v>
      </c>
      <c r="H44" s="17">
        <v>23</v>
      </c>
      <c r="I44" s="17">
        <v>0</v>
      </c>
      <c r="J44" s="17">
        <v>19</v>
      </c>
      <c r="K44" s="17">
        <v>0</v>
      </c>
      <c r="L44" s="17">
        <v>1</v>
      </c>
      <c r="M44" s="17">
        <v>1</v>
      </c>
      <c r="N44" s="19">
        <f t="shared" si="1"/>
        <v>0.13690476190476192</v>
      </c>
      <c r="O44" s="19">
        <f t="shared" si="2"/>
        <v>0</v>
      </c>
      <c r="P44" s="19">
        <f t="shared" si="3"/>
        <v>0.21111111111111111</v>
      </c>
      <c r="Q44" s="19">
        <f t="shared" si="4"/>
        <v>0</v>
      </c>
      <c r="R44" s="19">
        <f t="shared" si="5"/>
        <v>2.6315789473684209E-2</v>
      </c>
      <c r="S44" s="19">
        <f t="shared" si="6"/>
        <v>2.2222222222222223E-2</v>
      </c>
    </row>
    <row r="45" spans="1:19">
      <c r="A45" s="25" t="s">
        <v>70</v>
      </c>
      <c r="B45" s="18">
        <v>75</v>
      </c>
      <c r="C45" s="18">
        <v>6</v>
      </c>
      <c r="D45" s="18">
        <v>36</v>
      </c>
      <c r="E45" s="18">
        <v>0</v>
      </c>
      <c r="F45" s="18">
        <v>14</v>
      </c>
      <c r="G45" s="17">
        <v>15</v>
      </c>
      <c r="H45" s="17">
        <v>5</v>
      </c>
      <c r="I45" s="17">
        <v>0</v>
      </c>
      <c r="J45" s="17">
        <v>4</v>
      </c>
      <c r="K45" s="17">
        <v>0</v>
      </c>
      <c r="L45" s="17">
        <v>0</v>
      </c>
      <c r="M45" s="17">
        <v>2</v>
      </c>
      <c r="N45" s="19">
        <f t="shared" si="1"/>
        <v>6.6666666666666666E-2</v>
      </c>
      <c r="O45" s="19">
        <f t="shared" si="2"/>
        <v>0</v>
      </c>
      <c r="P45" s="19">
        <f t="shared" si="3"/>
        <v>0.1111111111111111</v>
      </c>
      <c r="Q45" s="19" t="e">
        <f t="shared" si="4"/>
        <v>#DIV/0!</v>
      </c>
      <c r="R45" s="19">
        <f t="shared" si="5"/>
        <v>0</v>
      </c>
      <c r="S45" s="19">
        <f t="shared" si="6"/>
        <v>0.13333333333333333</v>
      </c>
    </row>
    <row r="46" spans="1:19">
      <c r="A46" s="25" t="s">
        <v>71</v>
      </c>
      <c r="B46" s="18">
        <v>147</v>
      </c>
      <c r="C46" s="18">
        <v>31</v>
      </c>
      <c r="D46" s="18">
        <v>67</v>
      </c>
      <c r="E46" s="18">
        <v>0</v>
      </c>
      <c r="F46" s="18">
        <v>25</v>
      </c>
      <c r="G46" s="17">
        <v>33</v>
      </c>
      <c r="H46" s="17">
        <v>15</v>
      </c>
      <c r="I46" s="17">
        <v>1</v>
      </c>
      <c r="J46" s="17">
        <v>13</v>
      </c>
      <c r="K46" s="17">
        <v>0</v>
      </c>
      <c r="L46" s="17">
        <v>0</v>
      </c>
      <c r="M46" s="17">
        <v>2</v>
      </c>
      <c r="N46" s="19">
        <f t="shared" si="1"/>
        <v>0.10204081632653061</v>
      </c>
      <c r="O46" s="19">
        <f t="shared" si="2"/>
        <v>3.2258064516129031E-2</v>
      </c>
      <c r="P46" s="19">
        <f t="shared" si="3"/>
        <v>0.19402985074626866</v>
      </c>
      <c r="Q46" s="19" t="e">
        <f t="shared" si="4"/>
        <v>#DIV/0!</v>
      </c>
      <c r="R46" s="19">
        <f t="shared" si="5"/>
        <v>0</v>
      </c>
      <c r="S46" s="19">
        <f t="shared" si="6"/>
        <v>6.0606060606060608E-2</v>
      </c>
    </row>
    <row r="47" spans="1:19">
      <c r="A47" s="25" t="s">
        <v>72</v>
      </c>
      <c r="B47" s="18">
        <v>66</v>
      </c>
      <c r="C47" s="18">
        <v>8</v>
      </c>
      <c r="D47" s="18">
        <v>41</v>
      </c>
      <c r="E47" s="18">
        <v>0</v>
      </c>
      <c r="F47" s="18">
        <v>18</v>
      </c>
      <c r="G47" s="17">
        <v>15</v>
      </c>
      <c r="H47" s="17">
        <v>4</v>
      </c>
      <c r="I47" s="17">
        <v>0</v>
      </c>
      <c r="J47" s="17">
        <v>7</v>
      </c>
      <c r="K47" s="17">
        <v>0</v>
      </c>
      <c r="L47" s="17">
        <v>0</v>
      </c>
      <c r="M47" s="17">
        <v>0</v>
      </c>
      <c r="N47" s="19">
        <f t="shared" si="1"/>
        <v>6.0606060606060608E-2</v>
      </c>
      <c r="O47" s="19">
        <f t="shared" si="2"/>
        <v>0</v>
      </c>
      <c r="P47" s="19">
        <f t="shared" si="3"/>
        <v>0.17073170731707318</v>
      </c>
      <c r="Q47" s="19" t="e">
        <f t="shared" si="4"/>
        <v>#DIV/0!</v>
      </c>
      <c r="R47" s="19">
        <f t="shared" si="5"/>
        <v>0</v>
      </c>
      <c r="S47" s="19">
        <f t="shared" si="6"/>
        <v>0</v>
      </c>
    </row>
    <row r="48" spans="1:19">
      <c r="A48" s="25" t="s">
        <v>73</v>
      </c>
      <c r="B48" s="18">
        <v>164</v>
      </c>
      <c r="C48" s="18">
        <v>13</v>
      </c>
      <c r="D48" s="18">
        <v>67</v>
      </c>
      <c r="E48" s="18">
        <v>3</v>
      </c>
      <c r="F48" s="18">
        <v>32</v>
      </c>
      <c r="G48" s="17">
        <v>44</v>
      </c>
      <c r="H48" s="17">
        <v>25</v>
      </c>
      <c r="I48" s="17">
        <v>0</v>
      </c>
      <c r="J48" s="17">
        <v>11</v>
      </c>
      <c r="K48" s="17">
        <v>0</v>
      </c>
      <c r="L48" s="17">
        <v>2</v>
      </c>
      <c r="M48" s="17">
        <v>3</v>
      </c>
      <c r="N48" s="19">
        <f t="shared" si="1"/>
        <v>0.1524390243902439</v>
      </c>
      <c r="O48" s="19">
        <f t="shared" si="2"/>
        <v>0</v>
      </c>
      <c r="P48" s="19">
        <f t="shared" si="3"/>
        <v>0.16417910447761194</v>
      </c>
      <c r="Q48" s="19">
        <f t="shared" si="4"/>
        <v>0</v>
      </c>
      <c r="R48" s="19">
        <f t="shared" si="5"/>
        <v>6.25E-2</v>
      </c>
      <c r="S48" s="19">
        <f t="shared" si="6"/>
        <v>6.8181818181818177E-2</v>
      </c>
    </row>
    <row r="49" spans="1:19">
      <c r="A49" s="25" t="s">
        <v>74</v>
      </c>
      <c r="B49" s="18">
        <v>131</v>
      </c>
      <c r="C49" s="18">
        <v>10</v>
      </c>
      <c r="D49" s="18">
        <v>56</v>
      </c>
      <c r="E49" s="18">
        <v>0</v>
      </c>
      <c r="F49" s="18">
        <v>25</v>
      </c>
      <c r="G49" s="17">
        <v>27</v>
      </c>
      <c r="H49" s="17">
        <v>12</v>
      </c>
      <c r="I49" s="17">
        <v>0</v>
      </c>
      <c r="J49" s="17">
        <v>8</v>
      </c>
      <c r="K49" s="17">
        <v>0</v>
      </c>
      <c r="L49" s="17">
        <v>0</v>
      </c>
      <c r="M49" s="17">
        <v>0</v>
      </c>
      <c r="N49" s="19">
        <f t="shared" si="1"/>
        <v>9.1603053435114504E-2</v>
      </c>
      <c r="O49" s="19">
        <f t="shared" si="2"/>
        <v>0</v>
      </c>
      <c r="P49" s="19">
        <f t="shared" si="3"/>
        <v>0.14285714285714285</v>
      </c>
      <c r="Q49" s="19" t="e">
        <f t="shared" si="4"/>
        <v>#DIV/0!</v>
      </c>
      <c r="R49" s="19">
        <f t="shared" si="5"/>
        <v>0</v>
      </c>
      <c r="S49" s="19">
        <f t="shared" si="6"/>
        <v>0</v>
      </c>
    </row>
    <row r="50" spans="1:19">
      <c r="A50" s="25" t="s">
        <v>75</v>
      </c>
      <c r="B50" s="18">
        <v>519</v>
      </c>
      <c r="C50" s="18">
        <v>31</v>
      </c>
      <c r="D50" s="18">
        <v>279</v>
      </c>
      <c r="E50" s="18">
        <v>2</v>
      </c>
      <c r="F50" s="18">
        <v>104</v>
      </c>
      <c r="G50" s="17">
        <v>122</v>
      </c>
      <c r="H50" s="17">
        <v>59</v>
      </c>
      <c r="I50" s="17">
        <v>0</v>
      </c>
      <c r="J50" s="17">
        <v>84</v>
      </c>
      <c r="K50" s="17">
        <v>0</v>
      </c>
      <c r="L50" s="17">
        <v>3</v>
      </c>
      <c r="M50" s="17">
        <v>15</v>
      </c>
      <c r="N50" s="19">
        <f t="shared" si="1"/>
        <v>0.11368015414258188</v>
      </c>
      <c r="O50" s="19">
        <f t="shared" si="2"/>
        <v>0</v>
      </c>
      <c r="P50" s="19">
        <f t="shared" si="3"/>
        <v>0.30107526881720431</v>
      </c>
      <c r="Q50" s="19">
        <f t="shared" si="4"/>
        <v>0</v>
      </c>
      <c r="R50" s="19">
        <f t="shared" si="5"/>
        <v>2.8846153846153848E-2</v>
      </c>
      <c r="S50" s="19">
        <f t="shared" si="6"/>
        <v>0.12295081967213115</v>
      </c>
    </row>
    <row r="51" spans="1:19">
      <c r="A51" s="25" t="s">
        <v>76</v>
      </c>
      <c r="B51" s="18">
        <v>270</v>
      </c>
      <c r="C51" s="18">
        <v>16</v>
      </c>
      <c r="D51" s="18">
        <v>135</v>
      </c>
      <c r="E51" s="18">
        <v>2</v>
      </c>
      <c r="F51" s="18">
        <v>45</v>
      </c>
      <c r="G51" s="17">
        <v>42</v>
      </c>
      <c r="H51" s="17">
        <v>26</v>
      </c>
      <c r="I51" s="17">
        <v>0</v>
      </c>
      <c r="J51" s="17">
        <v>35</v>
      </c>
      <c r="K51" s="17">
        <v>0</v>
      </c>
      <c r="L51" s="17">
        <v>1</v>
      </c>
      <c r="M51" s="17">
        <v>5</v>
      </c>
      <c r="N51" s="19">
        <f t="shared" si="1"/>
        <v>9.6296296296296297E-2</v>
      </c>
      <c r="O51" s="19">
        <f t="shared" si="2"/>
        <v>0</v>
      </c>
      <c r="P51" s="19">
        <f t="shared" si="3"/>
        <v>0.25925925925925924</v>
      </c>
      <c r="Q51" s="19">
        <f t="shared" si="4"/>
        <v>0</v>
      </c>
      <c r="R51" s="19">
        <f t="shared" si="5"/>
        <v>2.2222222222222223E-2</v>
      </c>
      <c r="S51" s="19">
        <f t="shared" si="6"/>
        <v>0.11904761904761904</v>
      </c>
    </row>
    <row r="52" spans="1:19">
      <c r="A52" s="27" t="s">
        <v>77</v>
      </c>
      <c r="B52" s="18">
        <v>136</v>
      </c>
      <c r="C52" s="18">
        <v>15</v>
      </c>
      <c r="D52" s="18">
        <v>85</v>
      </c>
      <c r="E52" s="18">
        <v>0</v>
      </c>
      <c r="F52" s="18">
        <v>24</v>
      </c>
      <c r="G52" s="17">
        <v>36</v>
      </c>
      <c r="H52" s="17">
        <v>25</v>
      </c>
      <c r="I52" s="17">
        <v>0</v>
      </c>
      <c r="J52" s="17">
        <v>28</v>
      </c>
      <c r="K52" s="17">
        <v>0</v>
      </c>
      <c r="L52" s="17">
        <v>0</v>
      </c>
      <c r="M52" s="17">
        <v>1</v>
      </c>
      <c r="N52" s="19">
        <f t="shared" si="1"/>
        <v>0.18382352941176472</v>
      </c>
      <c r="O52" s="19">
        <f t="shared" si="2"/>
        <v>0</v>
      </c>
      <c r="P52" s="19">
        <f t="shared" si="3"/>
        <v>0.32941176470588235</v>
      </c>
      <c r="Q52" s="19" t="e">
        <f t="shared" si="4"/>
        <v>#DIV/0!</v>
      </c>
      <c r="R52" s="19">
        <f t="shared" si="5"/>
        <v>0</v>
      </c>
      <c r="S52" s="19">
        <f t="shared" si="6"/>
        <v>2.7777777777777776E-2</v>
      </c>
    </row>
    <row r="53" spans="1:19">
      <c r="A53" s="27" t="s">
        <v>78</v>
      </c>
      <c r="B53" s="18">
        <v>154</v>
      </c>
      <c r="C53" s="18">
        <v>12</v>
      </c>
      <c r="D53" s="18">
        <v>85</v>
      </c>
      <c r="E53" s="18">
        <v>2</v>
      </c>
      <c r="F53" s="18">
        <v>35</v>
      </c>
      <c r="G53" s="17">
        <v>43</v>
      </c>
      <c r="H53" s="17">
        <v>26</v>
      </c>
      <c r="I53" s="17">
        <v>0</v>
      </c>
      <c r="J53" s="17">
        <v>18</v>
      </c>
      <c r="K53" s="17">
        <v>0</v>
      </c>
      <c r="L53" s="17">
        <v>2</v>
      </c>
      <c r="M53" s="17">
        <v>10</v>
      </c>
      <c r="N53" s="19">
        <f t="shared" si="1"/>
        <v>0.16883116883116883</v>
      </c>
      <c r="O53" s="19">
        <f t="shared" si="2"/>
        <v>0</v>
      </c>
      <c r="P53" s="19">
        <f t="shared" si="3"/>
        <v>0.21176470588235294</v>
      </c>
      <c r="Q53" s="19">
        <f t="shared" si="4"/>
        <v>0</v>
      </c>
      <c r="R53" s="19">
        <f t="shared" si="5"/>
        <v>5.7142857142857141E-2</v>
      </c>
      <c r="S53" s="19">
        <f t="shared" si="6"/>
        <v>0.23255813953488372</v>
      </c>
    </row>
    <row r="54" spans="1:19">
      <c r="A54" s="28" t="s">
        <v>79</v>
      </c>
      <c r="B54" s="17">
        <v>315</v>
      </c>
      <c r="C54" s="17">
        <v>28</v>
      </c>
      <c r="D54" s="17">
        <v>192</v>
      </c>
      <c r="E54" s="17">
        <v>4</v>
      </c>
      <c r="F54" s="17">
        <v>68</v>
      </c>
      <c r="G54" s="17">
        <v>73</v>
      </c>
      <c r="H54" s="17">
        <v>49</v>
      </c>
      <c r="I54" s="17">
        <v>0</v>
      </c>
      <c r="J54" s="17">
        <v>59</v>
      </c>
      <c r="K54" s="17">
        <v>0</v>
      </c>
      <c r="L54" s="17">
        <v>4</v>
      </c>
      <c r="M54" s="17">
        <v>20</v>
      </c>
      <c r="N54" s="19">
        <f t="shared" si="1"/>
        <v>0.15555555555555556</v>
      </c>
      <c r="O54" s="19">
        <f t="shared" si="2"/>
        <v>0</v>
      </c>
      <c r="P54" s="19">
        <f t="shared" si="3"/>
        <v>0.30729166666666669</v>
      </c>
      <c r="Q54" s="19">
        <f t="shared" si="4"/>
        <v>0</v>
      </c>
      <c r="R54" s="19">
        <f t="shared" si="5"/>
        <v>5.8823529411764705E-2</v>
      </c>
      <c r="S54" s="19">
        <f t="shared" si="6"/>
        <v>0.27397260273972601</v>
      </c>
    </row>
    <row r="55" spans="1:19">
      <c r="A55" s="28" t="s">
        <v>80</v>
      </c>
      <c r="B55" s="17">
        <v>92</v>
      </c>
      <c r="C55" s="17">
        <v>15</v>
      </c>
      <c r="D55" s="17">
        <v>55</v>
      </c>
      <c r="E55" s="17">
        <v>4</v>
      </c>
      <c r="F55" s="17">
        <v>23</v>
      </c>
      <c r="G55" s="17">
        <v>29</v>
      </c>
      <c r="H55" s="17">
        <v>12</v>
      </c>
      <c r="I55" s="17">
        <v>0</v>
      </c>
      <c r="J55" s="17">
        <v>10</v>
      </c>
      <c r="K55" s="17">
        <v>0</v>
      </c>
      <c r="L55" s="17">
        <v>0</v>
      </c>
      <c r="M55" s="17">
        <v>0</v>
      </c>
      <c r="N55" s="19">
        <f t="shared" si="1"/>
        <v>0.13043478260869565</v>
      </c>
      <c r="O55" s="19">
        <f t="shared" si="2"/>
        <v>0</v>
      </c>
      <c r="P55" s="19">
        <f t="shared" si="3"/>
        <v>0.18181818181818182</v>
      </c>
      <c r="Q55" s="19">
        <f t="shared" si="4"/>
        <v>0</v>
      </c>
      <c r="R55" s="19">
        <f t="shared" si="5"/>
        <v>0</v>
      </c>
      <c r="S55" s="19">
        <f t="shared" si="6"/>
        <v>0</v>
      </c>
    </row>
    <row r="56" spans="1:19">
      <c r="A56" s="28" t="s">
        <v>81</v>
      </c>
      <c r="B56" s="17">
        <v>446</v>
      </c>
      <c r="C56" s="17">
        <v>43</v>
      </c>
      <c r="D56" s="17">
        <v>211</v>
      </c>
      <c r="E56" s="17">
        <v>0</v>
      </c>
      <c r="F56" s="17">
        <v>105</v>
      </c>
      <c r="G56" s="17">
        <v>182</v>
      </c>
      <c r="H56" s="17">
        <v>44</v>
      </c>
      <c r="I56" s="17">
        <v>0</v>
      </c>
      <c r="J56" s="17">
        <v>46</v>
      </c>
      <c r="K56" s="17">
        <v>0</v>
      </c>
      <c r="L56" s="17">
        <v>1</v>
      </c>
      <c r="M56" s="17">
        <v>20</v>
      </c>
      <c r="N56" s="19">
        <f t="shared" si="1"/>
        <v>9.8654708520179366E-2</v>
      </c>
      <c r="O56" s="19">
        <f t="shared" si="2"/>
        <v>0</v>
      </c>
      <c r="P56" s="19">
        <f t="shared" si="3"/>
        <v>0.21800947867298578</v>
      </c>
      <c r="Q56" s="19" t="e">
        <f t="shared" si="4"/>
        <v>#DIV/0!</v>
      </c>
      <c r="R56" s="19">
        <f t="shared" si="5"/>
        <v>9.5238095238095247E-3</v>
      </c>
      <c r="S56" s="19">
        <f t="shared" si="6"/>
        <v>0.10989010989010989</v>
      </c>
    </row>
    <row r="57" spans="1:19">
      <c r="A57" s="28" t="s">
        <v>82</v>
      </c>
      <c r="B57" s="17">
        <v>147</v>
      </c>
      <c r="C57" s="17">
        <v>18</v>
      </c>
      <c r="D57" s="17">
        <v>83</v>
      </c>
      <c r="E57" s="17">
        <v>1</v>
      </c>
      <c r="F57" s="17">
        <v>41</v>
      </c>
      <c r="G57" s="17">
        <v>60</v>
      </c>
      <c r="H57" s="17">
        <v>17</v>
      </c>
      <c r="I57" s="17">
        <v>0</v>
      </c>
      <c r="J57" s="17">
        <v>14</v>
      </c>
      <c r="K57" s="17">
        <v>0</v>
      </c>
      <c r="L57" s="17">
        <v>0</v>
      </c>
      <c r="M57" s="17">
        <v>4</v>
      </c>
      <c r="N57" s="19">
        <f t="shared" si="1"/>
        <v>0.11564625850340136</v>
      </c>
      <c r="O57" s="19">
        <f t="shared" si="2"/>
        <v>0</v>
      </c>
      <c r="P57" s="19">
        <f t="shared" si="3"/>
        <v>0.16867469879518071</v>
      </c>
      <c r="Q57" s="19">
        <f t="shared" si="4"/>
        <v>0</v>
      </c>
      <c r="R57" s="19">
        <f t="shared" si="5"/>
        <v>0</v>
      </c>
      <c r="S57" s="19">
        <f t="shared" si="6"/>
        <v>6.6666666666666666E-2</v>
      </c>
    </row>
    <row r="58" spans="1:19">
      <c r="A58" s="28" t="s">
        <v>83</v>
      </c>
      <c r="B58" s="17">
        <v>331</v>
      </c>
      <c r="C58" s="17">
        <v>23</v>
      </c>
      <c r="D58" s="17">
        <v>180</v>
      </c>
      <c r="E58" s="17">
        <v>3</v>
      </c>
      <c r="F58" s="17">
        <v>89</v>
      </c>
      <c r="G58" s="17">
        <v>93</v>
      </c>
      <c r="H58" s="17">
        <v>20</v>
      </c>
      <c r="I58" s="17">
        <v>0</v>
      </c>
      <c r="J58" s="17">
        <v>34</v>
      </c>
      <c r="K58" s="17">
        <v>0</v>
      </c>
      <c r="L58" s="17">
        <v>1</v>
      </c>
      <c r="M58" s="17">
        <v>4</v>
      </c>
      <c r="N58" s="19">
        <f t="shared" si="1"/>
        <v>6.0422960725075532E-2</v>
      </c>
      <c r="O58" s="19">
        <f t="shared" si="2"/>
        <v>0</v>
      </c>
      <c r="P58" s="19">
        <f t="shared" si="3"/>
        <v>0.18888888888888888</v>
      </c>
      <c r="Q58" s="19">
        <f t="shared" si="4"/>
        <v>0</v>
      </c>
      <c r="R58" s="19">
        <f t="shared" si="5"/>
        <v>1.1235955056179775E-2</v>
      </c>
      <c r="S58" s="19">
        <f t="shared" si="6"/>
        <v>4.3010752688172046E-2</v>
      </c>
    </row>
    <row r="59" spans="1:19">
      <c r="A59" s="28" t="s">
        <v>84</v>
      </c>
      <c r="B59" s="17">
        <v>144</v>
      </c>
      <c r="C59" s="17">
        <v>7</v>
      </c>
      <c r="D59" s="17">
        <v>50</v>
      </c>
      <c r="E59" s="17">
        <v>3</v>
      </c>
      <c r="F59" s="17">
        <v>29</v>
      </c>
      <c r="G59" s="17">
        <v>26</v>
      </c>
      <c r="H59" s="17">
        <v>4</v>
      </c>
      <c r="I59" s="17">
        <v>0</v>
      </c>
      <c r="J59" s="17">
        <v>1</v>
      </c>
      <c r="K59" s="17">
        <v>0</v>
      </c>
      <c r="L59" s="17">
        <v>0</v>
      </c>
      <c r="M59" s="17">
        <v>0</v>
      </c>
      <c r="N59" s="19">
        <f t="shared" si="1"/>
        <v>2.7777777777777776E-2</v>
      </c>
      <c r="O59" s="19">
        <f t="shared" si="2"/>
        <v>0</v>
      </c>
      <c r="P59" s="19">
        <f t="shared" si="3"/>
        <v>0.02</v>
      </c>
      <c r="Q59" s="19">
        <f t="shared" si="4"/>
        <v>0</v>
      </c>
      <c r="R59" s="19">
        <f t="shared" si="5"/>
        <v>0</v>
      </c>
      <c r="S59" s="19">
        <f t="shared" si="6"/>
        <v>0</v>
      </c>
    </row>
    <row r="60" spans="1:19">
      <c r="A60" s="26" t="s">
        <v>85</v>
      </c>
      <c r="B60" s="17">
        <v>248</v>
      </c>
      <c r="C60" s="17">
        <v>16</v>
      </c>
      <c r="D60" s="17">
        <v>119</v>
      </c>
      <c r="E60" s="17">
        <v>3</v>
      </c>
      <c r="F60" s="17">
        <v>37</v>
      </c>
      <c r="G60" s="17">
        <v>52</v>
      </c>
      <c r="H60" s="17">
        <v>38</v>
      </c>
      <c r="I60" s="17">
        <v>0</v>
      </c>
      <c r="J60" s="17">
        <v>35</v>
      </c>
      <c r="K60" s="17">
        <v>0</v>
      </c>
      <c r="L60" s="17">
        <v>2</v>
      </c>
      <c r="M60" s="17">
        <v>10</v>
      </c>
      <c r="N60" s="19">
        <f t="shared" si="1"/>
        <v>0.15322580645161291</v>
      </c>
      <c r="O60" s="19">
        <f t="shared" si="2"/>
        <v>0</v>
      </c>
      <c r="P60" s="19">
        <f t="shared" si="3"/>
        <v>0.29411764705882354</v>
      </c>
      <c r="Q60" s="19">
        <f t="shared" si="4"/>
        <v>0</v>
      </c>
      <c r="R60" s="19">
        <f t="shared" si="5"/>
        <v>5.4054054054054057E-2</v>
      </c>
      <c r="S60" s="19">
        <f t="shared" si="6"/>
        <v>0.19230769230769232</v>
      </c>
    </row>
    <row r="61" spans="1:19">
      <c r="A61" s="26" t="s">
        <v>86</v>
      </c>
      <c r="B61" s="17">
        <v>294</v>
      </c>
      <c r="C61" s="17">
        <v>17</v>
      </c>
      <c r="D61" s="17">
        <v>97</v>
      </c>
      <c r="E61" s="17">
        <v>1</v>
      </c>
      <c r="F61" s="17">
        <v>58</v>
      </c>
      <c r="G61" s="17">
        <v>58</v>
      </c>
      <c r="H61" s="17">
        <v>26</v>
      </c>
      <c r="I61" s="17">
        <v>0</v>
      </c>
      <c r="J61" s="17">
        <v>10</v>
      </c>
      <c r="K61" s="17">
        <v>0</v>
      </c>
      <c r="L61" s="17">
        <v>1</v>
      </c>
      <c r="M61" s="17">
        <v>4</v>
      </c>
      <c r="N61" s="19">
        <f t="shared" si="1"/>
        <v>8.8435374149659865E-2</v>
      </c>
      <c r="O61" s="19">
        <f t="shared" si="2"/>
        <v>0</v>
      </c>
      <c r="P61" s="19">
        <f t="shared" si="3"/>
        <v>0.10309278350515463</v>
      </c>
      <c r="Q61" s="19">
        <f t="shared" si="4"/>
        <v>0</v>
      </c>
      <c r="R61" s="19">
        <f t="shared" si="5"/>
        <v>1.7241379310344827E-2</v>
      </c>
      <c r="S61" s="19">
        <f t="shared" si="6"/>
        <v>6.8965517241379309E-2</v>
      </c>
    </row>
    <row r="62" spans="1:19">
      <c r="A62" s="26" t="s">
        <v>87</v>
      </c>
      <c r="B62" s="17">
        <v>94</v>
      </c>
      <c r="C62" s="17">
        <v>9</v>
      </c>
      <c r="D62" s="17">
        <v>51</v>
      </c>
      <c r="E62" s="17">
        <v>1</v>
      </c>
      <c r="F62" s="17">
        <v>27</v>
      </c>
      <c r="G62" s="17">
        <v>12</v>
      </c>
      <c r="H62" s="17">
        <v>9</v>
      </c>
      <c r="I62" s="17">
        <v>0</v>
      </c>
      <c r="J62" s="17">
        <v>12</v>
      </c>
      <c r="K62" s="17">
        <v>0</v>
      </c>
      <c r="L62" s="17">
        <v>1</v>
      </c>
      <c r="M62" s="17">
        <v>0</v>
      </c>
      <c r="N62" s="19">
        <f t="shared" si="1"/>
        <v>9.5744680851063829E-2</v>
      </c>
      <c r="O62" s="19">
        <f t="shared" si="2"/>
        <v>0</v>
      </c>
      <c r="P62" s="19">
        <f t="shared" si="3"/>
        <v>0.23529411764705882</v>
      </c>
      <c r="Q62" s="19">
        <f t="shared" si="4"/>
        <v>0</v>
      </c>
      <c r="R62" s="19">
        <f t="shared" si="5"/>
        <v>3.7037037037037035E-2</v>
      </c>
      <c r="S62" s="19">
        <f t="shared" si="6"/>
        <v>0</v>
      </c>
    </row>
    <row r="63" spans="1:19">
      <c r="A63" s="26" t="s">
        <v>88</v>
      </c>
      <c r="B63" s="17">
        <v>191</v>
      </c>
      <c r="C63" s="17">
        <v>31</v>
      </c>
      <c r="D63" s="17">
        <v>75</v>
      </c>
      <c r="E63" s="17">
        <v>1</v>
      </c>
      <c r="F63" s="17">
        <v>24</v>
      </c>
      <c r="G63" s="17">
        <v>43</v>
      </c>
      <c r="H63" s="17">
        <v>24</v>
      </c>
      <c r="I63" s="17">
        <v>0</v>
      </c>
      <c r="J63" s="17">
        <v>18</v>
      </c>
      <c r="K63" s="17">
        <v>0</v>
      </c>
      <c r="L63" s="17">
        <v>1</v>
      </c>
      <c r="M63" s="17">
        <v>1</v>
      </c>
      <c r="N63" s="19">
        <f t="shared" si="1"/>
        <v>0.1256544502617801</v>
      </c>
      <c r="O63" s="19">
        <f t="shared" si="2"/>
        <v>0</v>
      </c>
      <c r="P63" s="19">
        <f t="shared" si="3"/>
        <v>0.24</v>
      </c>
      <c r="Q63" s="19">
        <f t="shared" si="4"/>
        <v>0</v>
      </c>
      <c r="R63" s="19">
        <f t="shared" si="5"/>
        <v>4.1666666666666664E-2</v>
      </c>
      <c r="S63" s="19">
        <f t="shared" si="6"/>
        <v>2.3255813953488372E-2</v>
      </c>
    </row>
    <row r="64" spans="1:19">
      <c r="A64" s="26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>
      <c r="A65" s="2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1:13">
      <c r="A66" s="26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1:13">
      <c r="A67" s="26"/>
      <c r="B67" s="16"/>
      <c r="C67" s="16"/>
      <c r="D67" s="16"/>
      <c r="E67" s="16"/>
      <c r="F67" s="16"/>
    </row>
    <row r="68" spans="1:13">
      <c r="A68" s="26"/>
      <c r="B68" s="16"/>
      <c r="C68" s="16"/>
      <c r="D68" s="16"/>
      <c r="E68" s="16"/>
      <c r="F68" s="16"/>
    </row>
    <row r="69" spans="1:13">
      <c r="A69" s="26"/>
      <c r="B69" s="17"/>
      <c r="C69" s="17"/>
      <c r="D69" s="17"/>
      <c r="E69" s="17"/>
      <c r="F69" s="17"/>
      <c r="G69" s="17"/>
    </row>
    <row r="70" spans="1:13">
      <c r="A70" s="26"/>
      <c r="B70" s="16"/>
      <c r="C70" s="16"/>
      <c r="D70" s="16"/>
      <c r="E70" s="16"/>
      <c r="F70" s="16"/>
    </row>
    <row r="71" spans="1:13">
      <c r="A71" s="26"/>
      <c r="B71" s="16"/>
      <c r="C71" s="16"/>
      <c r="D71" s="16"/>
      <c r="E71" s="16"/>
      <c r="F71" s="16"/>
    </row>
    <row r="72" spans="1:13">
      <c r="A72" s="26"/>
      <c r="B72" s="16"/>
      <c r="C72" s="16"/>
      <c r="D72" s="16"/>
      <c r="E72" s="16"/>
      <c r="F72" s="16"/>
    </row>
    <row r="73" spans="1:13">
      <c r="A73" s="26"/>
      <c r="B73" s="16"/>
      <c r="C73" s="16"/>
      <c r="D73" s="16"/>
      <c r="E73" s="16"/>
      <c r="F73" s="16"/>
    </row>
    <row r="74" spans="1:13">
      <c r="A74" s="26"/>
      <c r="B74" s="16"/>
      <c r="C74" s="16"/>
      <c r="D74" s="16"/>
      <c r="E74" s="16"/>
      <c r="F74" s="16"/>
    </row>
    <row r="75" spans="1:13">
      <c r="A75" s="26"/>
      <c r="B75" s="16"/>
      <c r="C75" s="16"/>
      <c r="D75" s="16"/>
      <c r="E75" s="16"/>
      <c r="F75" s="16"/>
    </row>
    <row r="76" spans="1:13">
      <c r="A76" s="26"/>
      <c r="B76" s="16"/>
      <c r="C76" s="16"/>
      <c r="D76" s="16"/>
      <c r="E76" s="16"/>
      <c r="F76" s="16"/>
    </row>
    <row r="77" spans="1:13">
      <c r="A77" s="26"/>
      <c r="B77" s="16"/>
      <c r="C77" s="16"/>
      <c r="D77" s="16"/>
      <c r="E77" s="16"/>
      <c r="F77" s="16"/>
    </row>
    <row r="78" spans="1:13">
      <c r="A78" s="26"/>
      <c r="B78" s="16"/>
      <c r="C78" s="16"/>
      <c r="D78" s="16"/>
      <c r="E78" s="16"/>
      <c r="F78" s="16"/>
    </row>
    <row r="79" spans="1:13">
      <c r="A79" s="26"/>
      <c r="B79" s="16"/>
      <c r="C79" s="16"/>
      <c r="D79" s="16"/>
      <c r="E79" s="16"/>
      <c r="F79" s="16"/>
    </row>
    <row r="80" spans="1:13">
      <c r="A80" s="26"/>
      <c r="B80" s="16"/>
      <c r="C80" s="16"/>
      <c r="D80" s="16"/>
      <c r="E80" s="16"/>
      <c r="F80" s="16"/>
    </row>
    <row r="81" spans="1:6">
      <c r="A81" s="26"/>
      <c r="B81" s="16"/>
      <c r="C81" s="16"/>
      <c r="D81" s="16"/>
      <c r="E81" s="16"/>
      <c r="F81" s="16"/>
    </row>
    <row r="82" spans="1:6">
      <c r="A82" s="26"/>
      <c r="B82" s="16"/>
      <c r="C82" s="16"/>
      <c r="D82" s="16"/>
      <c r="E82" s="16"/>
      <c r="F82" s="16"/>
    </row>
    <row r="83" spans="1:6">
      <c r="A83" s="26"/>
      <c r="B83" s="16"/>
      <c r="C83" s="16"/>
      <c r="D83" s="16"/>
      <c r="E83" s="16"/>
      <c r="F83" s="16"/>
    </row>
    <row r="84" spans="1:6">
      <c r="A84" s="26"/>
      <c r="B84" s="16"/>
      <c r="C84" s="16"/>
      <c r="D84" s="16"/>
      <c r="E84" s="16"/>
      <c r="F84" s="16"/>
    </row>
    <row r="85" spans="1:6">
      <c r="A85" s="26"/>
      <c r="B85" s="16"/>
      <c r="C85" s="16"/>
      <c r="D85" s="16"/>
      <c r="E85" s="16"/>
      <c r="F85" s="16"/>
    </row>
    <row r="86" spans="1:6">
      <c r="A86" s="26"/>
      <c r="B86" s="16"/>
      <c r="C86" s="16"/>
      <c r="D86" s="16"/>
      <c r="E86" s="16"/>
      <c r="F86" s="16"/>
    </row>
    <row r="87" spans="1:6">
      <c r="A87" s="26"/>
      <c r="B87" s="16"/>
      <c r="C87" s="16"/>
      <c r="D87" s="16"/>
      <c r="E87" s="16"/>
      <c r="F87" s="16"/>
    </row>
    <row r="88" spans="1:6">
      <c r="A88" s="26"/>
      <c r="B88" s="16"/>
      <c r="C88" s="16"/>
      <c r="D88" s="16"/>
      <c r="E88" s="16"/>
      <c r="F88" s="16"/>
    </row>
    <row r="89" spans="1:6">
      <c r="A89" s="26"/>
      <c r="B89" s="16"/>
      <c r="C89" s="16"/>
      <c r="D89" s="16"/>
      <c r="E89" s="16"/>
      <c r="F89" s="16"/>
    </row>
    <row r="90" spans="1:6">
      <c r="A90" s="26"/>
      <c r="B90" s="16"/>
      <c r="C90" s="16"/>
      <c r="D90" s="16"/>
      <c r="E90" s="16"/>
      <c r="F90" s="16"/>
    </row>
    <row r="91" spans="1:6">
      <c r="A91" s="26"/>
      <c r="B91" s="16"/>
      <c r="C91" s="16"/>
      <c r="D91" s="16"/>
      <c r="E91" s="16"/>
      <c r="F91" s="16"/>
    </row>
    <row r="92" spans="1:6">
      <c r="A92" s="26"/>
      <c r="B92" s="16"/>
      <c r="C92" s="16"/>
      <c r="D92" s="16"/>
      <c r="E92" s="16"/>
      <c r="F92" s="16"/>
    </row>
    <row r="93" spans="1:6">
      <c r="A93" s="26"/>
      <c r="B93" s="16"/>
      <c r="C93" s="16"/>
      <c r="D93" s="16"/>
      <c r="E93" s="16"/>
      <c r="F93" s="16"/>
    </row>
    <row r="94" spans="1:6">
      <c r="A94" s="26"/>
      <c r="B94" s="16"/>
      <c r="C94" s="16"/>
      <c r="D94" s="16"/>
      <c r="E94" s="16"/>
      <c r="F94" s="16"/>
    </row>
    <row r="95" spans="1:6">
      <c r="A95" s="26"/>
      <c r="B95" s="16"/>
      <c r="C95" s="16"/>
      <c r="D95" s="16"/>
      <c r="E95" s="16"/>
      <c r="F95" s="16"/>
    </row>
    <row r="96" spans="1:6">
      <c r="A96" s="26"/>
      <c r="B96" s="16"/>
      <c r="C96" s="16"/>
      <c r="D96" s="16"/>
      <c r="E96" s="16"/>
      <c r="F96" s="16"/>
    </row>
    <row r="97" spans="1:6">
      <c r="A97" s="26"/>
      <c r="B97" s="16"/>
      <c r="C97" s="16"/>
      <c r="D97" s="16"/>
      <c r="E97" s="16"/>
      <c r="F97" s="16"/>
    </row>
    <row r="98" spans="1:6">
      <c r="A98" s="26"/>
      <c r="B98" s="16"/>
      <c r="C98" s="16"/>
      <c r="D98" s="16"/>
      <c r="E98" s="16"/>
      <c r="F98" s="16"/>
    </row>
    <row r="99" spans="1:6">
      <c r="A99" s="26"/>
      <c r="B99" s="16"/>
      <c r="C99" s="16"/>
      <c r="D99" s="16"/>
      <c r="E99" s="16"/>
      <c r="F99" s="16"/>
    </row>
    <row r="100" spans="1:6">
      <c r="A100" s="26"/>
      <c r="B100" s="16"/>
      <c r="C100" s="16"/>
      <c r="D100" s="16"/>
      <c r="E100" s="16"/>
      <c r="F100" s="16"/>
    </row>
    <row r="101" spans="1:6">
      <c r="A101" s="26"/>
      <c r="B101" s="16"/>
      <c r="C101" s="16"/>
      <c r="D101" s="16"/>
      <c r="E101" s="16"/>
      <c r="F101" s="16"/>
    </row>
    <row r="102" spans="1:6">
      <c r="A102" s="26"/>
      <c r="B102" s="16"/>
      <c r="C102" s="16"/>
      <c r="D102" s="16"/>
      <c r="E102" s="16"/>
      <c r="F102" s="16"/>
    </row>
    <row r="103" spans="1:6">
      <c r="A103" s="26"/>
      <c r="B103" s="16"/>
      <c r="C103" s="16"/>
      <c r="D103" s="16"/>
      <c r="E103" s="16"/>
      <c r="F103" s="16"/>
    </row>
    <row r="104" spans="1:6">
      <c r="A104" s="26"/>
      <c r="B104" s="16"/>
      <c r="C104" s="16"/>
      <c r="D104" s="16"/>
      <c r="E104" s="16"/>
      <c r="F104" s="16"/>
    </row>
    <row r="105" spans="1:6">
      <c r="A105" s="26"/>
      <c r="B105" s="16"/>
      <c r="C105" s="16"/>
      <c r="D105" s="16"/>
      <c r="E105" s="16"/>
      <c r="F105" s="16"/>
    </row>
    <row r="106" spans="1:6">
      <c r="A106" s="26"/>
      <c r="B106" s="16"/>
      <c r="C106" s="16"/>
      <c r="D106" s="16"/>
      <c r="E106" s="16"/>
      <c r="F106" s="16"/>
    </row>
    <row r="107" spans="1:6">
      <c r="A107" s="26"/>
      <c r="B107" s="16"/>
      <c r="C107" s="16"/>
      <c r="D107" s="16"/>
      <c r="E107" s="16"/>
      <c r="F107" s="16"/>
    </row>
    <row r="108" spans="1:6">
      <c r="A108" s="26"/>
      <c r="B108" s="16"/>
      <c r="C108" s="16"/>
      <c r="D108" s="16"/>
      <c r="E108" s="16"/>
      <c r="F108" s="16"/>
    </row>
    <row r="109" spans="1:6">
      <c r="A109" s="26"/>
      <c r="B109" s="16"/>
      <c r="C109" s="16"/>
      <c r="D109" s="16"/>
      <c r="E109" s="16"/>
      <c r="F109" s="16"/>
    </row>
    <row r="110" spans="1:6">
      <c r="A110" s="26"/>
      <c r="B110" s="16"/>
      <c r="C110" s="16"/>
      <c r="D110" s="16"/>
      <c r="E110" s="16"/>
      <c r="F110" s="16"/>
    </row>
    <row r="111" spans="1:6">
      <c r="A111" s="26"/>
      <c r="B111" s="16"/>
      <c r="C111" s="16"/>
      <c r="D111" s="16"/>
      <c r="E111" s="16"/>
      <c r="F111" s="16"/>
    </row>
    <row r="112" spans="1:6">
      <c r="A112" s="26"/>
      <c r="B112" s="16"/>
      <c r="C112" s="16"/>
      <c r="D112" s="16"/>
      <c r="E112" s="16"/>
      <c r="F112" s="16"/>
    </row>
    <row r="113" spans="1:6">
      <c r="A113" s="26"/>
      <c r="B113" s="16"/>
      <c r="C113" s="16"/>
      <c r="D113" s="16"/>
      <c r="E113" s="16"/>
      <c r="F113" s="16"/>
    </row>
    <row r="114" spans="1:6">
      <c r="A114" s="26"/>
      <c r="B114" s="16"/>
      <c r="C114" s="16"/>
      <c r="D114" s="16"/>
      <c r="E114" s="16"/>
      <c r="F114" s="16"/>
    </row>
    <row r="115" spans="1:6">
      <c r="A115" s="26"/>
      <c r="B115" s="16"/>
      <c r="C115" s="16"/>
      <c r="D115" s="16"/>
      <c r="E115" s="16"/>
      <c r="F115" s="16"/>
    </row>
    <row r="116" spans="1:6">
      <c r="A116" s="26"/>
      <c r="B116" s="16"/>
      <c r="C116" s="16"/>
      <c r="D116" s="16"/>
      <c r="E116" s="16"/>
      <c r="F116" s="16"/>
    </row>
    <row r="117" spans="1:6">
      <c r="A117" s="26"/>
      <c r="B117" s="16"/>
      <c r="C117" s="16"/>
      <c r="D117" s="16"/>
      <c r="E117" s="16"/>
      <c r="F117" s="16"/>
    </row>
    <row r="118" spans="1:6">
      <c r="A118" s="26"/>
      <c r="B118" s="16"/>
      <c r="C118" s="16"/>
      <c r="D118" s="16"/>
      <c r="E118" s="16"/>
      <c r="F118" s="16"/>
    </row>
    <row r="119" spans="1:6">
      <c r="A119" s="26"/>
      <c r="B119" s="16"/>
      <c r="C119" s="16"/>
      <c r="D119" s="16"/>
      <c r="E119" s="16"/>
      <c r="F119" s="16"/>
    </row>
    <row r="120" spans="1:6">
      <c r="A120" s="26"/>
      <c r="B120" s="16"/>
      <c r="C120" s="16"/>
      <c r="D120" s="16"/>
      <c r="E120" s="16"/>
      <c r="F120" s="16"/>
    </row>
    <row r="121" spans="1:6">
      <c r="A121" s="26"/>
      <c r="B121" s="16"/>
      <c r="C121" s="16"/>
      <c r="D121" s="16"/>
      <c r="E121" s="16"/>
      <c r="F121" s="16"/>
    </row>
    <row r="122" spans="1:6">
      <c r="A122" s="26"/>
      <c r="B122" s="16"/>
      <c r="C122" s="16"/>
      <c r="D122" s="16"/>
      <c r="E122" s="16"/>
      <c r="F122" s="16"/>
    </row>
    <row r="123" spans="1:6">
      <c r="A123" s="26"/>
      <c r="B123" s="16"/>
      <c r="C123" s="16"/>
      <c r="D123" s="16"/>
      <c r="E123" s="16"/>
      <c r="F123" s="16"/>
    </row>
    <row r="124" spans="1:6">
      <c r="A124" s="26"/>
      <c r="B124" s="16"/>
      <c r="C124" s="16"/>
      <c r="D124" s="16"/>
      <c r="E124" s="16"/>
      <c r="F124" s="16"/>
    </row>
    <row r="125" spans="1:6">
      <c r="A125" s="26"/>
      <c r="B125" s="16"/>
      <c r="C125" s="16"/>
      <c r="D125" s="16"/>
      <c r="E125" s="16"/>
      <c r="F125" s="16"/>
    </row>
    <row r="126" spans="1:6">
      <c r="A126" s="26"/>
      <c r="B126" s="16"/>
      <c r="C126" s="16"/>
      <c r="D126" s="16"/>
      <c r="E126" s="16"/>
      <c r="F126" s="16"/>
    </row>
    <row r="127" spans="1:6">
      <c r="A127" s="26"/>
      <c r="B127" s="16"/>
      <c r="C127" s="16"/>
      <c r="D127" s="16"/>
      <c r="E127" s="16"/>
      <c r="F127" s="16"/>
    </row>
    <row r="128" spans="1:6">
      <c r="A128" s="26"/>
      <c r="B128" s="16"/>
      <c r="C128" s="16"/>
      <c r="D128" s="16"/>
      <c r="E128" s="16"/>
      <c r="F128" s="16"/>
    </row>
    <row r="129" spans="1:6">
      <c r="A129" s="26"/>
      <c r="B129" s="16"/>
      <c r="C129" s="16"/>
      <c r="D129" s="16"/>
      <c r="E129" s="16"/>
      <c r="F129" s="16"/>
    </row>
    <row r="130" spans="1:6">
      <c r="A130" s="26"/>
      <c r="B130" s="16"/>
      <c r="C130" s="16"/>
      <c r="D130" s="16"/>
      <c r="E130" s="16"/>
      <c r="F130" s="16"/>
    </row>
    <row r="131" spans="1:6">
      <c r="A131" s="26"/>
      <c r="B131" s="16"/>
      <c r="C131" s="16"/>
      <c r="D131" s="16"/>
      <c r="E131" s="16"/>
      <c r="F131" s="16"/>
    </row>
    <row r="132" spans="1:6">
      <c r="A132" s="26"/>
      <c r="B132" s="16"/>
      <c r="C132" s="16"/>
      <c r="D132" s="16"/>
      <c r="E132" s="16"/>
      <c r="F132" s="16"/>
    </row>
    <row r="133" spans="1:6">
      <c r="A133" s="26"/>
      <c r="B133" s="16"/>
      <c r="C133" s="16"/>
      <c r="D133" s="16"/>
      <c r="E133" s="16"/>
      <c r="F133" s="16"/>
    </row>
    <row r="134" spans="1:6">
      <c r="A134" s="26"/>
      <c r="B134" s="16"/>
      <c r="C134" s="16"/>
      <c r="D134" s="16"/>
      <c r="E134" s="16"/>
      <c r="F134" s="16"/>
    </row>
    <row r="135" spans="1:6">
      <c r="A135" s="26"/>
      <c r="B135" s="16"/>
      <c r="C135" s="16"/>
      <c r="D135" s="16"/>
      <c r="E135" s="16"/>
      <c r="F135" s="16"/>
    </row>
    <row r="136" spans="1:6">
      <c r="A136" s="26"/>
      <c r="B136" s="16"/>
      <c r="C136" s="16"/>
      <c r="D136" s="16"/>
      <c r="E136" s="16"/>
      <c r="F136" s="16"/>
    </row>
    <row r="137" spans="1:6">
      <c r="A137" s="26"/>
      <c r="B137" s="16"/>
      <c r="C137" s="16"/>
      <c r="D137" s="16"/>
      <c r="E137" s="16"/>
      <c r="F137" s="16"/>
    </row>
    <row r="138" spans="1:6">
      <c r="A138" s="26"/>
      <c r="B138" s="16"/>
      <c r="C138" s="16"/>
      <c r="D138" s="16"/>
      <c r="E138" s="16"/>
      <c r="F138" s="16"/>
    </row>
    <row r="139" spans="1:6">
      <c r="A139" s="26"/>
      <c r="B139" s="16"/>
      <c r="C139" s="16"/>
      <c r="D139" s="16"/>
      <c r="E139" s="16"/>
      <c r="F139" s="16"/>
    </row>
    <row r="140" spans="1:6">
      <c r="A140" s="26"/>
      <c r="B140" s="16"/>
      <c r="C140" s="16"/>
      <c r="D140" s="16"/>
      <c r="E140" s="16"/>
      <c r="F140" s="16"/>
    </row>
    <row r="141" spans="1:6">
      <c r="A141" s="26"/>
      <c r="B141" s="16"/>
      <c r="C141" s="16"/>
      <c r="D141" s="16"/>
      <c r="E141" s="16"/>
      <c r="F141" s="16"/>
    </row>
    <row r="142" spans="1:6">
      <c r="A142" s="26"/>
      <c r="B142" s="16"/>
      <c r="C142" s="16"/>
      <c r="D142" s="16"/>
      <c r="E142" s="16"/>
      <c r="F142" s="16"/>
    </row>
    <row r="143" spans="1:6">
      <c r="A143" s="26"/>
      <c r="B143" s="16"/>
      <c r="C143" s="16"/>
      <c r="D143" s="16"/>
      <c r="E143" s="16"/>
      <c r="F143" s="16"/>
    </row>
    <row r="144" spans="1:6">
      <c r="A144" s="26"/>
      <c r="B144" s="16"/>
      <c r="C144" s="16"/>
      <c r="D144" s="16"/>
      <c r="E144" s="16"/>
      <c r="F144" s="16"/>
    </row>
    <row r="145" spans="1:6">
      <c r="A145" s="26"/>
      <c r="B145" s="16"/>
      <c r="C145" s="16"/>
      <c r="D145" s="16"/>
      <c r="E145" s="16"/>
      <c r="F145" s="16"/>
    </row>
    <row r="146" spans="1:6">
      <c r="A146" s="26"/>
      <c r="B146" s="16"/>
      <c r="C146" s="16"/>
      <c r="D146" s="16"/>
      <c r="E146" s="16"/>
      <c r="F146" s="16"/>
    </row>
    <row r="147" spans="1:6">
      <c r="A147" s="26"/>
      <c r="B147" s="16"/>
      <c r="C147" s="16"/>
      <c r="D147" s="16"/>
      <c r="E147" s="16"/>
      <c r="F147" s="16"/>
    </row>
    <row r="148" spans="1:6">
      <c r="A148" s="26"/>
      <c r="B148" s="16"/>
      <c r="C148" s="16"/>
      <c r="D148" s="16"/>
      <c r="E148" s="16"/>
      <c r="F148" s="16"/>
    </row>
    <row r="149" spans="1:6">
      <c r="A149" s="26"/>
      <c r="B149" s="16"/>
      <c r="C149" s="16"/>
      <c r="D149" s="16"/>
      <c r="E149" s="16"/>
      <c r="F149" s="16"/>
    </row>
    <row r="150" spans="1:6">
      <c r="A150" s="26"/>
      <c r="B150" s="16"/>
      <c r="C150" s="16"/>
      <c r="D150" s="16"/>
      <c r="E150" s="16"/>
      <c r="F150" s="16"/>
    </row>
  </sheetData>
  <mergeCells count="3">
    <mergeCell ref="B4:G4"/>
    <mergeCell ref="H4:M4"/>
    <mergeCell ref="N4:S4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99"/>
  </sheetPr>
  <dimension ref="A1:S150"/>
  <sheetViews>
    <sheetView showGridLines="0" zoomScaleNormal="100" workbookViewId="0"/>
  </sheetViews>
  <sheetFormatPr defaultColWidth="9.140625" defaultRowHeight="15"/>
  <cols>
    <col min="1" max="1" width="63" style="22" bestFit="1" customWidth="1"/>
    <col min="2" max="2" width="9.7109375" style="123" customWidth="1"/>
    <col min="3" max="7" width="9.140625" style="123"/>
    <col min="8" max="9" width="9.85546875" style="123" bestFit="1" customWidth="1"/>
    <col min="10" max="10" width="10" style="123" bestFit="1" customWidth="1"/>
    <col min="11" max="19" width="9.140625" style="123"/>
    <col min="20" max="16384" width="9.140625" style="2"/>
  </cols>
  <sheetData>
    <row r="1" spans="1:19">
      <c r="A1" s="22" t="s">
        <v>17</v>
      </c>
    </row>
    <row r="2" spans="1:19">
      <c r="A2" s="22" t="s">
        <v>369</v>
      </c>
    </row>
    <row r="3" spans="1:19">
      <c r="A3" s="22" t="s">
        <v>19</v>
      </c>
    </row>
    <row r="4" spans="1:19">
      <c r="B4" s="140" t="s">
        <v>98</v>
      </c>
      <c r="C4" s="141"/>
      <c r="D4" s="141"/>
      <c r="E4" s="141"/>
      <c r="F4" s="141"/>
      <c r="G4" s="142"/>
      <c r="H4" s="140" t="s">
        <v>91</v>
      </c>
      <c r="I4" s="141"/>
      <c r="J4" s="141"/>
      <c r="K4" s="141"/>
      <c r="L4" s="141"/>
      <c r="M4" s="142"/>
      <c r="N4" s="140" t="s">
        <v>266</v>
      </c>
      <c r="O4" s="141"/>
      <c r="P4" s="141"/>
      <c r="Q4" s="141"/>
      <c r="R4" s="141"/>
      <c r="S4" s="142"/>
    </row>
    <row r="5" spans="1:19">
      <c r="A5" s="23" t="s">
        <v>27</v>
      </c>
      <c r="B5" s="59" t="s">
        <v>24</v>
      </c>
      <c r="C5" s="60" t="s">
        <v>10</v>
      </c>
      <c r="D5" s="60" t="s">
        <v>14</v>
      </c>
      <c r="E5" s="60" t="s">
        <v>23</v>
      </c>
      <c r="F5" s="60" t="s">
        <v>12</v>
      </c>
      <c r="G5" s="48" t="s">
        <v>11</v>
      </c>
      <c r="H5" s="59" t="s">
        <v>24</v>
      </c>
      <c r="I5" s="60" t="s">
        <v>10</v>
      </c>
      <c r="J5" s="60" t="s">
        <v>14</v>
      </c>
      <c r="K5" s="60" t="s">
        <v>23</v>
      </c>
      <c r="L5" s="60" t="s">
        <v>12</v>
      </c>
      <c r="M5" s="48" t="s">
        <v>11</v>
      </c>
      <c r="N5" s="59" t="s">
        <v>24</v>
      </c>
      <c r="O5" s="60" t="s">
        <v>10</v>
      </c>
      <c r="P5" s="60" t="s">
        <v>14</v>
      </c>
      <c r="Q5" s="60" t="s">
        <v>23</v>
      </c>
      <c r="R5" s="60" t="s">
        <v>12</v>
      </c>
      <c r="S5" s="48" t="s">
        <v>11</v>
      </c>
    </row>
    <row r="6" spans="1:19">
      <c r="A6" s="24" t="s">
        <v>31</v>
      </c>
      <c r="B6" s="32">
        <v>157</v>
      </c>
      <c r="C6" s="17">
        <v>16</v>
      </c>
      <c r="D6" s="17">
        <v>92</v>
      </c>
      <c r="E6" s="17">
        <v>1</v>
      </c>
      <c r="F6" s="17">
        <v>27</v>
      </c>
      <c r="G6" s="17">
        <v>24</v>
      </c>
      <c r="H6" s="17">
        <v>10</v>
      </c>
      <c r="I6" s="17">
        <v>0</v>
      </c>
      <c r="J6" s="17">
        <v>1</v>
      </c>
      <c r="K6" s="17">
        <v>0</v>
      </c>
      <c r="L6" s="17">
        <v>0</v>
      </c>
      <c r="M6" s="17">
        <v>0</v>
      </c>
      <c r="N6" s="19">
        <f>H6/B6</f>
        <v>6.3694267515923567E-2</v>
      </c>
      <c r="O6" s="19">
        <f t="shared" ref="O6:S6" si="0">I6/C6</f>
        <v>0</v>
      </c>
      <c r="P6" s="19">
        <f t="shared" si="0"/>
        <v>1.0869565217391304E-2</v>
      </c>
      <c r="Q6" s="19">
        <f t="shared" si="0"/>
        <v>0</v>
      </c>
      <c r="R6" s="19">
        <f t="shared" si="0"/>
        <v>0</v>
      </c>
      <c r="S6" s="19">
        <f t="shared" si="0"/>
        <v>0</v>
      </c>
    </row>
    <row r="7" spans="1:19">
      <c r="A7" s="24" t="s">
        <v>32</v>
      </c>
      <c r="B7" s="32">
        <v>97</v>
      </c>
      <c r="C7" s="17">
        <v>4</v>
      </c>
      <c r="D7" s="17">
        <v>53</v>
      </c>
      <c r="E7" s="17">
        <v>0</v>
      </c>
      <c r="F7" s="17">
        <v>19</v>
      </c>
      <c r="G7" s="17">
        <v>32</v>
      </c>
      <c r="H7" s="17">
        <v>10</v>
      </c>
      <c r="I7" s="17">
        <v>0</v>
      </c>
      <c r="J7" s="17">
        <v>3</v>
      </c>
      <c r="K7" s="17">
        <v>0</v>
      </c>
      <c r="L7" s="17">
        <v>0</v>
      </c>
      <c r="M7" s="17">
        <v>0</v>
      </c>
      <c r="N7" s="19">
        <f t="shared" ref="N7:N63" si="1">H7/B7</f>
        <v>0.10309278350515463</v>
      </c>
      <c r="O7" s="19">
        <f t="shared" ref="O7:O63" si="2">I7/C7</f>
        <v>0</v>
      </c>
      <c r="P7" s="19">
        <f t="shared" ref="P7:P63" si="3">J7/D7</f>
        <v>5.6603773584905662E-2</v>
      </c>
      <c r="Q7" s="19" t="e">
        <f t="shared" ref="Q7:Q63" si="4">K7/E7</f>
        <v>#DIV/0!</v>
      </c>
      <c r="R7" s="19">
        <f t="shared" ref="R7:R63" si="5">L7/F7</f>
        <v>0</v>
      </c>
      <c r="S7" s="19">
        <f t="shared" ref="S7:S63" si="6">M7/G7</f>
        <v>0</v>
      </c>
    </row>
    <row r="8" spans="1:19">
      <c r="A8" s="24" t="s">
        <v>33</v>
      </c>
      <c r="B8" s="32">
        <v>215</v>
      </c>
      <c r="C8" s="17">
        <v>18</v>
      </c>
      <c r="D8" s="17">
        <v>106</v>
      </c>
      <c r="E8" s="17">
        <v>0</v>
      </c>
      <c r="F8" s="17">
        <v>45</v>
      </c>
      <c r="G8" s="17">
        <v>54</v>
      </c>
      <c r="H8" s="17">
        <v>42</v>
      </c>
      <c r="I8" s="17">
        <v>0</v>
      </c>
      <c r="J8" s="17">
        <v>8</v>
      </c>
      <c r="K8" s="17">
        <v>0</v>
      </c>
      <c r="L8" s="17">
        <v>0</v>
      </c>
      <c r="M8" s="17">
        <v>0</v>
      </c>
      <c r="N8" s="19">
        <f t="shared" si="1"/>
        <v>0.19534883720930232</v>
      </c>
      <c r="O8" s="19">
        <f t="shared" si="2"/>
        <v>0</v>
      </c>
      <c r="P8" s="19">
        <f t="shared" si="3"/>
        <v>7.5471698113207544E-2</v>
      </c>
      <c r="Q8" s="19" t="e">
        <f t="shared" si="4"/>
        <v>#DIV/0!</v>
      </c>
      <c r="R8" s="19">
        <f t="shared" si="5"/>
        <v>0</v>
      </c>
      <c r="S8" s="19">
        <f t="shared" si="6"/>
        <v>0</v>
      </c>
    </row>
    <row r="9" spans="1:19">
      <c r="A9" s="24" t="s">
        <v>34</v>
      </c>
      <c r="B9" s="32">
        <v>512</v>
      </c>
      <c r="C9" s="17">
        <v>45</v>
      </c>
      <c r="D9" s="17">
        <v>239</v>
      </c>
      <c r="E9" s="17">
        <v>3</v>
      </c>
      <c r="F9" s="17">
        <v>103</v>
      </c>
      <c r="G9" s="17">
        <v>144</v>
      </c>
      <c r="H9" s="17">
        <v>38</v>
      </c>
      <c r="I9" s="17">
        <v>1</v>
      </c>
      <c r="J9" s="17">
        <v>10</v>
      </c>
      <c r="K9" s="17">
        <v>0</v>
      </c>
      <c r="L9" s="17">
        <v>0</v>
      </c>
      <c r="M9" s="17">
        <v>2</v>
      </c>
      <c r="N9" s="19">
        <f t="shared" si="1"/>
        <v>7.421875E-2</v>
      </c>
      <c r="O9" s="19">
        <f t="shared" si="2"/>
        <v>2.2222222222222223E-2</v>
      </c>
      <c r="P9" s="19">
        <f t="shared" si="3"/>
        <v>4.1841004184100417E-2</v>
      </c>
      <c r="Q9" s="19">
        <f t="shared" si="4"/>
        <v>0</v>
      </c>
      <c r="R9" s="19">
        <f t="shared" si="5"/>
        <v>0</v>
      </c>
      <c r="S9" s="19">
        <f t="shared" si="6"/>
        <v>1.3888888888888888E-2</v>
      </c>
    </row>
    <row r="10" spans="1:19">
      <c r="A10" s="24" t="s">
        <v>264</v>
      </c>
      <c r="B10" s="32">
        <v>121</v>
      </c>
      <c r="C10" s="17">
        <v>13</v>
      </c>
      <c r="D10" s="17">
        <v>49</v>
      </c>
      <c r="E10" s="17">
        <v>0</v>
      </c>
      <c r="F10" s="17">
        <v>28</v>
      </c>
      <c r="G10" s="17">
        <v>21</v>
      </c>
      <c r="H10" s="17">
        <v>10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9">
        <f t="shared" si="1"/>
        <v>8.2644628099173556E-2</v>
      </c>
      <c r="O10" s="19">
        <f t="shared" si="2"/>
        <v>0</v>
      </c>
      <c r="P10" s="19">
        <f t="shared" si="3"/>
        <v>0</v>
      </c>
      <c r="Q10" s="19" t="e">
        <f t="shared" si="4"/>
        <v>#DIV/0!</v>
      </c>
      <c r="R10" s="19">
        <f t="shared" si="5"/>
        <v>0</v>
      </c>
      <c r="S10" s="19">
        <f t="shared" si="6"/>
        <v>0</v>
      </c>
    </row>
    <row r="11" spans="1:19">
      <c r="A11" s="24" t="s">
        <v>36</v>
      </c>
      <c r="B11" s="32">
        <v>624</v>
      </c>
      <c r="C11" s="17">
        <v>37</v>
      </c>
      <c r="D11" s="17">
        <v>257</v>
      </c>
      <c r="E11" s="17">
        <v>4</v>
      </c>
      <c r="F11" s="17">
        <v>125</v>
      </c>
      <c r="G11" s="17">
        <v>193</v>
      </c>
      <c r="H11" s="17">
        <v>65</v>
      </c>
      <c r="I11" s="17">
        <v>2</v>
      </c>
      <c r="J11" s="17">
        <v>8</v>
      </c>
      <c r="K11" s="17">
        <v>0</v>
      </c>
      <c r="L11" s="17">
        <v>0</v>
      </c>
      <c r="M11" s="17">
        <v>0</v>
      </c>
      <c r="N11" s="19">
        <f t="shared" si="1"/>
        <v>0.10416666666666667</v>
      </c>
      <c r="O11" s="19">
        <f t="shared" si="2"/>
        <v>5.4054054054054057E-2</v>
      </c>
      <c r="P11" s="19">
        <f t="shared" si="3"/>
        <v>3.1128404669260701E-2</v>
      </c>
      <c r="Q11" s="19">
        <f t="shared" si="4"/>
        <v>0</v>
      </c>
      <c r="R11" s="19">
        <f t="shared" si="5"/>
        <v>0</v>
      </c>
      <c r="S11" s="19">
        <f t="shared" si="6"/>
        <v>0</v>
      </c>
    </row>
    <row r="12" spans="1:19">
      <c r="A12" s="24" t="s">
        <v>37</v>
      </c>
      <c r="B12" s="32">
        <v>149</v>
      </c>
      <c r="C12" s="17">
        <v>8</v>
      </c>
      <c r="D12" s="17">
        <v>63</v>
      </c>
      <c r="E12" s="17">
        <v>0</v>
      </c>
      <c r="F12" s="17">
        <v>20</v>
      </c>
      <c r="G12" s="17">
        <v>23</v>
      </c>
      <c r="H12" s="17">
        <v>35</v>
      </c>
      <c r="I12" s="17">
        <v>0</v>
      </c>
      <c r="J12" s="17">
        <v>3</v>
      </c>
      <c r="K12" s="17">
        <v>0</v>
      </c>
      <c r="L12" s="17">
        <v>0</v>
      </c>
      <c r="M12" s="17">
        <v>0</v>
      </c>
      <c r="N12" s="19">
        <f t="shared" si="1"/>
        <v>0.2348993288590604</v>
      </c>
      <c r="O12" s="19">
        <f t="shared" si="2"/>
        <v>0</v>
      </c>
      <c r="P12" s="19">
        <f t="shared" si="3"/>
        <v>4.7619047619047616E-2</v>
      </c>
      <c r="Q12" s="19" t="e">
        <f t="shared" si="4"/>
        <v>#DIV/0!</v>
      </c>
      <c r="R12" s="19">
        <f t="shared" si="5"/>
        <v>0</v>
      </c>
      <c r="S12" s="19">
        <f t="shared" si="6"/>
        <v>0</v>
      </c>
    </row>
    <row r="13" spans="1:19">
      <c r="A13" s="24" t="s">
        <v>38</v>
      </c>
      <c r="B13" s="32">
        <v>203</v>
      </c>
      <c r="C13" s="17">
        <v>21</v>
      </c>
      <c r="D13" s="17">
        <v>84</v>
      </c>
      <c r="E13" s="17">
        <v>1</v>
      </c>
      <c r="F13" s="17">
        <v>47</v>
      </c>
      <c r="G13" s="17">
        <v>34</v>
      </c>
      <c r="H13" s="17">
        <v>42</v>
      </c>
      <c r="I13" s="17">
        <v>0</v>
      </c>
      <c r="J13" s="17">
        <v>6</v>
      </c>
      <c r="K13" s="17">
        <v>0</v>
      </c>
      <c r="L13" s="17">
        <v>0</v>
      </c>
      <c r="M13" s="17">
        <v>0</v>
      </c>
      <c r="N13" s="19">
        <f t="shared" si="1"/>
        <v>0.20689655172413793</v>
      </c>
      <c r="O13" s="19">
        <f t="shared" si="2"/>
        <v>0</v>
      </c>
      <c r="P13" s="19">
        <f t="shared" si="3"/>
        <v>7.1428571428571425E-2</v>
      </c>
      <c r="Q13" s="19">
        <f t="shared" si="4"/>
        <v>0</v>
      </c>
      <c r="R13" s="19">
        <f t="shared" si="5"/>
        <v>0</v>
      </c>
      <c r="S13" s="19">
        <f t="shared" si="6"/>
        <v>0</v>
      </c>
    </row>
    <row r="14" spans="1:19">
      <c r="A14" s="24" t="s">
        <v>39</v>
      </c>
      <c r="B14" s="32">
        <v>72</v>
      </c>
      <c r="C14" s="17">
        <v>7</v>
      </c>
      <c r="D14" s="17">
        <v>33</v>
      </c>
      <c r="E14" s="17">
        <v>0</v>
      </c>
      <c r="F14" s="17">
        <v>16</v>
      </c>
      <c r="G14" s="17">
        <v>10</v>
      </c>
      <c r="H14" s="17">
        <v>8</v>
      </c>
      <c r="I14" s="17">
        <v>0</v>
      </c>
      <c r="J14" s="17">
        <v>2</v>
      </c>
      <c r="K14" s="17">
        <v>0</v>
      </c>
      <c r="L14" s="17">
        <v>0</v>
      </c>
      <c r="M14" s="17">
        <v>0</v>
      </c>
      <c r="N14" s="19">
        <f t="shared" si="1"/>
        <v>0.1111111111111111</v>
      </c>
      <c r="O14" s="19">
        <f t="shared" si="2"/>
        <v>0</v>
      </c>
      <c r="P14" s="19">
        <f t="shared" si="3"/>
        <v>6.0606060606060608E-2</v>
      </c>
      <c r="Q14" s="19" t="e">
        <f t="shared" si="4"/>
        <v>#DIV/0!</v>
      </c>
      <c r="R14" s="19">
        <f t="shared" si="5"/>
        <v>0</v>
      </c>
      <c r="S14" s="19">
        <f t="shared" si="6"/>
        <v>0</v>
      </c>
    </row>
    <row r="15" spans="1:19">
      <c r="A15" s="24" t="s">
        <v>40</v>
      </c>
      <c r="B15" s="32">
        <v>176</v>
      </c>
      <c r="C15" s="17">
        <v>13</v>
      </c>
      <c r="D15" s="17">
        <v>89</v>
      </c>
      <c r="E15" s="17">
        <v>0</v>
      </c>
      <c r="F15" s="17">
        <v>24</v>
      </c>
      <c r="G15" s="17">
        <v>52</v>
      </c>
      <c r="H15" s="17">
        <v>37</v>
      </c>
      <c r="I15" s="17">
        <v>0</v>
      </c>
      <c r="J15" s="17">
        <v>6</v>
      </c>
      <c r="K15" s="17">
        <v>0</v>
      </c>
      <c r="L15" s="17">
        <v>0</v>
      </c>
      <c r="M15" s="17">
        <v>0</v>
      </c>
      <c r="N15" s="19">
        <f t="shared" si="1"/>
        <v>0.21022727272727273</v>
      </c>
      <c r="O15" s="19">
        <f t="shared" si="2"/>
        <v>0</v>
      </c>
      <c r="P15" s="19">
        <f t="shared" si="3"/>
        <v>6.741573033707865E-2</v>
      </c>
      <c r="Q15" s="19" t="e">
        <f t="shared" si="4"/>
        <v>#DIV/0!</v>
      </c>
      <c r="R15" s="19">
        <f t="shared" si="5"/>
        <v>0</v>
      </c>
      <c r="S15" s="19">
        <f t="shared" si="6"/>
        <v>0</v>
      </c>
    </row>
    <row r="16" spans="1:19">
      <c r="A16" s="24" t="s">
        <v>41</v>
      </c>
      <c r="B16" s="32">
        <v>190</v>
      </c>
      <c r="C16" s="17">
        <v>22</v>
      </c>
      <c r="D16" s="17">
        <v>83</v>
      </c>
      <c r="E16" s="17">
        <v>0</v>
      </c>
      <c r="F16" s="17">
        <v>26</v>
      </c>
      <c r="G16" s="17">
        <v>63</v>
      </c>
      <c r="H16" s="17">
        <v>30</v>
      </c>
      <c r="I16" s="17">
        <v>1</v>
      </c>
      <c r="J16" s="17">
        <v>8</v>
      </c>
      <c r="K16" s="17">
        <v>0</v>
      </c>
      <c r="L16" s="17">
        <v>0</v>
      </c>
      <c r="M16" s="17">
        <v>0</v>
      </c>
      <c r="N16" s="19">
        <f t="shared" si="1"/>
        <v>0.15789473684210525</v>
      </c>
      <c r="O16" s="19">
        <f t="shared" si="2"/>
        <v>4.5454545454545456E-2</v>
      </c>
      <c r="P16" s="19">
        <f t="shared" si="3"/>
        <v>9.6385542168674704E-2</v>
      </c>
      <c r="Q16" s="19" t="e">
        <f t="shared" si="4"/>
        <v>#DIV/0!</v>
      </c>
      <c r="R16" s="19">
        <f t="shared" si="5"/>
        <v>0</v>
      </c>
      <c r="S16" s="19">
        <f t="shared" si="6"/>
        <v>0</v>
      </c>
    </row>
    <row r="17" spans="1:19">
      <c r="A17" s="24" t="s">
        <v>42</v>
      </c>
      <c r="B17" s="32">
        <v>220</v>
      </c>
      <c r="C17" s="17">
        <v>23</v>
      </c>
      <c r="D17" s="17">
        <v>117</v>
      </c>
      <c r="E17" s="17">
        <v>2</v>
      </c>
      <c r="F17" s="17">
        <v>53</v>
      </c>
      <c r="G17" s="17">
        <v>37</v>
      </c>
      <c r="H17" s="17">
        <v>4</v>
      </c>
      <c r="I17" s="17">
        <v>0</v>
      </c>
      <c r="J17" s="17">
        <v>2</v>
      </c>
      <c r="K17" s="17">
        <v>0</v>
      </c>
      <c r="L17" s="17">
        <v>0</v>
      </c>
      <c r="M17" s="17">
        <v>0</v>
      </c>
      <c r="N17" s="19">
        <f t="shared" si="1"/>
        <v>1.8181818181818181E-2</v>
      </c>
      <c r="O17" s="19">
        <f t="shared" si="2"/>
        <v>0</v>
      </c>
      <c r="P17" s="19">
        <f t="shared" si="3"/>
        <v>1.7094017094017096E-2</v>
      </c>
      <c r="Q17" s="19">
        <f t="shared" si="4"/>
        <v>0</v>
      </c>
      <c r="R17" s="19">
        <f t="shared" si="5"/>
        <v>0</v>
      </c>
      <c r="S17" s="19">
        <f t="shared" si="6"/>
        <v>0</v>
      </c>
    </row>
    <row r="18" spans="1:19">
      <c r="A18" s="24" t="s">
        <v>43</v>
      </c>
      <c r="B18" s="32">
        <v>188</v>
      </c>
      <c r="C18" s="17">
        <v>4</v>
      </c>
      <c r="D18" s="17">
        <v>118</v>
      </c>
      <c r="E18" s="17">
        <v>4</v>
      </c>
      <c r="F18" s="17">
        <v>50</v>
      </c>
      <c r="G18" s="17">
        <v>52</v>
      </c>
      <c r="H18" s="17">
        <v>19</v>
      </c>
      <c r="I18" s="17">
        <v>0</v>
      </c>
      <c r="J18" s="17">
        <v>13</v>
      </c>
      <c r="K18" s="17">
        <v>0</v>
      </c>
      <c r="L18" s="17">
        <v>0</v>
      </c>
      <c r="M18" s="17">
        <v>0</v>
      </c>
      <c r="N18" s="19">
        <f t="shared" si="1"/>
        <v>0.10106382978723404</v>
      </c>
      <c r="O18" s="19">
        <f t="shared" si="2"/>
        <v>0</v>
      </c>
      <c r="P18" s="19">
        <f t="shared" si="3"/>
        <v>0.11016949152542373</v>
      </c>
      <c r="Q18" s="19">
        <f t="shared" si="4"/>
        <v>0</v>
      </c>
      <c r="R18" s="19">
        <f t="shared" si="5"/>
        <v>0</v>
      </c>
      <c r="S18" s="19">
        <f t="shared" si="6"/>
        <v>0</v>
      </c>
    </row>
    <row r="19" spans="1:19">
      <c r="A19" s="26" t="s">
        <v>44</v>
      </c>
      <c r="B19" s="17">
        <v>242</v>
      </c>
      <c r="C19" s="17">
        <v>23</v>
      </c>
      <c r="D19" s="17">
        <v>141</v>
      </c>
      <c r="E19" s="17">
        <v>4</v>
      </c>
      <c r="F19" s="17">
        <v>45</v>
      </c>
      <c r="G19" s="17">
        <v>44</v>
      </c>
      <c r="H19" s="17">
        <v>28</v>
      </c>
      <c r="I19" s="17">
        <v>0</v>
      </c>
      <c r="J19" s="17">
        <v>11</v>
      </c>
      <c r="K19" s="17">
        <v>0</v>
      </c>
      <c r="L19" s="17">
        <v>0</v>
      </c>
      <c r="M19" s="17">
        <v>0</v>
      </c>
      <c r="N19" s="19">
        <f t="shared" si="1"/>
        <v>0.11570247933884298</v>
      </c>
      <c r="O19" s="19">
        <f t="shared" si="2"/>
        <v>0</v>
      </c>
      <c r="P19" s="19">
        <f t="shared" si="3"/>
        <v>7.8014184397163122E-2</v>
      </c>
      <c r="Q19" s="19">
        <f t="shared" si="4"/>
        <v>0</v>
      </c>
      <c r="R19" s="19">
        <f t="shared" si="5"/>
        <v>0</v>
      </c>
      <c r="S19" s="19">
        <f t="shared" si="6"/>
        <v>0</v>
      </c>
    </row>
    <row r="20" spans="1:19">
      <c r="A20" s="26" t="s">
        <v>45</v>
      </c>
      <c r="B20" s="17">
        <v>339</v>
      </c>
      <c r="C20" s="17">
        <v>37</v>
      </c>
      <c r="D20" s="17">
        <v>226</v>
      </c>
      <c r="E20" s="17">
        <v>4</v>
      </c>
      <c r="F20" s="17">
        <v>95</v>
      </c>
      <c r="G20" s="17">
        <v>119</v>
      </c>
      <c r="H20" s="17">
        <v>9</v>
      </c>
      <c r="I20" s="17">
        <v>0</v>
      </c>
      <c r="J20" s="17">
        <v>2</v>
      </c>
      <c r="K20" s="17">
        <v>0</v>
      </c>
      <c r="L20" s="17">
        <v>0</v>
      </c>
      <c r="M20" s="17">
        <v>0</v>
      </c>
      <c r="N20" s="19">
        <f t="shared" si="1"/>
        <v>2.6548672566371681E-2</v>
      </c>
      <c r="O20" s="19">
        <f t="shared" si="2"/>
        <v>0</v>
      </c>
      <c r="P20" s="19">
        <f t="shared" si="3"/>
        <v>8.8495575221238937E-3</v>
      </c>
      <c r="Q20" s="19">
        <f t="shared" si="4"/>
        <v>0</v>
      </c>
      <c r="R20" s="19">
        <f t="shared" si="5"/>
        <v>0</v>
      </c>
      <c r="S20" s="19">
        <f t="shared" si="6"/>
        <v>0</v>
      </c>
    </row>
    <row r="21" spans="1:19">
      <c r="A21" s="26" t="s">
        <v>46</v>
      </c>
      <c r="B21" s="17">
        <v>84</v>
      </c>
      <c r="C21" s="17">
        <v>6</v>
      </c>
      <c r="D21" s="17">
        <v>22</v>
      </c>
      <c r="E21" s="17">
        <v>0</v>
      </c>
      <c r="F21" s="17">
        <v>0</v>
      </c>
      <c r="G21" s="17">
        <v>4</v>
      </c>
      <c r="H21" s="17">
        <v>10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9">
        <f t="shared" si="1"/>
        <v>0.11904761904761904</v>
      </c>
      <c r="O21" s="19">
        <f t="shared" si="2"/>
        <v>0</v>
      </c>
      <c r="P21" s="19">
        <f t="shared" si="3"/>
        <v>0</v>
      </c>
      <c r="Q21" s="19" t="e">
        <f t="shared" si="4"/>
        <v>#DIV/0!</v>
      </c>
      <c r="R21" s="19" t="e">
        <f t="shared" si="5"/>
        <v>#DIV/0!</v>
      </c>
      <c r="S21" s="19">
        <f t="shared" si="6"/>
        <v>0</v>
      </c>
    </row>
    <row r="22" spans="1:19">
      <c r="A22" s="26" t="s">
        <v>47</v>
      </c>
      <c r="B22" s="17">
        <v>101</v>
      </c>
      <c r="C22" s="17">
        <v>10</v>
      </c>
      <c r="D22" s="17">
        <v>39</v>
      </c>
      <c r="E22" s="17">
        <v>2</v>
      </c>
      <c r="F22" s="17">
        <v>18</v>
      </c>
      <c r="G22" s="17">
        <v>18</v>
      </c>
      <c r="H22" s="17">
        <v>22</v>
      </c>
      <c r="I22" s="17">
        <v>0</v>
      </c>
      <c r="J22" s="17">
        <v>1</v>
      </c>
      <c r="K22" s="17">
        <v>0</v>
      </c>
      <c r="L22" s="17">
        <v>0</v>
      </c>
      <c r="M22" s="17">
        <v>0</v>
      </c>
      <c r="N22" s="19">
        <f t="shared" si="1"/>
        <v>0.21782178217821782</v>
      </c>
      <c r="O22" s="19">
        <f t="shared" si="2"/>
        <v>0</v>
      </c>
      <c r="P22" s="19">
        <f t="shared" si="3"/>
        <v>2.564102564102564E-2</v>
      </c>
      <c r="Q22" s="19">
        <f t="shared" si="4"/>
        <v>0</v>
      </c>
      <c r="R22" s="19">
        <f t="shared" si="5"/>
        <v>0</v>
      </c>
      <c r="S22" s="19">
        <f t="shared" si="6"/>
        <v>0</v>
      </c>
    </row>
    <row r="23" spans="1:19">
      <c r="A23" s="26" t="s">
        <v>48</v>
      </c>
      <c r="B23" s="17">
        <v>394</v>
      </c>
      <c r="C23" s="17">
        <v>48</v>
      </c>
      <c r="D23" s="17">
        <v>198</v>
      </c>
      <c r="E23" s="17">
        <v>6</v>
      </c>
      <c r="F23" s="17">
        <v>76</v>
      </c>
      <c r="G23" s="17">
        <v>71</v>
      </c>
      <c r="H23" s="17">
        <v>44</v>
      </c>
      <c r="I23" s="17">
        <v>0</v>
      </c>
      <c r="J23" s="17">
        <v>9</v>
      </c>
      <c r="K23" s="17">
        <v>0</v>
      </c>
      <c r="L23" s="17">
        <v>0</v>
      </c>
      <c r="M23" s="17">
        <v>0</v>
      </c>
      <c r="N23" s="19">
        <f t="shared" si="1"/>
        <v>0.1116751269035533</v>
      </c>
      <c r="O23" s="19">
        <f t="shared" si="2"/>
        <v>0</v>
      </c>
      <c r="P23" s="19">
        <f t="shared" si="3"/>
        <v>4.5454545454545456E-2</v>
      </c>
      <c r="Q23" s="19">
        <f t="shared" si="4"/>
        <v>0</v>
      </c>
      <c r="R23" s="19">
        <f t="shared" si="5"/>
        <v>0</v>
      </c>
      <c r="S23" s="19">
        <f t="shared" si="6"/>
        <v>0</v>
      </c>
    </row>
    <row r="24" spans="1:19">
      <c r="A24" s="26" t="s">
        <v>49</v>
      </c>
      <c r="B24" s="17">
        <v>250</v>
      </c>
      <c r="C24" s="17">
        <v>33</v>
      </c>
      <c r="D24" s="17">
        <v>116</v>
      </c>
      <c r="E24" s="17">
        <v>10</v>
      </c>
      <c r="F24" s="17">
        <v>61</v>
      </c>
      <c r="G24" s="17">
        <v>59</v>
      </c>
      <c r="H24" s="17">
        <v>24</v>
      </c>
      <c r="I24" s="17">
        <v>1</v>
      </c>
      <c r="J24" s="17">
        <v>4</v>
      </c>
      <c r="K24" s="17">
        <v>0</v>
      </c>
      <c r="L24" s="17">
        <v>0</v>
      </c>
      <c r="M24" s="17">
        <v>0</v>
      </c>
      <c r="N24" s="19">
        <f t="shared" si="1"/>
        <v>9.6000000000000002E-2</v>
      </c>
      <c r="O24" s="19">
        <f t="shared" si="2"/>
        <v>3.0303030303030304E-2</v>
      </c>
      <c r="P24" s="19">
        <f t="shared" si="3"/>
        <v>3.4482758620689655E-2</v>
      </c>
      <c r="Q24" s="19">
        <f t="shared" si="4"/>
        <v>0</v>
      </c>
      <c r="R24" s="19">
        <f t="shared" si="5"/>
        <v>0</v>
      </c>
      <c r="S24" s="19">
        <f t="shared" si="6"/>
        <v>0</v>
      </c>
    </row>
    <row r="25" spans="1:19">
      <c r="A25" s="25" t="s">
        <v>50</v>
      </c>
      <c r="B25" s="18">
        <v>135</v>
      </c>
      <c r="C25" s="17">
        <v>8</v>
      </c>
      <c r="D25" s="17">
        <v>72</v>
      </c>
      <c r="E25" s="17">
        <v>2</v>
      </c>
      <c r="F25" s="17">
        <v>23</v>
      </c>
      <c r="G25" s="17">
        <v>33</v>
      </c>
      <c r="H25" s="17">
        <v>8</v>
      </c>
      <c r="I25" s="17">
        <v>0</v>
      </c>
      <c r="J25" s="17">
        <v>1</v>
      </c>
      <c r="K25" s="17">
        <v>0</v>
      </c>
      <c r="L25" s="17">
        <v>0</v>
      </c>
      <c r="M25" s="17">
        <v>0</v>
      </c>
      <c r="N25" s="19">
        <f t="shared" si="1"/>
        <v>5.9259259259259262E-2</v>
      </c>
      <c r="O25" s="19">
        <f t="shared" si="2"/>
        <v>0</v>
      </c>
      <c r="P25" s="19">
        <f t="shared" si="3"/>
        <v>1.3888888888888888E-2</v>
      </c>
      <c r="Q25" s="19">
        <f t="shared" si="4"/>
        <v>0</v>
      </c>
      <c r="R25" s="19">
        <f t="shared" si="5"/>
        <v>0</v>
      </c>
      <c r="S25" s="19">
        <f t="shared" si="6"/>
        <v>0</v>
      </c>
    </row>
    <row r="26" spans="1:19">
      <c r="A26" s="25" t="s">
        <v>51</v>
      </c>
      <c r="B26" s="18">
        <v>227</v>
      </c>
      <c r="C26" s="17">
        <v>36</v>
      </c>
      <c r="D26" s="17">
        <v>157</v>
      </c>
      <c r="E26" s="17">
        <v>3</v>
      </c>
      <c r="F26" s="17">
        <v>44</v>
      </c>
      <c r="G26" s="17">
        <v>88</v>
      </c>
      <c r="H26" s="17">
        <v>11</v>
      </c>
      <c r="I26" s="17">
        <v>0</v>
      </c>
      <c r="J26" s="17">
        <v>7</v>
      </c>
      <c r="K26" s="17">
        <v>0</v>
      </c>
      <c r="L26" s="17">
        <v>0</v>
      </c>
      <c r="M26" s="17">
        <v>0</v>
      </c>
      <c r="N26" s="19">
        <f t="shared" si="1"/>
        <v>4.8458149779735685E-2</v>
      </c>
      <c r="O26" s="19">
        <f t="shared" si="2"/>
        <v>0</v>
      </c>
      <c r="P26" s="19">
        <f t="shared" si="3"/>
        <v>4.4585987261146494E-2</v>
      </c>
      <c r="Q26" s="19">
        <f t="shared" si="4"/>
        <v>0</v>
      </c>
      <c r="R26" s="19">
        <f t="shared" si="5"/>
        <v>0</v>
      </c>
      <c r="S26" s="19">
        <f t="shared" si="6"/>
        <v>0</v>
      </c>
    </row>
    <row r="27" spans="1:19">
      <c r="A27" s="25" t="s">
        <v>52</v>
      </c>
      <c r="B27" s="18">
        <v>352</v>
      </c>
      <c r="C27" s="17">
        <v>22</v>
      </c>
      <c r="D27" s="17">
        <v>141</v>
      </c>
      <c r="E27" s="17">
        <v>3</v>
      </c>
      <c r="F27" s="17">
        <v>55</v>
      </c>
      <c r="G27" s="17">
        <v>62</v>
      </c>
      <c r="H27" s="17">
        <v>98</v>
      </c>
      <c r="I27" s="17">
        <v>2</v>
      </c>
      <c r="J27" s="17">
        <v>13</v>
      </c>
      <c r="K27" s="17">
        <v>0</v>
      </c>
      <c r="L27" s="17">
        <v>0</v>
      </c>
      <c r="M27" s="17">
        <v>2</v>
      </c>
      <c r="N27" s="19">
        <f t="shared" si="1"/>
        <v>0.27840909090909088</v>
      </c>
      <c r="O27" s="19">
        <f t="shared" si="2"/>
        <v>9.0909090909090912E-2</v>
      </c>
      <c r="P27" s="19">
        <f t="shared" si="3"/>
        <v>9.2198581560283682E-2</v>
      </c>
      <c r="Q27" s="19">
        <f t="shared" si="4"/>
        <v>0</v>
      </c>
      <c r="R27" s="19">
        <f t="shared" si="5"/>
        <v>0</v>
      </c>
      <c r="S27" s="19">
        <f t="shared" si="6"/>
        <v>3.2258064516129031E-2</v>
      </c>
    </row>
    <row r="28" spans="1:19">
      <c r="A28" s="25" t="s">
        <v>53</v>
      </c>
      <c r="B28" s="18">
        <v>194</v>
      </c>
      <c r="C28" s="17">
        <v>23</v>
      </c>
      <c r="D28" s="17">
        <v>108</v>
      </c>
      <c r="E28" s="17">
        <v>0</v>
      </c>
      <c r="F28" s="17">
        <v>40</v>
      </c>
      <c r="G28" s="17">
        <v>66</v>
      </c>
      <c r="H28" s="17">
        <v>30</v>
      </c>
      <c r="I28" s="17">
        <v>2</v>
      </c>
      <c r="J28" s="17">
        <v>7</v>
      </c>
      <c r="K28" s="17">
        <v>0</v>
      </c>
      <c r="L28" s="17">
        <v>0</v>
      </c>
      <c r="M28" s="17">
        <v>0</v>
      </c>
      <c r="N28" s="19">
        <f t="shared" si="1"/>
        <v>0.15463917525773196</v>
      </c>
      <c r="O28" s="19">
        <f t="shared" si="2"/>
        <v>8.6956521739130432E-2</v>
      </c>
      <c r="P28" s="19">
        <f t="shared" si="3"/>
        <v>6.4814814814814811E-2</v>
      </c>
      <c r="Q28" s="19" t="e">
        <f t="shared" si="4"/>
        <v>#DIV/0!</v>
      </c>
      <c r="R28" s="19">
        <f t="shared" si="5"/>
        <v>0</v>
      </c>
      <c r="S28" s="19">
        <f t="shared" si="6"/>
        <v>0</v>
      </c>
    </row>
    <row r="29" spans="1:19">
      <c r="A29" s="25" t="s">
        <v>54</v>
      </c>
      <c r="B29" s="18">
        <v>373</v>
      </c>
      <c r="C29" s="17">
        <v>33</v>
      </c>
      <c r="D29" s="17">
        <v>172</v>
      </c>
      <c r="E29" s="17">
        <v>6</v>
      </c>
      <c r="F29" s="17">
        <v>86</v>
      </c>
      <c r="G29" s="17">
        <v>101</v>
      </c>
      <c r="H29" s="17">
        <v>61</v>
      </c>
      <c r="I29" s="17">
        <v>0</v>
      </c>
      <c r="J29" s="17">
        <v>6</v>
      </c>
      <c r="K29" s="17">
        <v>0</v>
      </c>
      <c r="L29" s="17">
        <v>0</v>
      </c>
      <c r="M29" s="17">
        <v>4</v>
      </c>
      <c r="N29" s="19">
        <f t="shared" si="1"/>
        <v>0.16353887399463807</v>
      </c>
      <c r="O29" s="19">
        <f t="shared" si="2"/>
        <v>0</v>
      </c>
      <c r="P29" s="19">
        <f t="shared" si="3"/>
        <v>3.4883720930232558E-2</v>
      </c>
      <c r="Q29" s="19">
        <f t="shared" si="4"/>
        <v>0</v>
      </c>
      <c r="R29" s="19">
        <f t="shared" si="5"/>
        <v>0</v>
      </c>
      <c r="S29" s="19">
        <f t="shared" si="6"/>
        <v>3.9603960396039604E-2</v>
      </c>
    </row>
    <row r="30" spans="1:19">
      <c r="A30" s="25" t="s">
        <v>55</v>
      </c>
      <c r="B30" s="18">
        <v>220</v>
      </c>
      <c r="C30" s="17">
        <v>20</v>
      </c>
      <c r="D30" s="17">
        <v>121</v>
      </c>
      <c r="E30" s="17">
        <v>2</v>
      </c>
      <c r="F30" s="17">
        <v>47</v>
      </c>
      <c r="G30" s="17">
        <v>54</v>
      </c>
      <c r="H30" s="17">
        <v>38</v>
      </c>
      <c r="I30" s="17">
        <v>2</v>
      </c>
      <c r="J30" s="17">
        <v>16</v>
      </c>
      <c r="K30" s="17">
        <v>0</v>
      </c>
      <c r="L30" s="17">
        <v>0</v>
      </c>
      <c r="M30" s="17">
        <v>2</v>
      </c>
      <c r="N30" s="19">
        <f t="shared" si="1"/>
        <v>0.17272727272727273</v>
      </c>
      <c r="O30" s="19">
        <f t="shared" si="2"/>
        <v>0.1</v>
      </c>
      <c r="P30" s="19">
        <f t="shared" si="3"/>
        <v>0.13223140495867769</v>
      </c>
      <c r="Q30" s="19">
        <f t="shared" si="4"/>
        <v>0</v>
      </c>
      <c r="R30" s="19">
        <f t="shared" si="5"/>
        <v>0</v>
      </c>
      <c r="S30" s="19">
        <f t="shared" si="6"/>
        <v>3.7037037037037035E-2</v>
      </c>
    </row>
    <row r="31" spans="1:19">
      <c r="A31" s="25" t="s">
        <v>56</v>
      </c>
      <c r="B31" s="18">
        <v>230</v>
      </c>
      <c r="C31" s="17">
        <v>19</v>
      </c>
      <c r="D31" s="17">
        <v>130</v>
      </c>
      <c r="E31" s="17">
        <v>1</v>
      </c>
      <c r="F31" s="17">
        <v>48</v>
      </c>
      <c r="G31" s="17">
        <v>128</v>
      </c>
      <c r="H31" s="17">
        <v>35</v>
      </c>
      <c r="I31" s="17">
        <v>0</v>
      </c>
      <c r="J31" s="17">
        <v>4</v>
      </c>
      <c r="K31" s="17">
        <v>0</v>
      </c>
      <c r="L31" s="17">
        <v>0</v>
      </c>
      <c r="M31" s="17">
        <v>5</v>
      </c>
      <c r="N31" s="19">
        <f t="shared" si="1"/>
        <v>0.15217391304347827</v>
      </c>
      <c r="O31" s="19">
        <f t="shared" si="2"/>
        <v>0</v>
      </c>
      <c r="P31" s="19">
        <f t="shared" si="3"/>
        <v>3.0769230769230771E-2</v>
      </c>
      <c r="Q31" s="19">
        <f t="shared" si="4"/>
        <v>0</v>
      </c>
      <c r="R31" s="19">
        <f t="shared" si="5"/>
        <v>0</v>
      </c>
      <c r="S31" s="19">
        <f t="shared" si="6"/>
        <v>3.90625E-2</v>
      </c>
    </row>
    <row r="32" spans="1:19">
      <c r="A32" s="25" t="s">
        <v>57</v>
      </c>
      <c r="B32" s="18">
        <v>121</v>
      </c>
      <c r="C32" s="17">
        <v>5</v>
      </c>
      <c r="D32" s="17">
        <v>63</v>
      </c>
      <c r="E32" s="17">
        <v>2</v>
      </c>
      <c r="F32" s="17">
        <v>27</v>
      </c>
      <c r="G32" s="17">
        <v>31</v>
      </c>
      <c r="H32" s="17">
        <v>2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9">
        <f t="shared" si="1"/>
        <v>1.6528925619834711E-2</v>
      </c>
      <c r="O32" s="19">
        <f t="shared" si="2"/>
        <v>0</v>
      </c>
      <c r="P32" s="19">
        <f t="shared" si="3"/>
        <v>0</v>
      </c>
      <c r="Q32" s="19">
        <f t="shared" si="4"/>
        <v>0</v>
      </c>
      <c r="R32" s="19">
        <f t="shared" si="5"/>
        <v>0</v>
      </c>
      <c r="S32" s="19">
        <f t="shared" si="6"/>
        <v>0</v>
      </c>
    </row>
    <row r="33" spans="1:19">
      <c r="A33" s="25" t="s">
        <v>58</v>
      </c>
      <c r="B33" s="18">
        <v>308</v>
      </c>
      <c r="C33" s="17">
        <v>30</v>
      </c>
      <c r="D33" s="17">
        <v>136</v>
      </c>
      <c r="E33" s="17">
        <v>1</v>
      </c>
      <c r="F33" s="17">
        <v>64</v>
      </c>
      <c r="G33" s="17">
        <v>85</v>
      </c>
      <c r="H33" s="17">
        <v>79</v>
      </c>
      <c r="I33" s="17">
        <v>0</v>
      </c>
      <c r="J33" s="17">
        <v>3</v>
      </c>
      <c r="K33" s="17">
        <v>0</v>
      </c>
      <c r="L33" s="17">
        <v>0</v>
      </c>
      <c r="M33" s="17">
        <v>3</v>
      </c>
      <c r="N33" s="19">
        <f t="shared" si="1"/>
        <v>0.2564935064935065</v>
      </c>
      <c r="O33" s="19">
        <f t="shared" si="2"/>
        <v>0</v>
      </c>
      <c r="P33" s="19">
        <f t="shared" si="3"/>
        <v>2.2058823529411766E-2</v>
      </c>
      <c r="Q33" s="19">
        <f t="shared" si="4"/>
        <v>0</v>
      </c>
      <c r="R33" s="19">
        <f t="shared" si="5"/>
        <v>0</v>
      </c>
      <c r="S33" s="19">
        <f t="shared" si="6"/>
        <v>3.5294117647058823E-2</v>
      </c>
    </row>
    <row r="34" spans="1:19">
      <c r="A34" s="25" t="s">
        <v>59</v>
      </c>
      <c r="B34" s="18">
        <v>130</v>
      </c>
      <c r="C34" s="17">
        <v>5</v>
      </c>
      <c r="D34" s="17">
        <v>69</v>
      </c>
      <c r="E34" s="17">
        <v>1</v>
      </c>
      <c r="F34" s="17">
        <v>17</v>
      </c>
      <c r="G34" s="17">
        <v>49</v>
      </c>
      <c r="H34" s="17">
        <v>17</v>
      </c>
      <c r="I34" s="17">
        <v>0</v>
      </c>
      <c r="J34" s="17">
        <v>5</v>
      </c>
      <c r="K34" s="17">
        <v>0</v>
      </c>
      <c r="L34" s="17">
        <v>0</v>
      </c>
      <c r="M34" s="17">
        <v>0</v>
      </c>
      <c r="N34" s="19">
        <f t="shared" si="1"/>
        <v>0.13076923076923078</v>
      </c>
      <c r="O34" s="19">
        <f t="shared" si="2"/>
        <v>0</v>
      </c>
      <c r="P34" s="19">
        <f t="shared" si="3"/>
        <v>7.2463768115942032E-2</v>
      </c>
      <c r="Q34" s="19">
        <f t="shared" si="4"/>
        <v>0</v>
      </c>
      <c r="R34" s="19">
        <f t="shared" si="5"/>
        <v>0</v>
      </c>
      <c r="S34" s="19">
        <f t="shared" si="6"/>
        <v>0</v>
      </c>
    </row>
    <row r="35" spans="1:19">
      <c r="A35" s="25" t="s">
        <v>60</v>
      </c>
      <c r="B35" s="18">
        <v>297</v>
      </c>
      <c r="C35" s="17">
        <v>25</v>
      </c>
      <c r="D35" s="17">
        <v>130</v>
      </c>
      <c r="E35" s="17">
        <v>3</v>
      </c>
      <c r="F35" s="17">
        <v>61</v>
      </c>
      <c r="G35" s="17">
        <v>81</v>
      </c>
      <c r="H35" s="17">
        <v>55</v>
      </c>
      <c r="I35" s="17">
        <v>0</v>
      </c>
      <c r="J35" s="17">
        <v>6</v>
      </c>
      <c r="K35" s="17">
        <v>0</v>
      </c>
      <c r="L35" s="17">
        <v>0</v>
      </c>
      <c r="M35" s="17">
        <v>6</v>
      </c>
      <c r="N35" s="19">
        <f t="shared" si="1"/>
        <v>0.18518518518518517</v>
      </c>
      <c r="O35" s="19">
        <f t="shared" si="2"/>
        <v>0</v>
      </c>
      <c r="P35" s="19">
        <f t="shared" si="3"/>
        <v>4.6153846153846156E-2</v>
      </c>
      <c r="Q35" s="19">
        <f t="shared" si="4"/>
        <v>0</v>
      </c>
      <c r="R35" s="19">
        <f t="shared" si="5"/>
        <v>0</v>
      </c>
      <c r="S35" s="19">
        <f t="shared" si="6"/>
        <v>7.407407407407407E-2</v>
      </c>
    </row>
    <row r="36" spans="1:19">
      <c r="A36" s="25" t="s">
        <v>61</v>
      </c>
      <c r="B36" s="18">
        <v>70</v>
      </c>
      <c r="C36" s="17">
        <v>7</v>
      </c>
      <c r="D36" s="17">
        <v>33</v>
      </c>
      <c r="E36" s="17">
        <v>0</v>
      </c>
      <c r="F36" s="17">
        <v>8</v>
      </c>
      <c r="G36" s="17">
        <v>12</v>
      </c>
      <c r="H36" s="17">
        <v>14</v>
      </c>
      <c r="I36" s="17">
        <v>0</v>
      </c>
      <c r="J36" s="17">
        <v>4</v>
      </c>
      <c r="K36" s="17">
        <v>0</v>
      </c>
      <c r="L36" s="17">
        <v>0</v>
      </c>
      <c r="M36" s="17">
        <v>0</v>
      </c>
      <c r="N36" s="19">
        <f t="shared" si="1"/>
        <v>0.2</v>
      </c>
      <c r="O36" s="19">
        <f t="shared" si="2"/>
        <v>0</v>
      </c>
      <c r="P36" s="19">
        <f t="shared" si="3"/>
        <v>0.12121212121212122</v>
      </c>
      <c r="Q36" s="19" t="e">
        <f t="shared" si="4"/>
        <v>#DIV/0!</v>
      </c>
      <c r="R36" s="19">
        <f t="shared" si="5"/>
        <v>0</v>
      </c>
      <c r="S36" s="19">
        <f t="shared" si="6"/>
        <v>0</v>
      </c>
    </row>
    <row r="37" spans="1:19">
      <c r="A37" s="25" t="s">
        <v>62</v>
      </c>
      <c r="B37" s="18">
        <v>213</v>
      </c>
      <c r="C37" s="17">
        <v>14</v>
      </c>
      <c r="D37" s="17">
        <v>76</v>
      </c>
      <c r="E37" s="17">
        <v>0</v>
      </c>
      <c r="F37" s="17">
        <v>37</v>
      </c>
      <c r="G37" s="17">
        <v>38</v>
      </c>
      <c r="H37" s="17">
        <v>75</v>
      </c>
      <c r="I37" s="17">
        <v>0</v>
      </c>
      <c r="J37" s="17">
        <v>3</v>
      </c>
      <c r="K37" s="17">
        <v>0</v>
      </c>
      <c r="L37" s="17">
        <v>0</v>
      </c>
      <c r="M37" s="17">
        <v>0</v>
      </c>
      <c r="N37" s="19">
        <f t="shared" si="1"/>
        <v>0.352112676056338</v>
      </c>
      <c r="O37" s="19">
        <f t="shared" si="2"/>
        <v>0</v>
      </c>
      <c r="P37" s="19">
        <f t="shared" si="3"/>
        <v>3.9473684210526314E-2</v>
      </c>
      <c r="Q37" s="19" t="e">
        <f t="shared" si="4"/>
        <v>#DIV/0!</v>
      </c>
      <c r="R37" s="19">
        <f t="shared" si="5"/>
        <v>0</v>
      </c>
      <c r="S37" s="19">
        <f t="shared" si="6"/>
        <v>0</v>
      </c>
    </row>
    <row r="38" spans="1:19">
      <c r="A38" s="27" t="s">
        <v>63</v>
      </c>
      <c r="B38" s="18">
        <v>50</v>
      </c>
      <c r="C38" s="17">
        <v>1</v>
      </c>
      <c r="D38" s="17">
        <v>24</v>
      </c>
      <c r="E38" s="17">
        <v>0</v>
      </c>
      <c r="F38" s="17">
        <v>6</v>
      </c>
      <c r="G38" s="17">
        <v>8</v>
      </c>
      <c r="H38" s="17">
        <v>8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9">
        <f t="shared" si="1"/>
        <v>0.16</v>
      </c>
      <c r="O38" s="19">
        <f t="shared" si="2"/>
        <v>0</v>
      </c>
      <c r="P38" s="19">
        <f t="shared" si="3"/>
        <v>0</v>
      </c>
      <c r="Q38" s="19" t="e">
        <f t="shared" si="4"/>
        <v>#DIV/0!</v>
      </c>
      <c r="R38" s="19">
        <f t="shared" si="5"/>
        <v>0</v>
      </c>
      <c r="S38" s="19">
        <f t="shared" si="6"/>
        <v>0</v>
      </c>
    </row>
    <row r="39" spans="1:19">
      <c r="A39" s="25" t="s">
        <v>64</v>
      </c>
      <c r="B39" s="18">
        <v>116</v>
      </c>
      <c r="C39" s="17">
        <v>10</v>
      </c>
      <c r="D39" s="17">
        <v>56</v>
      </c>
      <c r="E39" s="17">
        <v>4</v>
      </c>
      <c r="F39" s="17">
        <v>20</v>
      </c>
      <c r="G39" s="17">
        <v>28</v>
      </c>
      <c r="H39" s="17">
        <v>12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9">
        <f t="shared" si="1"/>
        <v>0.10344827586206896</v>
      </c>
      <c r="O39" s="19">
        <f t="shared" si="2"/>
        <v>0</v>
      </c>
      <c r="P39" s="19">
        <f t="shared" si="3"/>
        <v>0</v>
      </c>
      <c r="Q39" s="19">
        <f t="shared" si="4"/>
        <v>0</v>
      </c>
      <c r="R39" s="19">
        <f t="shared" si="5"/>
        <v>0</v>
      </c>
      <c r="S39" s="19">
        <f t="shared" si="6"/>
        <v>0</v>
      </c>
    </row>
    <row r="40" spans="1:19">
      <c r="A40" s="25" t="s">
        <v>65</v>
      </c>
      <c r="B40" s="18">
        <v>60</v>
      </c>
      <c r="C40" s="17">
        <v>6</v>
      </c>
      <c r="D40" s="17">
        <v>34</v>
      </c>
      <c r="E40" s="17">
        <v>1</v>
      </c>
      <c r="F40" s="17">
        <v>12</v>
      </c>
      <c r="G40" s="17">
        <v>9</v>
      </c>
      <c r="H40" s="17">
        <v>7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9">
        <f t="shared" si="1"/>
        <v>0.11666666666666667</v>
      </c>
      <c r="O40" s="19">
        <f t="shared" si="2"/>
        <v>0</v>
      </c>
      <c r="P40" s="19">
        <f t="shared" si="3"/>
        <v>0</v>
      </c>
      <c r="Q40" s="19">
        <f t="shared" si="4"/>
        <v>0</v>
      </c>
      <c r="R40" s="19">
        <f t="shared" si="5"/>
        <v>0</v>
      </c>
      <c r="S40" s="19">
        <f t="shared" si="6"/>
        <v>0</v>
      </c>
    </row>
    <row r="41" spans="1:19">
      <c r="A41" s="25" t="s">
        <v>66</v>
      </c>
      <c r="B41" s="18">
        <v>71</v>
      </c>
      <c r="C41" s="17">
        <v>3</v>
      </c>
      <c r="D41" s="17">
        <v>26</v>
      </c>
      <c r="E41" s="17">
        <v>0</v>
      </c>
      <c r="F41" s="17">
        <v>13</v>
      </c>
      <c r="G41" s="17">
        <v>5</v>
      </c>
      <c r="H41" s="17">
        <v>18</v>
      </c>
      <c r="I41" s="17">
        <v>0</v>
      </c>
      <c r="J41" s="17">
        <v>2</v>
      </c>
      <c r="K41" s="17">
        <v>0</v>
      </c>
      <c r="L41" s="17">
        <v>0</v>
      </c>
      <c r="M41" s="17">
        <v>0</v>
      </c>
      <c r="N41" s="19">
        <f t="shared" si="1"/>
        <v>0.25352112676056338</v>
      </c>
      <c r="O41" s="19">
        <f t="shared" si="2"/>
        <v>0</v>
      </c>
      <c r="P41" s="19">
        <f t="shared" si="3"/>
        <v>7.6923076923076927E-2</v>
      </c>
      <c r="Q41" s="19" t="e">
        <f t="shared" si="4"/>
        <v>#DIV/0!</v>
      </c>
      <c r="R41" s="19">
        <f t="shared" si="5"/>
        <v>0</v>
      </c>
      <c r="S41" s="19">
        <f t="shared" si="6"/>
        <v>0</v>
      </c>
    </row>
    <row r="42" spans="1:19">
      <c r="A42" s="25" t="s">
        <v>67</v>
      </c>
      <c r="B42" s="18">
        <v>315</v>
      </c>
      <c r="C42" s="17">
        <v>23</v>
      </c>
      <c r="D42" s="17">
        <v>188</v>
      </c>
      <c r="E42" s="17">
        <v>4</v>
      </c>
      <c r="F42" s="17">
        <v>64</v>
      </c>
      <c r="G42" s="17">
        <v>28</v>
      </c>
      <c r="H42" s="17">
        <v>25</v>
      </c>
      <c r="I42" s="17">
        <v>0</v>
      </c>
      <c r="J42" s="17">
        <v>5</v>
      </c>
      <c r="K42" s="17">
        <v>0</v>
      </c>
      <c r="L42" s="17">
        <v>0</v>
      </c>
      <c r="M42" s="17">
        <v>3</v>
      </c>
      <c r="N42" s="19">
        <f t="shared" si="1"/>
        <v>7.9365079365079361E-2</v>
      </c>
      <c r="O42" s="19">
        <f t="shared" si="2"/>
        <v>0</v>
      </c>
      <c r="P42" s="19">
        <f t="shared" si="3"/>
        <v>2.6595744680851064E-2</v>
      </c>
      <c r="Q42" s="19">
        <f t="shared" si="4"/>
        <v>0</v>
      </c>
      <c r="R42" s="19">
        <f t="shared" si="5"/>
        <v>0</v>
      </c>
      <c r="S42" s="19">
        <f t="shared" si="6"/>
        <v>0.10714285714285714</v>
      </c>
    </row>
    <row r="43" spans="1:19">
      <c r="A43" s="25" t="s">
        <v>68</v>
      </c>
      <c r="B43" s="18">
        <v>45</v>
      </c>
      <c r="C43" s="17">
        <v>2</v>
      </c>
      <c r="D43" s="17">
        <v>27</v>
      </c>
      <c r="E43" s="17">
        <v>1</v>
      </c>
      <c r="F43" s="17">
        <v>10</v>
      </c>
      <c r="G43" s="17">
        <v>9</v>
      </c>
      <c r="H43" s="17">
        <v>12</v>
      </c>
      <c r="I43" s="17">
        <v>0</v>
      </c>
      <c r="J43" s="17">
        <v>4</v>
      </c>
      <c r="K43" s="17">
        <v>0</v>
      </c>
      <c r="L43" s="17">
        <v>0</v>
      </c>
      <c r="M43" s="17">
        <v>0</v>
      </c>
      <c r="N43" s="19">
        <f t="shared" si="1"/>
        <v>0.26666666666666666</v>
      </c>
      <c r="O43" s="19">
        <f t="shared" si="2"/>
        <v>0</v>
      </c>
      <c r="P43" s="19">
        <f t="shared" si="3"/>
        <v>0.14814814814814814</v>
      </c>
      <c r="Q43" s="19">
        <f t="shared" si="4"/>
        <v>0</v>
      </c>
      <c r="R43" s="19">
        <f t="shared" si="5"/>
        <v>0</v>
      </c>
      <c r="S43" s="19">
        <f t="shared" si="6"/>
        <v>0</v>
      </c>
    </row>
    <row r="44" spans="1:19">
      <c r="A44" s="25" t="s">
        <v>69</v>
      </c>
      <c r="B44" s="18">
        <v>168</v>
      </c>
      <c r="C44" s="17">
        <v>13</v>
      </c>
      <c r="D44" s="17">
        <v>90</v>
      </c>
      <c r="E44" s="17">
        <v>1</v>
      </c>
      <c r="F44" s="17">
        <v>38</v>
      </c>
      <c r="G44" s="17">
        <v>45</v>
      </c>
      <c r="H44" s="17">
        <v>25</v>
      </c>
      <c r="I44" s="17">
        <v>0</v>
      </c>
      <c r="J44" s="17">
        <v>6</v>
      </c>
      <c r="K44" s="17">
        <v>0</v>
      </c>
      <c r="L44" s="17">
        <v>0</v>
      </c>
      <c r="M44" s="17">
        <v>0</v>
      </c>
      <c r="N44" s="19">
        <f t="shared" si="1"/>
        <v>0.14880952380952381</v>
      </c>
      <c r="O44" s="19">
        <f t="shared" si="2"/>
        <v>0</v>
      </c>
      <c r="P44" s="19">
        <f t="shared" si="3"/>
        <v>6.6666666666666666E-2</v>
      </c>
      <c r="Q44" s="19">
        <f t="shared" si="4"/>
        <v>0</v>
      </c>
      <c r="R44" s="19">
        <f t="shared" si="5"/>
        <v>0</v>
      </c>
      <c r="S44" s="19">
        <f t="shared" si="6"/>
        <v>0</v>
      </c>
    </row>
    <row r="45" spans="1:19">
      <c r="A45" s="25" t="s">
        <v>70</v>
      </c>
      <c r="B45" s="18">
        <v>75</v>
      </c>
      <c r="C45" s="17">
        <v>6</v>
      </c>
      <c r="D45" s="17">
        <v>36</v>
      </c>
      <c r="E45" s="17">
        <v>0</v>
      </c>
      <c r="F45" s="17">
        <v>14</v>
      </c>
      <c r="G45" s="17">
        <v>15</v>
      </c>
      <c r="H45" s="17">
        <v>4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9">
        <f t="shared" si="1"/>
        <v>5.3333333333333337E-2</v>
      </c>
      <c r="O45" s="19">
        <f t="shared" si="2"/>
        <v>0</v>
      </c>
      <c r="P45" s="19">
        <f t="shared" si="3"/>
        <v>2.7777777777777776E-2</v>
      </c>
      <c r="Q45" s="19" t="e">
        <f t="shared" si="4"/>
        <v>#DIV/0!</v>
      </c>
      <c r="R45" s="19">
        <f t="shared" si="5"/>
        <v>0</v>
      </c>
      <c r="S45" s="19">
        <f t="shared" si="6"/>
        <v>0</v>
      </c>
    </row>
    <row r="46" spans="1:19">
      <c r="A46" s="25" t="s">
        <v>71</v>
      </c>
      <c r="B46" s="18">
        <v>147</v>
      </c>
      <c r="C46" s="17">
        <v>31</v>
      </c>
      <c r="D46" s="17">
        <v>67</v>
      </c>
      <c r="E46" s="17">
        <v>0</v>
      </c>
      <c r="F46" s="17">
        <v>25</v>
      </c>
      <c r="G46" s="17">
        <v>33</v>
      </c>
      <c r="H46" s="17">
        <v>18</v>
      </c>
      <c r="I46" s="17">
        <v>0</v>
      </c>
      <c r="J46" s="17">
        <v>2</v>
      </c>
      <c r="K46" s="17">
        <v>0</v>
      </c>
      <c r="L46" s="17">
        <v>0</v>
      </c>
      <c r="M46" s="17">
        <v>0</v>
      </c>
      <c r="N46" s="19">
        <f t="shared" si="1"/>
        <v>0.12244897959183673</v>
      </c>
      <c r="O46" s="19">
        <f t="shared" si="2"/>
        <v>0</v>
      </c>
      <c r="P46" s="19">
        <f t="shared" si="3"/>
        <v>2.9850746268656716E-2</v>
      </c>
      <c r="Q46" s="19" t="e">
        <f t="shared" si="4"/>
        <v>#DIV/0!</v>
      </c>
      <c r="R46" s="19">
        <f t="shared" si="5"/>
        <v>0</v>
      </c>
      <c r="S46" s="19">
        <f t="shared" si="6"/>
        <v>0</v>
      </c>
    </row>
    <row r="47" spans="1:19">
      <c r="A47" s="25" t="s">
        <v>72</v>
      </c>
      <c r="B47" s="18">
        <v>66</v>
      </c>
      <c r="C47" s="17">
        <v>8</v>
      </c>
      <c r="D47" s="17">
        <v>41</v>
      </c>
      <c r="E47" s="17">
        <v>0</v>
      </c>
      <c r="F47" s="17">
        <v>18</v>
      </c>
      <c r="G47" s="17">
        <v>15</v>
      </c>
      <c r="H47" s="17">
        <v>6</v>
      </c>
      <c r="I47" s="17">
        <v>0</v>
      </c>
      <c r="J47" s="17">
        <v>1</v>
      </c>
      <c r="K47" s="17">
        <v>0</v>
      </c>
      <c r="L47" s="17">
        <v>0</v>
      </c>
      <c r="M47" s="17">
        <v>0</v>
      </c>
      <c r="N47" s="19">
        <f t="shared" si="1"/>
        <v>9.0909090909090912E-2</v>
      </c>
      <c r="O47" s="19">
        <f t="shared" si="2"/>
        <v>0</v>
      </c>
      <c r="P47" s="19">
        <f t="shared" si="3"/>
        <v>2.4390243902439025E-2</v>
      </c>
      <c r="Q47" s="19" t="e">
        <f t="shared" si="4"/>
        <v>#DIV/0!</v>
      </c>
      <c r="R47" s="19">
        <f t="shared" si="5"/>
        <v>0</v>
      </c>
      <c r="S47" s="19">
        <f t="shared" si="6"/>
        <v>0</v>
      </c>
    </row>
    <row r="48" spans="1:19">
      <c r="A48" s="25" t="s">
        <v>73</v>
      </c>
      <c r="B48" s="18">
        <v>164</v>
      </c>
      <c r="C48" s="17">
        <v>13</v>
      </c>
      <c r="D48" s="17">
        <v>67</v>
      </c>
      <c r="E48" s="17">
        <v>3</v>
      </c>
      <c r="F48" s="17">
        <v>32</v>
      </c>
      <c r="G48" s="17">
        <v>44</v>
      </c>
      <c r="H48" s="17">
        <v>16</v>
      </c>
      <c r="I48" s="17">
        <v>0</v>
      </c>
      <c r="J48" s="17">
        <v>2</v>
      </c>
      <c r="K48" s="17">
        <v>0</v>
      </c>
      <c r="L48" s="17">
        <v>0</v>
      </c>
      <c r="M48" s="17">
        <v>0</v>
      </c>
      <c r="N48" s="19">
        <f t="shared" si="1"/>
        <v>9.7560975609756101E-2</v>
      </c>
      <c r="O48" s="19">
        <f t="shared" si="2"/>
        <v>0</v>
      </c>
      <c r="P48" s="19">
        <f t="shared" si="3"/>
        <v>2.9850746268656716E-2</v>
      </c>
      <c r="Q48" s="19">
        <f t="shared" si="4"/>
        <v>0</v>
      </c>
      <c r="R48" s="19">
        <f t="shared" si="5"/>
        <v>0</v>
      </c>
      <c r="S48" s="19">
        <f t="shared" si="6"/>
        <v>0</v>
      </c>
    </row>
    <row r="49" spans="1:19">
      <c r="A49" s="25" t="s">
        <v>74</v>
      </c>
      <c r="B49" s="18">
        <v>131</v>
      </c>
      <c r="C49" s="17">
        <v>10</v>
      </c>
      <c r="D49" s="17">
        <v>56</v>
      </c>
      <c r="E49" s="17">
        <v>0</v>
      </c>
      <c r="F49" s="17">
        <v>25</v>
      </c>
      <c r="G49" s="17">
        <v>27</v>
      </c>
      <c r="H49" s="17">
        <v>10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9">
        <f t="shared" si="1"/>
        <v>7.6335877862595422E-2</v>
      </c>
      <c r="O49" s="19">
        <f t="shared" si="2"/>
        <v>0</v>
      </c>
      <c r="P49" s="19">
        <f t="shared" si="3"/>
        <v>1.7857142857142856E-2</v>
      </c>
      <c r="Q49" s="19" t="e">
        <f t="shared" si="4"/>
        <v>#DIV/0!</v>
      </c>
      <c r="R49" s="19">
        <f t="shared" si="5"/>
        <v>0</v>
      </c>
      <c r="S49" s="19">
        <f t="shared" si="6"/>
        <v>0</v>
      </c>
    </row>
    <row r="50" spans="1:19">
      <c r="A50" s="25" t="s">
        <v>75</v>
      </c>
      <c r="B50" s="18">
        <v>519</v>
      </c>
      <c r="C50" s="17">
        <v>31</v>
      </c>
      <c r="D50" s="17">
        <v>279</v>
      </c>
      <c r="E50" s="17">
        <v>2</v>
      </c>
      <c r="F50" s="17">
        <v>104</v>
      </c>
      <c r="G50" s="17">
        <v>122</v>
      </c>
      <c r="H50" s="17">
        <v>79</v>
      </c>
      <c r="I50" s="17">
        <v>0</v>
      </c>
      <c r="J50" s="17">
        <v>7</v>
      </c>
      <c r="K50" s="17">
        <v>0</v>
      </c>
      <c r="L50" s="17">
        <v>0</v>
      </c>
      <c r="M50" s="17">
        <v>2</v>
      </c>
      <c r="N50" s="19">
        <f t="shared" si="1"/>
        <v>0.15221579961464354</v>
      </c>
      <c r="O50" s="19">
        <f t="shared" si="2"/>
        <v>0</v>
      </c>
      <c r="P50" s="19">
        <f t="shared" si="3"/>
        <v>2.5089605734767026E-2</v>
      </c>
      <c r="Q50" s="19">
        <f t="shared" si="4"/>
        <v>0</v>
      </c>
      <c r="R50" s="19">
        <f t="shared" si="5"/>
        <v>0</v>
      </c>
      <c r="S50" s="19">
        <f t="shared" si="6"/>
        <v>1.6393442622950821E-2</v>
      </c>
    </row>
    <row r="51" spans="1:19">
      <c r="A51" s="25" t="s">
        <v>76</v>
      </c>
      <c r="B51" s="18">
        <v>270</v>
      </c>
      <c r="C51" s="17">
        <v>16</v>
      </c>
      <c r="D51" s="17">
        <v>135</v>
      </c>
      <c r="E51" s="17">
        <v>2</v>
      </c>
      <c r="F51" s="17">
        <v>45</v>
      </c>
      <c r="G51" s="17">
        <v>42</v>
      </c>
      <c r="H51" s="17">
        <v>42</v>
      </c>
      <c r="I51" s="17">
        <v>0</v>
      </c>
      <c r="J51" s="17">
        <v>13</v>
      </c>
      <c r="K51" s="17">
        <v>0</v>
      </c>
      <c r="L51" s="17">
        <v>0</v>
      </c>
      <c r="M51" s="17">
        <v>1</v>
      </c>
      <c r="N51" s="19">
        <f t="shared" si="1"/>
        <v>0.15555555555555556</v>
      </c>
      <c r="O51" s="19">
        <f t="shared" si="2"/>
        <v>0</v>
      </c>
      <c r="P51" s="19">
        <f t="shared" si="3"/>
        <v>9.6296296296296297E-2</v>
      </c>
      <c r="Q51" s="19">
        <f t="shared" si="4"/>
        <v>0</v>
      </c>
      <c r="R51" s="19">
        <f t="shared" si="5"/>
        <v>0</v>
      </c>
      <c r="S51" s="19">
        <f t="shared" si="6"/>
        <v>2.3809523809523808E-2</v>
      </c>
    </row>
    <row r="52" spans="1:19">
      <c r="A52" s="27" t="s">
        <v>77</v>
      </c>
      <c r="B52" s="18">
        <v>136</v>
      </c>
      <c r="C52" s="17">
        <v>15</v>
      </c>
      <c r="D52" s="17">
        <v>85</v>
      </c>
      <c r="E52" s="17">
        <v>0</v>
      </c>
      <c r="F52" s="17">
        <v>24</v>
      </c>
      <c r="G52" s="17">
        <v>36</v>
      </c>
      <c r="H52" s="17" t="s">
        <v>99</v>
      </c>
      <c r="I52" s="17" t="s">
        <v>99</v>
      </c>
      <c r="J52" s="17" t="s">
        <v>99</v>
      </c>
      <c r="K52" s="17" t="s">
        <v>99</v>
      </c>
      <c r="L52" s="17" t="s">
        <v>99</v>
      </c>
      <c r="M52" s="17" t="s">
        <v>100</v>
      </c>
      <c r="N52" s="19" t="e">
        <f t="shared" si="1"/>
        <v>#VALUE!</v>
      </c>
      <c r="O52" s="19" t="e">
        <f t="shared" si="2"/>
        <v>#VALUE!</v>
      </c>
      <c r="P52" s="19" t="e">
        <f t="shared" si="3"/>
        <v>#VALUE!</v>
      </c>
      <c r="Q52" s="19" t="e">
        <f t="shared" si="4"/>
        <v>#VALUE!</v>
      </c>
      <c r="R52" s="19" t="e">
        <f t="shared" si="5"/>
        <v>#VALUE!</v>
      </c>
      <c r="S52" s="19" t="e">
        <f t="shared" si="6"/>
        <v>#VALUE!</v>
      </c>
    </row>
    <row r="53" spans="1:19">
      <c r="A53" s="27" t="s">
        <v>78</v>
      </c>
      <c r="B53" s="18">
        <v>154</v>
      </c>
      <c r="C53" s="17">
        <v>12</v>
      </c>
      <c r="D53" s="17">
        <v>85</v>
      </c>
      <c r="E53" s="17">
        <v>2</v>
      </c>
      <c r="F53" s="17">
        <v>35</v>
      </c>
      <c r="G53" s="17">
        <v>43</v>
      </c>
      <c r="H53" s="17" t="s">
        <v>99</v>
      </c>
      <c r="I53" s="17" t="s">
        <v>99</v>
      </c>
      <c r="J53" s="17" t="s">
        <v>99</v>
      </c>
      <c r="K53" s="17" t="s">
        <v>99</v>
      </c>
      <c r="L53" s="17" t="s">
        <v>99</v>
      </c>
      <c r="M53" s="17" t="s">
        <v>100</v>
      </c>
      <c r="N53" s="19" t="e">
        <f t="shared" si="1"/>
        <v>#VALUE!</v>
      </c>
      <c r="O53" s="19" t="e">
        <f t="shared" si="2"/>
        <v>#VALUE!</v>
      </c>
      <c r="P53" s="19" t="e">
        <f t="shared" si="3"/>
        <v>#VALUE!</v>
      </c>
      <c r="Q53" s="19" t="e">
        <f t="shared" si="4"/>
        <v>#VALUE!</v>
      </c>
      <c r="R53" s="19" t="e">
        <f t="shared" si="5"/>
        <v>#VALUE!</v>
      </c>
      <c r="S53" s="19" t="e">
        <f t="shared" si="6"/>
        <v>#VALUE!</v>
      </c>
    </row>
    <row r="54" spans="1:19">
      <c r="A54" s="28" t="s">
        <v>79</v>
      </c>
      <c r="B54" s="17">
        <v>315</v>
      </c>
      <c r="C54" s="17">
        <v>28</v>
      </c>
      <c r="D54" s="17">
        <v>192</v>
      </c>
      <c r="E54" s="17">
        <v>4</v>
      </c>
      <c r="F54" s="17">
        <v>68</v>
      </c>
      <c r="G54" s="17">
        <v>73</v>
      </c>
      <c r="H54" s="17">
        <v>45</v>
      </c>
      <c r="I54" s="17">
        <v>1</v>
      </c>
      <c r="J54" s="17">
        <v>12</v>
      </c>
      <c r="K54" s="17">
        <v>0</v>
      </c>
      <c r="L54" s="17">
        <v>0</v>
      </c>
      <c r="M54" s="17">
        <v>0</v>
      </c>
      <c r="N54" s="19">
        <f t="shared" si="1"/>
        <v>0.14285714285714285</v>
      </c>
      <c r="O54" s="19">
        <f t="shared" si="2"/>
        <v>3.5714285714285712E-2</v>
      </c>
      <c r="P54" s="19">
        <f t="shared" si="3"/>
        <v>6.25E-2</v>
      </c>
      <c r="Q54" s="19">
        <f t="shared" si="4"/>
        <v>0</v>
      </c>
      <c r="R54" s="19">
        <f t="shared" si="5"/>
        <v>0</v>
      </c>
      <c r="S54" s="19">
        <f t="shared" si="6"/>
        <v>0</v>
      </c>
    </row>
    <row r="55" spans="1:19">
      <c r="A55" s="28" t="s">
        <v>80</v>
      </c>
      <c r="B55" s="17">
        <v>92</v>
      </c>
      <c r="C55" s="17">
        <v>15</v>
      </c>
      <c r="D55" s="17">
        <v>55</v>
      </c>
      <c r="E55" s="17">
        <v>4</v>
      </c>
      <c r="F55" s="17">
        <v>23</v>
      </c>
      <c r="G55" s="17">
        <v>29</v>
      </c>
      <c r="H55" s="17">
        <v>3</v>
      </c>
      <c r="I55" s="17">
        <v>0</v>
      </c>
      <c r="J55" s="17">
        <v>2</v>
      </c>
      <c r="K55" s="17">
        <v>0</v>
      </c>
      <c r="L55" s="17">
        <v>0</v>
      </c>
      <c r="M55" s="17">
        <v>0</v>
      </c>
      <c r="N55" s="19">
        <f t="shared" si="1"/>
        <v>3.2608695652173912E-2</v>
      </c>
      <c r="O55" s="19">
        <f t="shared" si="2"/>
        <v>0</v>
      </c>
      <c r="P55" s="19">
        <f t="shared" si="3"/>
        <v>3.6363636363636362E-2</v>
      </c>
      <c r="Q55" s="19">
        <f t="shared" si="4"/>
        <v>0</v>
      </c>
      <c r="R55" s="19">
        <f t="shared" si="5"/>
        <v>0</v>
      </c>
      <c r="S55" s="19">
        <f t="shared" si="6"/>
        <v>0</v>
      </c>
    </row>
    <row r="56" spans="1:19">
      <c r="A56" s="28" t="s">
        <v>81</v>
      </c>
      <c r="B56" s="17">
        <v>446</v>
      </c>
      <c r="C56" s="17">
        <v>43</v>
      </c>
      <c r="D56" s="17">
        <v>211</v>
      </c>
      <c r="E56" s="17">
        <v>0</v>
      </c>
      <c r="F56" s="17">
        <v>105</v>
      </c>
      <c r="G56" s="17">
        <v>182</v>
      </c>
      <c r="H56" s="17">
        <v>41</v>
      </c>
      <c r="I56" s="17">
        <v>0</v>
      </c>
      <c r="J56" s="17">
        <v>1</v>
      </c>
      <c r="K56" s="17">
        <v>0</v>
      </c>
      <c r="L56" s="17">
        <v>0</v>
      </c>
      <c r="M56" s="17">
        <v>0</v>
      </c>
      <c r="N56" s="19">
        <f t="shared" si="1"/>
        <v>9.1928251121076235E-2</v>
      </c>
      <c r="O56" s="19">
        <f t="shared" si="2"/>
        <v>0</v>
      </c>
      <c r="P56" s="19">
        <f t="shared" si="3"/>
        <v>4.7393364928909956E-3</v>
      </c>
      <c r="Q56" s="19" t="e">
        <f t="shared" si="4"/>
        <v>#DIV/0!</v>
      </c>
      <c r="R56" s="19">
        <f t="shared" si="5"/>
        <v>0</v>
      </c>
      <c r="S56" s="19">
        <f t="shared" si="6"/>
        <v>0</v>
      </c>
    </row>
    <row r="57" spans="1:19">
      <c r="A57" s="28" t="s">
        <v>82</v>
      </c>
      <c r="B57" s="17">
        <v>147</v>
      </c>
      <c r="C57" s="17">
        <v>18</v>
      </c>
      <c r="D57" s="17">
        <v>83</v>
      </c>
      <c r="E57" s="17">
        <v>1</v>
      </c>
      <c r="F57" s="17">
        <v>41</v>
      </c>
      <c r="G57" s="17">
        <v>60</v>
      </c>
      <c r="H57" s="17">
        <v>2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9">
        <f t="shared" si="1"/>
        <v>1.3605442176870748E-2</v>
      </c>
      <c r="O57" s="19">
        <f t="shared" si="2"/>
        <v>0</v>
      </c>
      <c r="P57" s="19">
        <f t="shared" si="3"/>
        <v>0</v>
      </c>
      <c r="Q57" s="19">
        <f t="shared" si="4"/>
        <v>0</v>
      </c>
      <c r="R57" s="19">
        <f t="shared" si="5"/>
        <v>0</v>
      </c>
      <c r="S57" s="19">
        <f t="shared" si="6"/>
        <v>0</v>
      </c>
    </row>
    <row r="58" spans="1:19">
      <c r="A58" s="28" t="s">
        <v>83</v>
      </c>
      <c r="B58" s="17">
        <v>331</v>
      </c>
      <c r="C58" s="17">
        <v>23</v>
      </c>
      <c r="D58" s="17">
        <v>180</v>
      </c>
      <c r="E58" s="17">
        <v>3</v>
      </c>
      <c r="F58" s="17">
        <v>89</v>
      </c>
      <c r="G58" s="17">
        <v>93</v>
      </c>
      <c r="H58" s="17">
        <v>22</v>
      </c>
      <c r="I58" s="17">
        <v>0</v>
      </c>
      <c r="J58" s="17">
        <v>3</v>
      </c>
      <c r="K58" s="17">
        <v>0</v>
      </c>
      <c r="L58" s="17">
        <v>0</v>
      </c>
      <c r="M58" s="17">
        <v>0</v>
      </c>
      <c r="N58" s="19">
        <f t="shared" si="1"/>
        <v>6.6465256797583083E-2</v>
      </c>
      <c r="O58" s="19">
        <f t="shared" si="2"/>
        <v>0</v>
      </c>
      <c r="P58" s="19">
        <f t="shared" si="3"/>
        <v>1.6666666666666666E-2</v>
      </c>
      <c r="Q58" s="19">
        <f t="shared" si="4"/>
        <v>0</v>
      </c>
      <c r="R58" s="19">
        <f t="shared" si="5"/>
        <v>0</v>
      </c>
      <c r="S58" s="19">
        <f t="shared" si="6"/>
        <v>0</v>
      </c>
    </row>
    <row r="59" spans="1:19">
      <c r="A59" s="28" t="s">
        <v>84</v>
      </c>
      <c r="B59" s="17">
        <v>144</v>
      </c>
      <c r="C59" s="17">
        <v>7</v>
      </c>
      <c r="D59" s="17">
        <v>50</v>
      </c>
      <c r="E59" s="17">
        <v>3</v>
      </c>
      <c r="F59" s="17">
        <v>29</v>
      </c>
      <c r="G59" s="17">
        <v>26</v>
      </c>
      <c r="H59" s="17">
        <v>35</v>
      </c>
      <c r="I59" s="17">
        <v>0</v>
      </c>
      <c r="J59" s="17">
        <v>2</v>
      </c>
      <c r="K59" s="17">
        <v>0</v>
      </c>
      <c r="L59" s="17">
        <v>0</v>
      </c>
      <c r="M59" s="17">
        <v>0</v>
      </c>
      <c r="N59" s="19">
        <f t="shared" si="1"/>
        <v>0.24305555555555555</v>
      </c>
      <c r="O59" s="19">
        <f t="shared" si="2"/>
        <v>0</v>
      </c>
      <c r="P59" s="19">
        <f t="shared" si="3"/>
        <v>0.04</v>
      </c>
      <c r="Q59" s="19">
        <f t="shared" si="4"/>
        <v>0</v>
      </c>
      <c r="R59" s="19">
        <f t="shared" si="5"/>
        <v>0</v>
      </c>
      <c r="S59" s="19">
        <f t="shared" si="6"/>
        <v>0</v>
      </c>
    </row>
    <row r="60" spans="1:19">
      <c r="A60" s="26" t="s">
        <v>85</v>
      </c>
      <c r="B60" s="17">
        <v>248</v>
      </c>
      <c r="C60" s="17">
        <v>16</v>
      </c>
      <c r="D60" s="17">
        <v>119</v>
      </c>
      <c r="E60" s="17">
        <v>3</v>
      </c>
      <c r="F60" s="17">
        <v>37</v>
      </c>
      <c r="G60" s="17">
        <v>52</v>
      </c>
      <c r="H60" s="17">
        <v>39</v>
      </c>
      <c r="I60" s="17">
        <v>0</v>
      </c>
      <c r="J60" s="17">
        <v>5</v>
      </c>
      <c r="K60" s="17">
        <v>0</v>
      </c>
      <c r="L60" s="17">
        <v>0</v>
      </c>
      <c r="M60" s="17">
        <v>0</v>
      </c>
      <c r="N60" s="19">
        <f t="shared" si="1"/>
        <v>0.15725806451612903</v>
      </c>
      <c r="O60" s="19">
        <f t="shared" si="2"/>
        <v>0</v>
      </c>
      <c r="P60" s="19">
        <f t="shared" si="3"/>
        <v>4.2016806722689079E-2</v>
      </c>
      <c r="Q60" s="19">
        <f t="shared" si="4"/>
        <v>0</v>
      </c>
      <c r="R60" s="19">
        <f t="shared" si="5"/>
        <v>0</v>
      </c>
      <c r="S60" s="19">
        <f t="shared" si="6"/>
        <v>0</v>
      </c>
    </row>
    <row r="61" spans="1:19">
      <c r="A61" s="26" t="s">
        <v>86</v>
      </c>
      <c r="B61" s="17">
        <v>294</v>
      </c>
      <c r="C61" s="17">
        <v>17</v>
      </c>
      <c r="D61" s="17">
        <v>97</v>
      </c>
      <c r="E61" s="17">
        <v>1</v>
      </c>
      <c r="F61" s="17">
        <v>58</v>
      </c>
      <c r="G61" s="17">
        <v>58</v>
      </c>
      <c r="H61" s="17">
        <v>66</v>
      </c>
      <c r="I61" s="17">
        <v>1</v>
      </c>
      <c r="J61" s="17">
        <v>4</v>
      </c>
      <c r="K61" s="17">
        <v>0</v>
      </c>
      <c r="L61" s="17">
        <v>0</v>
      </c>
      <c r="M61" s="17">
        <v>0</v>
      </c>
      <c r="N61" s="19">
        <f t="shared" si="1"/>
        <v>0.22448979591836735</v>
      </c>
      <c r="O61" s="19">
        <f t="shared" si="2"/>
        <v>5.8823529411764705E-2</v>
      </c>
      <c r="P61" s="19">
        <f t="shared" si="3"/>
        <v>4.1237113402061855E-2</v>
      </c>
      <c r="Q61" s="19">
        <f t="shared" si="4"/>
        <v>0</v>
      </c>
      <c r="R61" s="19">
        <f t="shared" si="5"/>
        <v>0</v>
      </c>
      <c r="S61" s="19">
        <f t="shared" si="6"/>
        <v>0</v>
      </c>
    </row>
    <row r="62" spans="1:19">
      <c r="A62" s="26" t="s">
        <v>87</v>
      </c>
      <c r="B62" s="17">
        <v>94</v>
      </c>
      <c r="C62" s="17">
        <v>9</v>
      </c>
      <c r="D62" s="17">
        <v>51</v>
      </c>
      <c r="E62" s="17">
        <v>1</v>
      </c>
      <c r="F62" s="17">
        <v>27</v>
      </c>
      <c r="G62" s="17">
        <v>12</v>
      </c>
      <c r="H62" s="17">
        <v>6</v>
      </c>
      <c r="I62" s="17">
        <v>0</v>
      </c>
      <c r="J62" s="17">
        <v>3</v>
      </c>
      <c r="K62" s="17">
        <v>0</v>
      </c>
      <c r="L62" s="17">
        <v>0</v>
      </c>
      <c r="M62" s="17">
        <v>0</v>
      </c>
      <c r="N62" s="19">
        <f t="shared" si="1"/>
        <v>6.3829787234042548E-2</v>
      </c>
      <c r="O62" s="19">
        <f t="shared" si="2"/>
        <v>0</v>
      </c>
      <c r="P62" s="19">
        <f t="shared" si="3"/>
        <v>5.8823529411764705E-2</v>
      </c>
      <c r="Q62" s="19">
        <f t="shared" si="4"/>
        <v>0</v>
      </c>
      <c r="R62" s="19">
        <f t="shared" si="5"/>
        <v>0</v>
      </c>
      <c r="S62" s="19">
        <f t="shared" si="6"/>
        <v>0</v>
      </c>
    </row>
    <row r="63" spans="1:19">
      <c r="A63" s="26" t="s">
        <v>88</v>
      </c>
      <c r="B63" s="17">
        <v>191</v>
      </c>
      <c r="C63" s="17">
        <v>31</v>
      </c>
      <c r="D63" s="17">
        <v>75</v>
      </c>
      <c r="E63" s="17">
        <v>1</v>
      </c>
      <c r="F63" s="17">
        <v>24</v>
      </c>
      <c r="G63" s="17">
        <v>43</v>
      </c>
      <c r="H63" s="17">
        <v>42</v>
      </c>
      <c r="I63" s="17">
        <v>3</v>
      </c>
      <c r="J63" s="17">
        <v>5</v>
      </c>
      <c r="K63" s="17">
        <v>0</v>
      </c>
      <c r="L63" s="17">
        <v>0</v>
      </c>
      <c r="M63" s="17">
        <v>2</v>
      </c>
      <c r="N63" s="19">
        <f t="shared" si="1"/>
        <v>0.21989528795811519</v>
      </c>
      <c r="O63" s="19">
        <f t="shared" si="2"/>
        <v>9.6774193548387094E-2</v>
      </c>
      <c r="P63" s="19">
        <f t="shared" si="3"/>
        <v>6.6666666666666666E-2</v>
      </c>
      <c r="Q63" s="19">
        <f t="shared" si="4"/>
        <v>0</v>
      </c>
      <c r="R63" s="19">
        <f t="shared" si="5"/>
        <v>0</v>
      </c>
      <c r="S63" s="19">
        <f t="shared" si="6"/>
        <v>4.6511627906976744E-2</v>
      </c>
    </row>
    <row r="64" spans="1:19">
      <c r="A64" s="26"/>
      <c r="B64" s="16"/>
    </row>
    <row r="65" spans="1:2">
      <c r="A65" s="26"/>
      <c r="B65" s="16"/>
    </row>
    <row r="66" spans="1:2">
      <c r="A66" s="26"/>
      <c r="B66" s="16"/>
    </row>
    <row r="67" spans="1:2">
      <c r="A67" s="26"/>
      <c r="B67" s="16"/>
    </row>
    <row r="68" spans="1:2">
      <c r="A68" s="26"/>
      <c r="B68" s="16"/>
    </row>
    <row r="69" spans="1:2">
      <c r="A69" s="26"/>
      <c r="B69" s="16"/>
    </row>
    <row r="70" spans="1:2">
      <c r="A70" s="26"/>
      <c r="B70" s="16"/>
    </row>
    <row r="71" spans="1:2">
      <c r="A71" s="26"/>
      <c r="B71" s="16"/>
    </row>
    <row r="72" spans="1:2">
      <c r="A72" s="26"/>
      <c r="B72" s="16"/>
    </row>
    <row r="73" spans="1:2">
      <c r="A73" s="26"/>
      <c r="B73" s="16"/>
    </row>
    <row r="74" spans="1:2">
      <c r="A74" s="26"/>
      <c r="B74" s="16"/>
    </row>
    <row r="75" spans="1:2">
      <c r="A75" s="26"/>
      <c r="B75" s="16"/>
    </row>
    <row r="76" spans="1:2">
      <c r="A76" s="26"/>
      <c r="B76" s="16"/>
    </row>
    <row r="77" spans="1:2">
      <c r="A77" s="26"/>
      <c r="B77" s="16"/>
    </row>
    <row r="78" spans="1:2">
      <c r="A78" s="26"/>
      <c r="B78" s="16"/>
    </row>
    <row r="79" spans="1:2">
      <c r="A79" s="26"/>
      <c r="B79" s="16"/>
    </row>
    <row r="80" spans="1:2">
      <c r="A80" s="26"/>
      <c r="B80" s="16"/>
    </row>
    <row r="81" spans="1:2">
      <c r="A81" s="26"/>
      <c r="B81" s="16"/>
    </row>
    <row r="82" spans="1:2">
      <c r="A82" s="26"/>
      <c r="B82" s="16"/>
    </row>
    <row r="83" spans="1:2">
      <c r="A83" s="26"/>
      <c r="B83" s="16"/>
    </row>
    <row r="84" spans="1:2">
      <c r="A84" s="26"/>
      <c r="B84" s="16"/>
    </row>
    <row r="85" spans="1:2">
      <c r="A85" s="26"/>
      <c r="B85" s="16"/>
    </row>
    <row r="86" spans="1:2">
      <c r="A86" s="26"/>
      <c r="B86" s="16"/>
    </row>
    <row r="87" spans="1:2">
      <c r="A87" s="26"/>
      <c r="B87" s="16"/>
    </row>
    <row r="88" spans="1:2">
      <c r="A88" s="26"/>
      <c r="B88" s="16"/>
    </row>
    <row r="89" spans="1:2">
      <c r="A89" s="26"/>
      <c r="B89" s="16"/>
    </row>
    <row r="90" spans="1:2">
      <c r="A90" s="26"/>
      <c r="B90" s="16"/>
    </row>
    <row r="91" spans="1:2">
      <c r="A91" s="26"/>
      <c r="B91" s="16"/>
    </row>
    <row r="92" spans="1:2">
      <c r="A92" s="26"/>
      <c r="B92" s="16"/>
    </row>
    <row r="93" spans="1:2">
      <c r="A93" s="26"/>
      <c r="B93" s="16"/>
    </row>
    <row r="94" spans="1:2">
      <c r="A94" s="26"/>
      <c r="B94" s="16"/>
    </row>
    <row r="95" spans="1:2">
      <c r="A95" s="26"/>
      <c r="B95" s="16"/>
    </row>
    <row r="96" spans="1:2">
      <c r="A96" s="26"/>
      <c r="B96" s="16"/>
    </row>
    <row r="97" spans="1:2">
      <c r="A97" s="26"/>
      <c r="B97" s="16"/>
    </row>
    <row r="98" spans="1:2">
      <c r="A98" s="26"/>
      <c r="B98" s="16"/>
    </row>
    <row r="99" spans="1:2">
      <c r="A99" s="26"/>
      <c r="B99" s="16"/>
    </row>
    <row r="100" spans="1:2">
      <c r="A100" s="26"/>
      <c r="B100" s="16"/>
    </row>
    <row r="101" spans="1:2">
      <c r="A101" s="26"/>
      <c r="B101" s="16"/>
    </row>
    <row r="102" spans="1:2">
      <c r="A102" s="26"/>
      <c r="B102" s="16"/>
    </row>
    <row r="103" spans="1:2">
      <c r="A103" s="26"/>
      <c r="B103" s="16"/>
    </row>
    <row r="104" spans="1:2">
      <c r="A104" s="26"/>
      <c r="B104" s="16"/>
    </row>
    <row r="105" spans="1:2">
      <c r="A105" s="26"/>
      <c r="B105" s="16"/>
    </row>
    <row r="106" spans="1:2">
      <c r="A106" s="26"/>
      <c r="B106" s="16"/>
    </row>
    <row r="107" spans="1:2">
      <c r="A107" s="26"/>
      <c r="B107" s="16"/>
    </row>
    <row r="108" spans="1:2">
      <c r="A108" s="26"/>
      <c r="B108" s="16"/>
    </row>
    <row r="109" spans="1:2">
      <c r="A109" s="26"/>
      <c r="B109" s="16"/>
    </row>
    <row r="110" spans="1:2">
      <c r="A110" s="26"/>
      <c r="B110" s="16"/>
    </row>
    <row r="111" spans="1:2">
      <c r="A111" s="26"/>
      <c r="B111" s="16"/>
    </row>
    <row r="112" spans="1:2">
      <c r="A112" s="26"/>
      <c r="B112" s="16"/>
    </row>
    <row r="113" spans="1:2">
      <c r="A113" s="26"/>
      <c r="B113" s="16"/>
    </row>
    <row r="114" spans="1:2">
      <c r="A114" s="26"/>
      <c r="B114" s="16"/>
    </row>
    <row r="115" spans="1:2">
      <c r="A115" s="26"/>
      <c r="B115" s="16"/>
    </row>
    <row r="116" spans="1:2">
      <c r="A116" s="26"/>
      <c r="B116" s="16"/>
    </row>
    <row r="117" spans="1:2">
      <c r="A117" s="26"/>
      <c r="B117" s="16"/>
    </row>
    <row r="118" spans="1:2">
      <c r="A118" s="26"/>
      <c r="B118" s="16"/>
    </row>
    <row r="119" spans="1:2">
      <c r="A119" s="26"/>
      <c r="B119" s="16"/>
    </row>
    <row r="120" spans="1:2">
      <c r="A120" s="26"/>
      <c r="B120" s="16"/>
    </row>
    <row r="121" spans="1:2">
      <c r="A121" s="26"/>
      <c r="B121" s="16"/>
    </row>
    <row r="122" spans="1:2">
      <c r="A122" s="26"/>
      <c r="B122" s="16"/>
    </row>
    <row r="123" spans="1:2">
      <c r="A123" s="26"/>
      <c r="B123" s="16"/>
    </row>
    <row r="124" spans="1:2">
      <c r="A124" s="26"/>
      <c r="B124" s="16"/>
    </row>
    <row r="125" spans="1:2">
      <c r="A125" s="26"/>
      <c r="B125" s="16"/>
    </row>
    <row r="126" spans="1:2">
      <c r="A126" s="26"/>
      <c r="B126" s="16"/>
    </row>
    <row r="127" spans="1:2">
      <c r="A127" s="26"/>
      <c r="B127" s="16"/>
    </row>
    <row r="128" spans="1:2">
      <c r="A128" s="26"/>
      <c r="B128" s="16"/>
    </row>
    <row r="129" spans="1:2">
      <c r="A129" s="26"/>
      <c r="B129" s="16"/>
    </row>
    <row r="130" spans="1:2">
      <c r="A130" s="26"/>
      <c r="B130" s="16"/>
    </row>
    <row r="131" spans="1:2">
      <c r="A131" s="26"/>
      <c r="B131" s="16"/>
    </row>
    <row r="132" spans="1:2">
      <c r="A132" s="26"/>
      <c r="B132" s="16"/>
    </row>
    <row r="133" spans="1:2">
      <c r="A133" s="26"/>
      <c r="B133" s="16"/>
    </row>
    <row r="134" spans="1:2">
      <c r="A134" s="26"/>
      <c r="B134" s="16"/>
    </row>
    <row r="135" spans="1:2">
      <c r="A135" s="26"/>
      <c r="B135" s="16"/>
    </row>
    <row r="136" spans="1:2">
      <c r="A136" s="26"/>
      <c r="B136" s="16"/>
    </row>
    <row r="137" spans="1:2">
      <c r="A137" s="26"/>
      <c r="B137" s="16"/>
    </row>
    <row r="138" spans="1:2">
      <c r="A138" s="26"/>
      <c r="B138" s="16"/>
    </row>
    <row r="139" spans="1:2">
      <c r="A139" s="26"/>
      <c r="B139" s="16"/>
    </row>
    <row r="140" spans="1:2">
      <c r="A140" s="26"/>
      <c r="B140" s="16"/>
    </row>
    <row r="141" spans="1:2">
      <c r="A141" s="26"/>
      <c r="B141" s="16"/>
    </row>
    <row r="142" spans="1:2">
      <c r="A142" s="26"/>
      <c r="B142" s="16"/>
    </row>
    <row r="143" spans="1:2">
      <c r="A143" s="26"/>
      <c r="B143" s="16"/>
    </row>
    <row r="144" spans="1:2">
      <c r="A144" s="26"/>
      <c r="B144" s="16"/>
    </row>
    <row r="145" spans="1:2">
      <c r="A145" s="26"/>
      <c r="B145" s="16"/>
    </row>
    <row r="146" spans="1:2">
      <c r="A146" s="26"/>
      <c r="B146" s="16"/>
    </row>
    <row r="147" spans="1:2">
      <c r="A147" s="26"/>
      <c r="B147" s="16"/>
    </row>
    <row r="148" spans="1:2">
      <c r="A148" s="26"/>
      <c r="B148" s="16"/>
    </row>
    <row r="149" spans="1:2">
      <c r="A149" s="26"/>
      <c r="B149" s="16"/>
    </row>
    <row r="150" spans="1:2">
      <c r="A150" s="26"/>
      <c r="B150" s="16"/>
    </row>
  </sheetData>
  <mergeCells count="3">
    <mergeCell ref="B4:G4"/>
    <mergeCell ref="H4:M4"/>
    <mergeCell ref="N4:S4"/>
  </mergeCells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99"/>
  </sheetPr>
  <dimension ref="A1:N143"/>
  <sheetViews>
    <sheetView showGridLines="0" zoomScaleNormal="100" workbookViewId="0"/>
  </sheetViews>
  <sheetFormatPr defaultColWidth="9.140625" defaultRowHeight="15"/>
  <cols>
    <col min="1" max="1" width="9.7109375" style="124" customWidth="1"/>
    <col min="2" max="3" width="9.7109375" style="125" customWidth="1"/>
    <col min="4" max="5" width="9.140625" style="125"/>
    <col min="6" max="7" width="9.85546875" style="125" bestFit="1" customWidth="1"/>
    <col min="8" max="8" width="10" style="125" bestFit="1" customWidth="1"/>
    <col min="9" max="13" width="9.140625" style="125"/>
    <col min="14" max="16384" width="9.140625" style="126"/>
  </cols>
  <sheetData>
    <row r="1" spans="1:14">
      <c r="A1" s="124" t="s">
        <v>26</v>
      </c>
    </row>
    <row r="2" spans="1:14">
      <c r="A2" s="124" t="s">
        <v>367</v>
      </c>
    </row>
    <row r="4" spans="1:14">
      <c r="A4" s="124" t="s">
        <v>19</v>
      </c>
    </row>
    <row r="5" spans="1:14">
      <c r="C5" s="32"/>
      <c r="E5" s="127"/>
      <c r="I5" s="18"/>
      <c r="N5" s="128"/>
    </row>
    <row r="6" spans="1:14">
      <c r="B6" s="150" t="s">
        <v>13</v>
      </c>
      <c r="C6" s="150"/>
      <c r="D6" s="151" t="s">
        <v>10</v>
      </c>
      <c r="E6" s="151"/>
      <c r="F6" s="149" t="s">
        <v>14</v>
      </c>
      <c r="G6" s="149"/>
      <c r="H6" s="152" t="s">
        <v>23</v>
      </c>
      <c r="I6" s="152"/>
      <c r="J6" s="151" t="s">
        <v>12</v>
      </c>
      <c r="K6" s="151"/>
      <c r="L6" s="149" t="s">
        <v>11</v>
      </c>
      <c r="M6" s="149"/>
    </row>
    <row r="7" spans="1:14">
      <c r="A7" s="79"/>
      <c r="B7" s="130" t="s">
        <v>167</v>
      </c>
      <c r="C7" s="18" t="s">
        <v>168</v>
      </c>
      <c r="D7" s="130" t="s">
        <v>167</v>
      </c>
      <c r="E7" s="18" t="s">
        <v>168</v>
      </c>
      <c r="F7" s="130" t="s">
        <v>167</v>
      </c>
      <c r="G7" s="18" t="s">
        <v>168</v>
      </c>
      <c r="H7" s="130" t="s">
        <v>167</v>
      </c>
      <c r="I7" s="18" t="s">
        <v>168</v>
      </c>
      <c r="J7" s="130" t="s">
        <v>167</v>
      </c>
      <c r="K7" s="18" t="s">
        <v>168</v>
      </c>
      <c r="L7" s="130" t="s">
        <v>167</v>
      </c>
      <c r="M7" s="18" t="s">
        <v>168</v>
      </c>
      <c r="N7" s="125"/>
    </row>
    <row r="8" spans="1:14">
      <c r="A8" s="27" t="s">
        <v>267</v>
      </c>
      <c r="B8" s="129" t="s">
        <v>99</v>
      </c>
      <c r="C8" s="18" t="s">
        <v>99</v>
      </c>
      <c r="D8" s="18" t="s">
        <v>99</v>
      </c>
      <c r="E8" s="127" t="s">
        <v>99</v>
      </c>
      <c r="F8" s="125">
        <v>1</v>
      </c>
      <c r="G8" s="125">
        <v>25.114754097999999</v>
      </c>
      <c r="H8" s="125" t="s">
        <v>99</v>
      </c>
      <c r="I8" s="125" t="s">
        <v>99</v>
      </c>
      <c r="J8" s="84" t="s">
        <v>99</v>
      </c>
      <c r="K8" s="88" t="s">
        <v>99</v>
      </c>
      <c r="L8" s="125" t="s">
        <v>99</v>
      </c>
      <c r="M8" s="88" t="s">
        <v>99</v>
      </c>
      <c r="N8" s="125"/>
    </row>
    <row r="9" spans="1:14">
      <c r="A9" s="27" t="s">
        <v>109</v>
      </c>
      <c r="B9" s="129">
        <v>123</v>
      </c>
      <c r="C9" s="88">
        <v>66.491803278999996</v>
      </c>
      <c r="D9" s="18">
        <v>1</v>
      </c>
      <c r="E9" s="88">
        <v>25.016393442999998</v>
      </c>
      <c r="F9" s="125">
        <v>110</v>
      </c>
      <c r="G9" s="88">
        <v>3.0327868852000002</v>
      </c>
      <c r="H9" s="125" t="s">
        <v>99</v>
      </c>
      <c r="I9" s="88" t="s">
        <v>99</v>
      </c>
      <c r="J9" s="84">
        <v>22</v>
      </c>
      <c r="K9" s="88">
        <v>1.7704918033000001</v>
      </c>
      <c r="L9" s="18">
        <v>18</v>
      </c>
      <c r="M9" s="88">
        <v>3.4098360656</v>
      </c>
      <c r="N9" s="18"/>
    </row>
    <row r="10" spans="1:14">
      <c r="A10" s="79" t="s">
        <v>110</v>
      </c>
      <c r="B10" s="129">
        <v>86</v>
      </c>
      <c r="C10" s="88">
        <v>8.4262295082000005</v>
      </c>
      <c r="D10" s="18" t="s">
        <v>99</v>
      </c>
      <c r="E10" s="88" t="s">
        <v>99</v>
      </c>
      <c r="F10" s="125">
        <v>19</v>
      </c>
      <c r="G10" s="88">
        <v>5.1147540983999997</v>
      </c>
      <c r="H10" s="125" t="s">
        <v>99</v>
      </c>
      <c r="I10" s="88" t="s">
        <v>99</v>
      </c>
      <c r="J10" s="84">
        <v>34</v>
      </c>
      <c r="K10" s="88">
        <v>1.5737704917999999</v>
      </c>
      <c r="L10" s="18" t="s">
        <v>99</v>
      </c>
      <c r="M10" s="88" t="s">
        <v>99</v>
      </c>
      <c r="N10" s="18"/>
    </row>
    <row r="11" spans="1:14">
      <c r="A11" s="79" t="s">
        <v>111</v>
      </c>
      <c r="B11" s="129">
        <v>228</v>
      </c>
      <c r="C11" s="88">
        <v>26.360655737999998</v>
      </c>
      <c r="D11" s="18">
        <v>4</v>
      </c>
      <c r="E11" s="88">
        <v>5.4426229507999997</v>
      </c>
      <c r="F11" s="125">
        <v>121</v>
      </c>
      <c r="G11" s="88">
        <v>4.9180327868999996</v>
      </c>
      <c r="H11" s="125" t="s">
        <v>99</v>
      </c>
      <c r="I11" s="88" t="s">
        <v>99</v>
      </c>
      <c r="J11" s="84">
        <v>45</v>
      </c>
      <c r="K11" s="88">
        <v>1.4426229507999999</v>
      </c>
      <c r="L11" s="18">
        <v>58</v>
      </c>
      <c r="M11" s="88">
        <v>0.39344262299999999</v>
      </c>
      <c r="N11" s="18"/>
    </row>
    <row r="12" spans="1:14">
      <c r="A12" s="24" t="s">
        <v>112</v>
      </c>
      <c r="B12" s="129">
        <v>436</v>
      </c>
      <c r="C12" s="88">
        <v>54.62295082</v>
      </c>
      <c r="D12" s="18">
        <v>7</v>
      </c>
      <c r="E12" s="88">
        <v>9.9344262294999996</v>
      </c>
      <c r="F12" s="125">
        <v>284</v>
      </c>
      <c r="G12" s="88">
        <v>10.786885246000001</v>
      </c>
      <c r="H12" s="125">
        <v>1</v>
      </c>
      <c r="I12" s="88">
        <v>0.4262295082</v>
      </c>
      <c r="J12" s="84">
        <v>77</v>
      </c>
      <c r="K12" s="88">
        <v>1.7049180328</v>
      </c>
      <c r="L12" s="18">
        <v>83</v>
      </c>
      <c r="M12" s="88">
        <v>1.1147540983999999</v>
      </c>
      <c r="N12" s="18"/>
    </row>
    <row r="13" spans="1:14">
      <c r="A13" s="24" t="s">
        <v>113</v>
      </c>
      <c r="B13" s="129">
        <v>239</v>
      </c>
      <c r="C13" s="88">
        <v>22.262295082000001</v>
      </c>
      <c r="D13" s="18" t="s">
        <v>99</v>
      </c>
      <c r="E13" s="88" t="s">
        <v>99</v>
      </c>
      <c r="F13" s="125" t="s">
        <v>99</v>
      </c>
      <c r="G13" s="88" t="s">
        <v>99</v>
      </c>
      <c r="H13" s="125" t="s">
        <v>99</v>
      </c>
      <c r="I13" s="88" t="s">
        <v>99</v>
      </c>
      <c r="J13" s="125">
        <v>12</v>
      </c>
      <c r="K13" s="88">
        <v>7.5573770492000003</v>
      </c>
      <c r="L13" s="18" t="s">
        <v>99</v>
      </c>
      <c r="M13" s="88" t="s">
        <v>99</v>
      </c>
      <c r="N13" s="18"/>
    </row>
    <row r="14" spans="1:14">
      <c r="A14" s="80" t="s">
        <v>114</v>
      </c>
      <c r="B14" s="129">
        <v>618</v>
      </c>
      <c r="C14" s="88">
        <v>28.491803278999999</v>
      </c>
      <c r="D14" s="18">
        <v>12</v>
      </c>
      <c r="E14" s="88">
        <v>8.7377049180000004</v>
      </c>
      <c r="F14" s="125">
        <v>335</v>
      </c>
      <c r="G14" s="88">
        <v>3.7704918033000001</v>
      </c>
      <c r="H14" s="125">
        <v>8</v>
      </c>
      <c r="I14" s="88">
        <v>8.0983606557000005</v>
      </c>
      <c r="J14" s="125">
        <v>172</v>
      </c>
      <c r="K14" s="88">
        <v>1.2950819672</v>
      </c>
      <c r="L14" s="18">
        <v>92</v>
      </c>
      <c r="M14" s="88">
        <v>3.3278688525</v>
      </c>
      <c r="N14" s="18"/>
    </row>
    <row r="15" spans="1:14">
      <c r="A15" s="80" t="s">
        <v>115</v>
      </c>
      <c r="B15" s="129">
        <v>143</v>
      </c>
      <c r="C15" s="88">
        <v>30.721311475</v>
      </c>
      <c r="D15" s="18" t="s">
        <v>99</v>
      </c>
      <c r="E15" s="88" t="s">
        <v>99</v>
      </c>
      <c r="F15" s="125">
        <v>68</v>
      </c>
      <c r="G15" s="88">
        <v>6.8196721310999999</v>
      </c>
      <c r="H15" s="125" t="s">
        <v>99</v>
      </c>
      <c r="I15" s="88" t="s">
        <v>99</v>
      </c>
      <c r="J15" s="125">
        <v>15</v>
      </c>
      <c r="K15" s="88">
        <v>2.7540983607</v>
      </c>
      <c r="L15" s="125">
        <v>16</v>
      </c>
      <c r="M15" s="88">
        <v>1.7213114754000001</v>
      </c>
    </row>
    <row r="16" spans="1:14">
      <c r="A16" s="80" t="s">
        <v>116</v>
      </c>
      <c r="B16" s="129">
        <v>147</v>
      </c>
      <c r="C16" s="88">
        <v>40.327868852000002</v>
      </c>
      <c r="D16" s="18">
        <v>4</v>
      </c>
      <c r="E16" s="88">
        <v>10.409836066</v>
      </c>
      <c r="F16" s="125">
        <v>95</v>
      </c>
      <c r="G16" s="88">
        <v>6.8196721310999999</v>
      </c>
      <c r="H16" s="125" t="s">
        <v>99</v>
      </c>
      <c r="I16" s="88" t="s">
        <v>99</v>
      </c>
      <c r="J16" s="125">
        <v>26</v>
      </c>
      <c r="K16" s="88">
        <v>5.1475409835999999</v>
      </c>
      <c r="L16" s="125">
        <v>25</v>
      </c>
      <c r="M16" s="88">
        <v>3.2459016393</v>
      </c>
    </row>
    <row r="17" spans="1:13">
      <c r="A17" s="80" t="s">
        <v>117</v>
      </c>
      <c r="B17" s="129">
        <v>53</v>
      </c>
      <c r="C17" s="88">
        <v>36.590163934000003</v>
      </c>
      <c r="D17" s="18" t="s">
        <v>99</v>
      </c>
      <c r="E17" s="88" t="s">
        <v>99</v>
      </c>
      <c r="F17" s="125">
        <v>20</v>
      </c>
      <c r="G17" s="88">
        <v>2.3278688525</v>
      </c>
      <c r="H17" s="125" t="s">
        <v>99</v>
      </c>
      <c r="I17" s="88" t="s">
        <v>99</v>
      </c>
      <c r="J17" s="125">
        <v>16</v>
      </c>
      <c r="K17" s="88">
        <v>3.6557377048999999</v>
      </c>
      <c r="L17" s="125" t="s">
        <v>99</v>
      </c>
      <c r="M17" s="88" t="s">
        <v>99</v>
      </c>
    </row>
    <row r="18" spans="1:13">
      <c r="A18" s="80" t="s">
        <v>118</v>
      </c>
      <c r="B18" s="129">
        <v>182</v>
      </c>
      <c r="C18" s="88">
        <v>32.032786885</v>
      </c>
      <c r="D18" s="18">
        <v>5</v>
      </c>
      <c r="E18" s="88">
        <v>4.0655737705000004</v>
      </c>
      <c r="F18" s="125">
        <v>113</v>
      </c>
      <c r="G18" s="88">
        <v>1.5081967213</v>
      </c>
      <c r="H18" s="125">
        <v>19</v>
      </c>
      <c r="I18" s="88">
        <v>5.2131147541000002</v>
      </c>
      <c r="J18" s="125">
        <v>28</v>
      </c>
      <c r="K18" s="88">
        <v>11.016393443</v>
      </c>
      <c r="L18" s="125">
        <v>24</v>
      </c>
      <c r="M18" s="88">
        <v>2.6229508197000002</v>
      </c>
    </row>
    <row r="19" spans="1:13">
      <c r="A19" s="80" t="s">
        <v>119</v>
      </c>
      <c r="B19" s="129">
        <v>158</v>
      </c>
      <c r="C19" s="88">
        <v>15.524590163999999</v>
      </c>
      <c r="D19" s="18" t="s">
        <v>99</v>
      </c>
      <c r="E19" s="88" t="s">
        <v>99</v>
      </c>
      <c r="F19" s="125">
        <v>71</v>
      </c>
      <c r="G19" s="88">
        <v>0.78688524589999997</v>
      </c>
      <c r="H19" s="125" t="s">
        <v>99</v>
      </c>
      <c r="I19" s="88" t="s">
        <v>99</v>
      </c>
      <c r="J19" s="125">
        <v>6</v>
      </c>
      <c r="K19" s="88">
        <v>1.6065573769999999</v>
      </c>
      <c r="L19" s="125">
        <v>9</v>
      </c>
      <c r="M19" s="88">
        <v>1.0163934426000001</v>
      </c>
    </row>
    <row r="20" spans="1:13">
      <c r="A20" s="80" t="s">
        <v>120</v>
      </c>
      <c r="B20" s="129">
        <v>176</v>
      </c>
      <c r="C20" s="88">
        <v>31.131147541000001</v>
      </c>
      <c r="D20" s="18">
        <v>2</v>
      </c>
      <c r="E20" s="88">
        <v>6.7377049180000004</v>
      </c>
      <c r="F20" s="125">
        <v>140</v>
      </c>
      <c r="G20" s="88">
        <v>2.3606557377000001</v>
      </c>
      <c r="H20" s="125">
        <v>4</v>
      </c>
      <c r="I20" s="88">
        <v>3.3278688525</v>
      </c>
      <c r="J20" s="125">
        <v>30</v>
      </c>
      <c r="K20" s="88">
        <v>4.0819672131000004</v>
      </c>
      <c r="L20" s="125">
        <v>2</v>
      </c>
      <c r="M20" s="88">
        <v>6.5245901639000001</v>
      </c>
    </row>
    <row r="21" spans="1:13">
      <c r="A21" s="80" t="s">
        <v>121</v>
      </c>
      <c r="B21" s="129">
        <v>178</v>
      </c>
      <c r="C21" s="88">
        <v>15.032786885</v>
      </c>
      <c r="D21" s="18">
        <v>2</v>
      </c>
      <c r="E21" s="88">
        <v>2.5737704917999999</v>
      </c>
      <c r="F21" s="125">
        <v>186</v>
      </c>
      <c r="G21" s="88">
        <v>2</v>
      </c>
      <c r="H21" s="125" t="s">
        <v>99</v>
      </c>
      <c r="I21" s="88" t="s">
        <v>99</v>
      </c>
      <c r="J21" s="125">
        <v>51</v>
      </c>
      <c r="K21" s="88">
        <v>5.0819672131000004</v>
      </c>
      <c r="L21" s="125">
        <v>73</v>
      </c>
      <c r="M21" s="88">
        <v>2.9836065573999999</v>
      </c>
    </row>
    <row r="22" spans="1:13">
      <c r="A22" s="80" t="s">
        <v>122</v>
      </c>
      <c r="B22" s="129">
        <v>181</v>
      </c>
      <c r="C22" s="88">
        <v>22.295081967000002</v>
      </c>
      <c r="D22" s="18">
        <v>2</v>
      </c>
      <c r="E22" s="88">
        <v>2.0491803278999998</v>
      </c>
      <c r="F22" s="125">
        <v>101</v>
      </c>
      <c r="G22" s="88">
        <v>1.4426229507999999</v>
      </c>
      <c r="H22" s="125" t="s">
        <v>99</v>
      </c>
      <c r="I22" s="88" t="s">
        <v>99</v>
      </c>
      <c r="J22" s="125">
        <v>52</v>
      </c>
      <c r="K22" s="88">
        <v>1.5573770492000001</v>
      </c>
      <c r="L22" s="125">
        <v>36</v>
      </c>
      <c r="M22" s="88">
        <v>1.8852459016000001</v>
      </c>
    </row>
    <row r="23" spans="1:13">
      <c r="A23" s="80" t="s">
        <v>123</v>
      </c>
      <c r="B23" s="129">
        <v>313</v>
      </c>
      <c r="C23" s="88">
        <v>39.672131147999998</v>
      </c>
      <c r="D23" s="18">
        <v>2</v>
      </c>
      <c r="E23" s="88">
        <v>31.31147541</v>
      </c>
      <c r="F23" s="125">
        <v>222</v>
      </c>
      <c r="G23" s="88">
        <v>2.0327868852000002</v>
      </c>
      <c r="H23" s="125" t="s">
        <v>99</v>
      </c>
      <c r="I23" s="88" t="s">
        <v>99</v>
      </c>
      <c r="J23" s="125">
        <v>55</v>
      </c>
      <c r="K23" s="88">
        <v>3.2786885246000002</v>
      </c>
      <c r="L23" s="125">
        <v>34</v>
      </c>
      <c r="M23" s="88">
        <v>2.5901639344</v>
      </c>
    </row>
    <row r="24" spans="1:13">
      <c r="A24" s="80" t="s">
        <v>124</v>
      </c>
      <c r="B24" s="129">
        <v>13</v>
      </c>
      <c r="C24" s="88">
        <v>6.4262295081999996</v>
      </c>
      <c r="D24" s="18" t="s">
        <v>99</v>
      </c>
      <c r="E24" s="88" t="s">
        <v>99</v>
      </c>
      <c r="F24" s="125">
        <v>11</v>
      </c>
      <c r="G24" s="88">
        <v>1.3442622951000001</v>
      </c>
      <c r="H24" s="125" t="s">
        <v>99</v>
      </c>
      <c r="I24" s="88" t="s">
        <v>99</v>
      </c>
      <c r="J24" s="125" t="s">
        <v>99</v>
      </c>
      <c r="K24" s="88" t="s">
        <v>99</v>
      </c>
      <c r="L24" s="125" t="s">
        <v>99</v>
      </c>
      <c r="M24" s="88" t="s">
        <v>99</v>
      </c>
    </row>
    <row r="25" spans="1:13">
      <c r="A25" s="80" t="s">
        <v>125</v>
      </c>
      <c r="B25" s="129">
        <v>101</v>
      </c>
      <c r="C25" s="88">
        <v>16.62295082</v>
      </c>
      <c r="D25" s="18" t="s">
        <v>99</v>
      </c>
      <c r="E25" s="88" t="s">
        <v>99</v>
      </c>
      <c r="F25" s="125">
        <v>32</v>
      </c>
      <c r="G25" s="88">
        <v>6.7049180328000002</v>
      </c>
      <c r="H25" s="125" t="s">
        <v>99</v>
      </c>
      <c r="I25" s="88" t="s">
        <v>99</v>
      </c>
      <c r="J25" s="125">
        <v>11</v>
      </c>
      <c r="K25" s="88">
        <v>6.2295081967000003</v>
      </c>
      <c r="L25" s="125">
        <v>14</v>
      </c>
      <c r="M25" s="88">
        <v>1.4098360656</v>
      </c>
    </row>
    <row r="26" spans="1:13">
      <c r="A26" s="80" t="s">
        <v>126</v>
      </c>
      <c r="B26" s="129">
        <v>334</v>
      </c>
      <c r="C26" s="88">
        <v>40.229508197000001</v>
      </c>
      <c r="D26" s="18">
        <v>18</v>
      </c>
      <c r="E26" s="88">
        <v>5.4426229507999997</v>
      </c>
      <c r="F26" s="125">
        <v>204</v>
      </c>
      <c r="G26" s="88">
        <v>4.5573770492000003</v>
      </c>
      <c r="H26" s="125">
        <v>2</v>
      </c>
      <c r="I26" s="88">
        <v>10.918032787</v>
      </c>
      <c r="J26" s="125">
        <v>98</v>
      </c>
      <c r="K26" s="88">
        <v>2.0655737704999999</v>
      </c>
      <c r="L26" s="125">
        <v>33</v>
      </c>
      <c r="M26" s="88">
        <v>9.2131147540999994</v>
      </c>
    </row>
    <row r="27" spans="1:13">
      <c r="A27" s="80" t="s">
        <v>127</v>
      </c>
      <c r="B27" s="129">
        <v>211</v>
      </c>
      <c r="C27" s="88">
        <v>25.967213115</v>
      </c>
      <c r="D27" s="18">
        <v>26</v>
      </c>
      <c r="E27" s="88">
        <v>3.7377049179999999</v>
      </c>
      <c r="F27" s="125">
        <v>133</v>
      </c>
      <c r="G27" s="88">
        <v>1.8360655738</v>
      </c>
      <c r="H27" s="125">
        <v>24</v>
      </c>
      <c r="I27" s="88">
        <v>1.7868852459</v>
      </c>
      <c r="J27" s="125">
        <v>52</v>
      </c>
      <c r="K27" s="88">
        <v>1.3606557376999999</v>
      </c>
      <c r="L27" s="125">
        <v>50</v>
      </c>
      <c r="M27" s="88">
        <v>5.5081967213</v>
      </c>
    </row>
    <row r="28" spans="1:13">
      <c r="A28" s="80" t="s">
        <v>128</v>
      </c>
      <c r="B28" s="129">
        <v>125</v>
      </c>
      <c r="C28" s="88">
        <v>13.37704918</v>
      </c>
      <c r="D28" s="18">
        <v>1</v>
      </c>
      <c r="E28" s="88">
        <v>9.8360655699999994E-2</v>
      </c>
      <c r="F28" s="125">
        <v>76</v>
      </c>
      <c r="G28" s="88">
        <v>1.6885245901999999</v>
      </c>
      <c r="H28" s="125" t="s">
        <v>99</v>
      </c>
      <c r="I28" s="88" t="s">
        <v>99</v>
      </c>
      <c r="J28" s="125">
        <v>27</v>
      </c>
      <c r="K28" s="88">
        <v>6.4918032787</v>
      </c>
      <c r="L28" s="125">
        <v>39</v>
      </c>
      <c r="M28" s="88">
        <v>3.2786885246000002</v>
      </c>
    </row>
    <row r="29" spans="1:13">
      <c r="A29" s="80" t="s">
        <v>129</v>
      </c>
      <c r="B29" s="129">
        <v>167</v>
      </c>
      <c r="C29" s="88">
        <v>27.016393442999998</v>
      </c>
      <c r="D29" s="18" t="s">
        <v>99</v>
      </c>
      <c r="E29" s="88" t="s">
        <v>99</v>
      </c>
      <c r="F29" s="125">
        <v>221</v>
      </c>
      <c r="G29" s="88">
        <v>1.6393442623000001</v>
      </c>
      <c r="H29" s="125" t="s">
        <v>99</v>
      </c>
      <c r="I29" s="88" t="s">
        <v>99</v>
      </c>
      <c r="J29" s="125">
        <v>20</v>
      </c>
      <c r="K29" s="88">
        <v>3.8032786884999998</v>
      </c>
      <c r="L29" s="125">
        <v>18</v>
      </c>
      <c r="M29" s="88">
        <v>1.6229508197</v>
      </c>
    </row>
    <row r="30" spans="1:13">
      <c r="A30" s="80" t="s">
        <v>130</v>
      </c>
      <c r="B30" s="129">
        <v>325</v>
      </c>
      <c r="C30" s="88">
        <v>29.278688525</v>
      </c>
      <c r="D30" s="18">
        <v>12</v>
      </c>
      <c r="E30" s="88">
        <v>11.590163934</v>
      </c>
      <c r="F30" s="125">
        <v>195</v>
      </c>
      <c r="G30" s="88">
        <v>5.2131147541000002</v>
      </c>
      <c r="H30" s="125">
        <v>1</v>
      </c>
      <c r="I30" s="88">
        <v>24.721311475</v>
      </c>
      <c r="J30" s="125">
        <v>68</v>
      </c>
      <c r="K30" s="88">
        <v>6.2786885245999997</v>
      </c>
      <c r="L30" s="125">
        <v>43</v>
      </c>
      <c r="M30" s="88">
        <v>6.3278688525</v>
      </c>
    </row>
    <row r="31" spans="1:13">
      <c r="A31" s="80" t="s">
        <v>131</v>
      </c>
      <c r="B31" s="129">
        <v>313</v>
      </c>
      <c r="C31" s="88">
        <v>20.459016392999999</v>
      </c>
      <c r="D31" s="18">
        <v>1</v>
      </c>
      <c r="E31" s="88">
        <v>30.131147541000001</v>
      </c>
      <c r="F31" s="125">
        <v>128</v>
      </c>
      <c r="G31" s="88">
        <v>2.3114754097999999</v>
      </c>
      <c r="H31" s="125" t="s">
        <v>99</v>
      </c>
      <c r="I31" s="88" t="s">
        <v>99</v>
      </c>
      <c r="J31" s="125">
        <v>30</v>
      </c>
      <c r="K31" s="88">
        <v>2.4918032787</v>
      </c>
      <c r="L31" s="125">
        <v>55</v>
      </c>
      <c r="M31" s="88">
        <v>2.3934426229999999</v>
      </c>
    </row>
    <row r="32" spans="1:13">
      <c r="A32" s="80" t="s">
        <v>132</v>
      </c>
      <c r="B32" s="129">
        <v>356</v>
      </c>
      <c r="C32" s="88">
        <v>22.885245902000001</v>
      </c>
      <c r="D32" s="18">
        <v>6</v>
      </c>
      <c r="E32" s="88">
        <v>11.754098361</v>
      </c>
      <c r="F32" s="125">
        <v>170</v>
      </c>
      <c r="G32" s="88">
        <v>2.6885245902000001</v>
      </c>
      <c r="H32" s="125">
        <v>3</v>
      </c>
      <c r="I32" s="88">
        <v>5.7049180328000002</v>
      </c>
      <c r="J32" s="125">
        <v>60</v>
      </c>
      <c r="K32" s="88">
        <v>2.5081967213</v>
      </c>
      <c r="L32" s="125">
        <v>37</v>
      </c>
      <c r="M32" s="88">
        <v>3.9344262295000001</v>
      </c>
    </row>
    <row r="33" spans="1:13">
      <c r="A33" s="80" t="s">
        <v>133</v>
      </c>
      <c r="B33" s="129">
        <v>192</v>
      </c>
      <c r="C33" s="88">
        <v>25.901639343999999</v>
      </c>
      <c r="D33" s="18">
        <v>27</v>
      </c>
      <c r="E33" s="88">
        <v>5.8360655738</v>
      </c>
      <c r="F33" s="125">
        <v>153</v>
      </c>
      <c r="G33" s="88">
        <v>5.0163934426000001</v>
      </c>
      <c r="H33" s="125">
        <v>1</v>
      </c>
      <c r="I33" s="88">
        <v>1.8032786885000001</v>
      </c>
      <c r="J33" s="125">
        <v>80</v>
      </c>
      <c r="K33" s="88">
        <v>5.2131147541000002</v>
      </c>
      <c r="L33" s="125">
        <v>34</v>
      </c>
      <c r="M33" s="88">
        <v>5.0163934426000001</v>
      </c>
    </row>
    <row r="34" spans="1:13">
      <c r="A34" s="80" t="s">
        <v>134</v>
      </c>
      <c r="B34" s="129">
        <v>196</v>
      </c>
      <c r="C34" s="88">
        <v>25.131147541000001</v>
      </c>
      <c r="D34" s="18" t="s">
        <v>99</v>
      </c>
      <c r="E34" s="88" t="s">
        <v>99</v>
      </c>
      <c r="F34" s="125">
        <v>127</v>
      </c>
      <c r="G34" s="88">
        <v>1.5737704917999999</v>
      </c>
      <c r="H34" s="125" t="s">
        <v>99</v>
      </c>
      <c r="I34" s="88" t="s">
        <v>99</v>
      </c>
      <c r="J34" s="125">
        <v>56</v>
      </c>
      <c r="K34" s="88">
        <v>2.3606557377000001</v>
      </c>
      <c r="L34" s="125">
        <v>74</v>
      </c>
      <c r="M34" s="88">
        <v>1.7868852459</v>
      </c>
    </row>
    <row r="35" spans="1:13">
      <c r="A35" s="80" t="s">
        <v>135</v>
      </c>
      <c r="B35" s="129">
        <v>103</v>
      </c>
      <c r="C35" s="88">
        <v>8.7540983607000005</v>
      </c>
      <c r="D35" s="18" t="s">
        <v>99</v>
      </c>
      <c r="E35" s="88" t="s">
        <v>99</v>
      </c>
      <c r="F35" s="125" t="s">
        <v>99</v>
      </c>
      <c r="G35" s="88" t="s">
        <v>99</v>
      </c>
      <c r="H35" s="125" t="s">
        <v>99</v>
      </c>
      <c r="I35" s="88" t="s">
        <v>99</v>
      </c>
      <c r="J35" s="125">
        <v>12</v>
      </c>
      <c r="K35" s="88">
        <v>2.6393442622999999</v>
      </c>
      <c r="L35" s="125" t="s">
        <v>99</v>
      </c>
      <c r="M35" s="88" t="s">
        <v>99</v>
      </c>
    </row>
    <row r="36" spans="1:13">
      <c r="A36" s="80" t="s">
        <v>136</v>
      </c>
      <c r="B36" s="129">
        <v>193</v>
      </c>
      <c r="C36" s="88">
        <v>21.573770492000001</v>
      </c>
      <c r="D36" s="18" t="s">
        <v>99</v>
      </c>
      <c r="E36" s="88" t="s">
        <v>99</v>
      </c>
      <c r="F36" s="125">
        <v>88</v>
      </c>
      <c r="G36" s="88">
        <v>3.0163934426000001</v>
      </c>
      <c r="H36" s="125" t="s">
        <v>99</v>
      </c>
      <c r="I36" s="88" t="s">
        <v>99</v>
      </c>
      <c r="J36" s="125">
        <v>47</v>
      </c>
      <c r="K36" s="88">
        <v>1.6393442623000001</v>
      </c>
      <c r="L36" s="125" t="s">
        <v>99</v>
      </c>
      <c r="M36" s="88" t="s">
        <v>99</v>
      </c>
    </row>
    <row r="37" spans="1:13">
      <c r="A37" s="80" t="s">
        <v>137</v>
      </c>
      <c r="B37" s="129">
        <v>86</v>
      </c>
      <c r="C37" s="88">
        <v>26.327868852000002</v>
      </c>
      <c r="D37" s="18" t="s">
        <v>99</v>
      </c>
      <c r="E37" s="88" t="s">
        <v>99</v>
      </c>
      <c r="F37" s="125">
        <v>69</v>
      </c>
      <c r="G37" s="88">
        <v>2.0327868852000002</v>
      </c>
      <c r="H37" s="125" t="s">
        <v>99</v>
      </c>
      <c r="I37" s="88" t="s">
        <v>99</v>
      </c>
      <c r="J37" s="125">
        <v>18</v>
      </c>
      <c r="K37" s="88">
        <v>1.6557377048999999</v>
      </c>
      <c r="L37" s="125" t="s">
        <v>99</v>
      </c>
      <c r="M37" s="88" t="s">
        <v>99</v>
      </c>
    </row>
    <row r="38" spans="1:13">
      <c r="A38" s="80" t="s">
        <v>138</v>
      </c>
      <c r="B38" s="129">
        <v>317</v>
      </c>
      <c r="C38" s="88">
        <v>27.508196721000001</v>
      </c>
      <c r="D38" s="18">
        <v>7</v>
      </c>
      <c r="E38" s="88">
        <v>15.868852458999999</v>
      </c>
      <c r="F38" s="125">
        <v>97</v>
      </c>
      <c r="G38" s="88">
        <v>1.7049180328</v>
      </c>
      <c r="H38" s="125">
        <v>2</v>
      </c>
      <c r="I38" s="88">
        <v>6.5737704918000004</v>
      </c>
      <c r="J38" s="125">
        <v>85</v>
      </c>
      <c r="K38" s="88">
        <v>1.868852459</v>
      </c>
      <c r="L38" s="125">
        <v>119</v>
      </c>
      <c r="M38" s="88">
        <v>0.4590163934</v>
      </c>
    </row>
    <row r="39" spans="1:13">
      <c r="A39" s="80" t="s">
        <v>139</v>
      </c>
      <c r="B39" s="129">
        <v>115</v>
      </c>
      <c r="C39" s="88">
        <v>15.573770492</v>
      </c>
      <c r="D39" s="18">
        <v>13</v>
      </c>
      <c r="E39" s="88">
        <v>3.0819672131</v>
      </c>
      <c r="F39" s="125">
        <v>94</v>
      </c>
      <c r="G39" s="88">
        <v>3.8196721310999999</v>
      </c>
      <c r="H39" s="125">
        <v>14</v>
      </c>
      <c r="I39" s="88">
        <v>3.4918032787</v>
      </c>
      <c r="J39" s="125">
        <v>23</v>
      </c>
      <c r="K39" s="88">
        <v>2.2950819671999998</v>
      </c>
      <c r="L39" s="125" t="s">
        <v>99</v>
      </c>
      <c r="M39" s="88" t="s">
        <v>99</v>
      </c>
    </row>
    <row r="40" spans="1:13">
      <c r="A40" s="80" t="s">
        <v>140</v>
      </c>
      <c r="B40" s="129">
        <v>205</v>
      </c>
      <c r="C40" s="88">
        <v>46.68852459</v>
      </c>
      <c r="D40" s="18">
        <v>6</v>
      </c>
      <c r="E40" s="88">
        <v>23.426229507999999</v>
      </c>
      <c r="F40" s="125">
        <v>54</v>
      </c>
      <c r="G40" s="88">
        <v>3.6065573770000001</v>
      </c>
      <c r="H40" s="125" t="s">
        <v>99</v>
      </c>
      <c r="I40" s="88" t="s">
        <v>99</v>
      </c>
      <c r="J40" s="125">
        <v>77</v>
      </c>
      <c r="K40" s="88">
        <v>0.78688524589999997</v>
      </c>
      <c r="L40" s="125">
        <v>7</v>
      </c>
      <c r="M40" s="88">
        <v>0.95081967209999996</v>
      </c>
    </row>
    <row r="41" spans="1:13">
      <c r="A41" s="80" t="s">
        <v>141</v>
      </c>
      <c r="B41" s="129">
        <v>46</v>
      </c>
      <c r="C41" s="88">
        <v>35.278688525</v>
      </c>
      <c r="D41" s="18" t="s">
        <v>99</v>
      </c>
      <c r="E41" s="88" t="s">
        <v>99</v>
      </c>
      <c r="F41" s="125" t="s">
        <v>99</v>
      </c>
      <c r="G41" s="88" t="s">
        <v>99</v>
      </c>
      <c r="H41" s="125" t="s">
        <v>99</v>
      </c>
      <c r="I41" s="88" t="s">
        <v>99</v>
      </c>
      <c r="J41" s="125" t="s">
        <v>99</v>
      </c>
      <c r="K41" s="88" t="s">
        <v>99</v>
      </c>
      <c r="L41" s="125" t="s">
        <v>99</v>
      </c>
      <c r="M41" s="88" t="s">
        <v>99</v>
      </c>
    </row>
    <row r="42" spans="1:13">
      <c r="A42" s="80" t="s">
        <v>142</v>
      </c>
      <c r="B42" s="129">
        <v>57</v>
      </c>
      <c r="C42" s="88">
        <v>10</v>
      </c>
      <c r="D42" s="18" t="s">
        <v>99</v>
      </c>
      <c r="E42" s="88" t="s">
        <v>99</v>
      </c>
      <c r="F42" s="125" t="s">
        <v>99</v>
      </c>
      <c r="G42" s="88" t="s">
        <v>99</v>
      </c>
      <c r="H42" s="125" t="s">
        <v>99</v>
      </c>
      <c r="I42" s="88" t="s">
        <v>99</v>
      </c>
      <c r="J42" s="125" t="s">
        <v>99</v>
      </c>
      <c r="K42" s="88" t="s">
        <v>99</v>
      </c>
      <c r="L42" s="125" t="s">
        <v>99</v>
      </c>
      <c r="M42" s="88" t="s">
        <v>99</v>
      </c>
    </row>
    <row r="43" spans="1:13">
      <c r="A43" s="80" t="s">
        <v>143</v>
      </c>
      <c r="B43" s="129">
        <v>45</v>
      </c>
      <c r="C43" s="88">
        <v>35.540983607000001</v>
      </c>
      <c r="D43" s="18">
        <v>1</v>
      </c>
      <c r="E43" s="88">
        <v>3.1803278689000001</v>
      </c>
      <c r="F43" s="125" t="s">
        <v>99</v>
      </c>
      <c r="G43" s="88" t="s">
        <v>99</v>
      </c>
      <c r="H43" s="125" t="s">
        <v>99</v>
      </c>
      <c r="I43" s="88" t="s">
        <v>99</v>
      </c>
      <c r="J43" s="125" t="s">
        <v>99</v>
      </c>
      <c r="K43" s="88" t="s">
        <v>99</v>
      </c>
      <c r="L43" s="125" t="s">
        <v>99</v>
      </c>
      <c r="M43" s="88" t="s">
        <v>99</v>
      </c>
    </row>
    <row r="44" spans="1:13">
      <c r="A44" s="80" t="s">
        <v>144</v>
      </c>
      <c r="B44" s="129">
        <v>54</v>
      </c>
      <c r="C44" s="88">
        <v>37.819672130999997</v>
      </c>
      <c r="D44" s="18" t="s">
        <v>99</v>
      </c>
      <c r="E44" s="88" t="s">
        <v>99</v>
      </c>
      <c r="F44" s="125">
        <v>32</v>
      </c>
      <c r="G44" s="88">
        <v>6.1311475409999998</v>
      </c>
      <c r="H44" s="125" t="s">
        <v>99</v>
      </c>
      <c r="I44" s="88" t="s">
        <v>99</v>
      </c>
      <c r="J44" s="125">
        <v>9</v>
      </c>
      <c r="K44" s="88">
        <v>5.4754098360999999</v>
      </c>
      <c r="L44" s="125" t="s">
        <v>99</v>
      </c>
      <c r="M44" s="88" t="s">
        <v>99</v>
      </c>
    </row>
    <row r="45" spans="1:13">
      <c r="A45" s="80" t="s">
        <v>145</v>
      </c>
      <c r="B45" s="129">
        <v>597</v>
      </c>
      <c r="C45" s="88">
        <v>35.081967212999999</v>
      </c>
      <c r="D45" s="18">
        <v>7</v>
      </c>
      <c r="E45" s="88">
        <v>7.1803278689000001</v>
      </c>
      <c r="F45" s="125">
        <v>281</v>
      </c>
      <c r="G45" s="88">
        <v>4.0655737705000004</v>
      </c>
      <c r="H45" s="125">
        <v>13</v>
      </c>
      <c r="I45" s="88">
        <v>3.9344262295000001</v>
      </c>
      <c r="J45" s="125">
        <v>164</v>
      </c>
      <c r="K45" s="88">
        <v>3.4098360656</v>
      </c>
      <c r="L45" s="125">
        <v>67</v>
      </c>
      <c r="M45" s="88">
        <v>2.8852459015999998</v>
      </c>
    </row>
    <row r="46" spans="1:13">
      <c r="A46" s="80" t="s">
        <v>146</v>
      </c>
      <c r="B46" s="129">
        <v>47</v>
      </c>
      <c r="C46" s="88">
        <v>10.393442623</v>
      </c>
      <c r="D46" s="18">
        <v>3</v>
      </c>
      <c r="E46" s="88">
        <v>1.2459016393</v>
      </c>
      <c r="F46" s="125" t="s">
        <v>99</v>
      </c>
      <c r="G46" s="88" t="s">
        <v>99</v>
      </c>
      <c r="H46" s="125" t="s">
        <v>99</v>
      </c>
      <c r="I46" s="88" t="s">
        <v>99</v>
      </c>
      <c r="J46" s="125" t="s">
        <v>99</v>
      </c>
      <c r="K46" s="88" t="s">
        <v>99</v>
      </c>
      <c r="L46" s="125" t="s">
        <v>99</v>
      </c>
      <c r="M46" s="88" t="s">
        <v>99</v>
      </c>
    </row>
    <row r="47" spans="1:13">
      <c r="A47" s="80" t="s">
        <v>147</v>
      </c>
      <c r="B47" s="129">
        <v>164</v>
      </c>
      <c r="C47" s="88">
        <v>37.409836065999997</v>
      </c>
      <c r="D47" s="18">
        <v>4</v>
      </c>
      <c r="E47" s="88">
        <v>32.491803279000003</v>
      </c>
      <c r="F47" s="125">
        <v>154</v>
      </c>
      <c r="G47" s="88">
        <v>1.6885245901999999</v>
      </c>
      <c r="H47" s="125">
        <v>2</v>
      </c>
      <c r="I47" s="88">
        <v>9.0655737705000004</v>
      </c>
      <c r="J47" s="125">
        <v>44</v>
      </c>
      <c r="K47" s="88">
        <v>3.5901639344</v>
      </c>
      <c r="L47" s="125">
        <v>101</v>
      </c>
      <c r="M47" s="88">
        <v>1.9672131148000001</v>
      </c>
    </row>
    <row r="48" spans="1:13">
      <c r="A48" s="80" t="s">
        <v>148</v>
      </c>
      <c r="B48" s="129">
        <v>61</v>
      </c>
      <c r="C48" s="88">
        <v>13.147540984000001</v>
      </c>
      <c r="D48" s="18" t="s">
        <v>99</v>
      </c>
      <c r="E48" s="88" t="s">
        <v>99</v>
      </c>
      <c r="F48" s="125" t="s">
        <v>99</v>
      </c>
      <c r="G48" s="88" t="s">
        <v>99</v>
      </c>
      <c r="H48" s="125" t="s">
        <v>99</v>
      </c>
      <c r="I48" s="88" t="s">
        <v>99</v>
      </c>
      <c r="J48" s="125" t="s">
        <v>99</v>
      </c>
      <c r="K48" s="88" t="s">
        <v>99</v>
      </c>
      <c r="L48" s="125" t="s">
        <v>99</v>
      </c>
      <c r="M48" s="88" t="s">
        <v>99</v>
      </c>
    </row>
    <row r="49" spans="1:13">
      <c r="A49" s="80" t="s">
        <v>149</v>
      </c>
      <c r="B49" s="129">
        <v>107</v>
      </c>
      <c r="C49" s="88">
        <v>24.426229507999999</v>
      </c>
      <c r="D49" s="18">
        <v>5</v>
      </c>
      <c r="E49" s="88">
        <v>2.8852459015999998</v>
      </c>
      <c r="F49" s="125">
        <v>23</v>
      </c>
      <c r="G49" s="88">
        <v>5.3770491803000002</v>
      </c>
      <c r="H49" s="125" t="s">
        <v>99</v>
      </c>
      <c r="I49" s="88" t="s">
        <v>99</v>
      </c>
      <c r="J49" s="125">
        <v>20</v>
      </c>
      <c r="K49" s="88">
        <v>2.5081967213</v>
      </c>
      <c r="L49" s="125">
        <v>3</v>
      </c>
      <c r="M49" s="88">
        <v>1.6065573769999999</v>
      </c>
    </row>
    <row r="50" spans="1:13">
      <c r="A50" s="80" t="s">
        <v>150</v>
      </c>
      <c r="B50" s="129">
        <v>40</v>
      </c>
      <c r="C50" s="88">
        <v>39.606557377000001</v>
      </c>
      <c r="D50" s="18">
        <v>2</v>
      </c>
      <c r="E50" s="88">
        <v>5.8032786884999998</v>
      </c>
      <c r="F50" s="125">
        <v>69</v>
      </c>
      <c r="G50" s="88">
        <v>2.1639344262</v>
      </c>
      <c r="H50" s="125">
        <v>1</v>
      </c>
      <c r="I50" s="88">
        <v>2.6557377048999999</v>
      </c>
      <c r="J50" s="125">
        <v>12</v>
      </c>
      <c r="K50" s="88">
        <v>0.96721311480000005</v>
      </c>
      <c r="L50" s="125" t="s">
        <v>99</v>
      </c>
      <c r="M50" s="88" t="s">
        <v>99</v>
      </c>
    </row>
    <row r="51" spans="1:13">
      <c r="A51" s="80" t="s">
        <v>151</v>
      </c>
      <c r="B51" s="129">
        <v>131</v>
      </c>
      <c r="C51" s="88">
        <v>21.508196721000001</v>
      </c>
      <c r="D51" s="18">
        <v>4</v>
      </c>
      <c r="E51" s="88">
        <v>45.721311475</v>
      </c>
      <c r="F51" s="125">
        <v>58</v>
      </c>
      <c r="G51" s="88">
        <v>7.1311475409999998</v>
      </c>
      <c r="H51" s="125" t="s">
        <v>99</v>
      </c>
      <c r="I51" s="88" t="s">
        <v>99</v>
      </c>
      <c r="J51" s="125">
        <v>18</v>
      </c>
      <c r="K51" s="88">
        <v>6.7540983606999996</v>
      </c>
      <c r="L51" s="125">
        <v>17</v>
      </c>
      <c r="M51" s="88">
        <v>4.0983606556999996</v>
      </c>
    </row>
    <row r="52" spans="1:13">
      <c r="A52" s="80" t="s">
        <v>152</v>
      </c>
      <c r="B52" s="129">
        <v>122</v>
      </c>
      <c r="C52" s="88">
        <v>20.540983607000001</v>
      </c>
      <c r="D52" s="18" t="s">
        <v>99</v>
      </c>
      <c r="E52" s="88" t="s">
        <v>99</v>
      </c>
      <c r="F52" s="125">
        <v>49</v>
      </c>
      <c r="G52" s="88">
        <v>2.3934426229999999</v>
      </c>
      <c r="H52" s="125" t="s">
        <v>99</v>
      </c>
      <c r="I52" s="88" t="s">
        <v>99</v>
      </c>
      <c r="J52" s="125">
        <v>15</v>
      </c>
      <c r="K52" s="88">
        <v>3.6393442622999999</v>
      </c>
      <c r="L52" s="125" t="s">
        <v>99</v>
      </c>
      <c r="M52" s="88" t="s">
        <v>99</v>
      </c>
    </row>
    <row r="53" spans="1:13">
      <c r="A53" s="80" t="s">
        <v>153</v>
      </c>
      <c r="B53" s="129">
        <v>415</v>
      </c>
      <c r="C53" s="88">
        <v>33.836065574000003</v>
      </c>
      <c r="D53" s="18">
        <v>2</v>
      </c>
      <c r="E53" s="88">
        <v>3.2950819671999998</v>
      </c>
      <c r="F53" s="125">
        <v>267</v>
      </c>
      <c r="G53" s="88">
        <v>6.4918032787</v>
      </c>
      <c r="H53" s="125" t="s">
        <v>99</v>
      </c>
      <c r="I53" s="88" t="s">
        <v>99</v>
      </c>
      <c r="J53" s="125">
        <v>92</v>
      </c>
      <c r="K53" s="88">
        <v>2.2950819671999998</v>
      </c>
      <c r="L53" s="125">
        <v>62</v>
      </c>
      <c r="M53" s="88">
        <v>3.2459016393</v>
      </c>
    </row>
    <row r="54" spans="1:13">
      <c r="A54" s="80" t="s">
        <v>154</v>
      </c>
      <c r="B54" s="129">
        <v>214</v>
      </c>
      <c r="C54" s="88">
        <v>25.852459016000001</v>
      </c>
      <c r="D54" s="18">
        <v>11</v>
      </c>
      <c r="E54" s="88">
        <v>8.1639344262000009</v>
      </c>
      <c r="F54" s="125">
        <v>140</v>
      </c>
      <c r="G54" s="88">
        <v>5.3934426230000003</v>
      </c>
      <c r="H54" s="125">
        <v>9</v>
      </c>
      <c r="I54" s="88">
        <v>13.442622951000001</v>
      </c>
      <c r="J54" s="125">
        <v>51</v>
      </c>
      <c r="K54" s="88">
        <v>2.1639344262</v>
      </c>
      <c r="L54" s="125">
        <v>101</v>
      </c>
      <c r="M54" s="88">
        <v>1.4754098361000001</v>
      </c>
    </row>
    <row r="55" spans="1:13">
      <c r="A55" s="80" t="s">
        <v>155</v>
      </c>
      <c r="B55" s="129">
        <v>80</v>
      </c>
      <c r="C55" s="88">
        <v>21.786885246000001</v>
      </c>
      <c r="D55" s="18" t="s">
        <v>99</v>
      </c>
      <c r="E55" s="88" t="s">
        <v>99</v>
      </c>
      <c r="F55" s="125">
        <v>21</v>
      </c>
      <c r="G55" s="88">
        <v>0.4262295082</v>
      </c>
      <c r="H55" s="125" t="s">
        <v>99</v>
      </c>
      <c r="I55" s="88" t="s">
        <v>99</v>
      </c>
      <c r="J55" s="125">
        <v>6</v>
      </c>
      <c r="K55" s="88">
        <v>0.70491803279999998</v>
      </c>
      <c r="L55" s="125" t="s">
        <v>99</v>
      </c>
      <c r="M55" s="88" t="s">
        <v>99</v>
      </c>
    </row>
    <row r="56" spans="1:13">
      <c r="A56" s="80" t="s">
        <v>156</v>
      </c>
      <c r="B56" s="129">
        <v>150</v>
      </c>
      <c r="C56" s="88">
        <v>16.721311475</v>
      </c>
      <c r="D56" s="18">
        <v>2</v>
      </c>
      <c r="E56" s="88">
        <v>6.3606557377000001</v>
      </c>
      <c r="F56" s="125">
        <v>63</v>
      </c>
      <c r="G56" s="88">
        <v>1.3114754098000001</v>
      </c>
      <c r="H56" s="125" t="s">
        <v>99</v>
      </c>
      <c r="I56" s="88" t="s">
        <v>99</v>
      </c>
      <c r="J56" s="125">
        <v>14</v>
      </c>
      <c r="K56" s="88">
        <v>3.0491803278999998</v>
      </c>
      <c r="L56" s="125">
        <v>3</v>
      </c>
      <c r="M56" s="88">
        <v>0.68852459020000001</v>
      </c>
    </row>
    <row r="57" spans="1:13">
      <c r="A57" s="81" t="s">
        <v>157</v>
      </c>
      <c r="B57" s="129">
        <v>217</v>
      </c>
      <c r="C57" s="88">
        <v>21.836065573999999</v>
      </c>
      <c r="D57" s="18">
        <v>3</v>
      </c>
      <c r="E57" s="88">
        <v>4.3606557377000001</v>
      </c>
      <c r="F57" s="125">
        <v>98</v>
      </c>
      <c r="G57" s="88">
        <v>1.4098360656</v>
      </c>
      <c r="H57" s="125" t="s">
        <v>99</v>
      </c>
      <c r="I57" s="88" t="s">
        <v>99</v>
      </c>
      <c r="J57" s="125">
        <v>40</v>
      </c>
      <c r="K57" s="88">
        <v>2.5081967213</v>
      </c>
      <c r="L57" s="125">
        <v>15</v>
      </c>
      <c r="M57" s="88">
        <v>1.4754098361000001</v>
      </c>
    </row>
    <row r="58" spans="1:13">
      <c r="A58" s="81" t="s">
        <v>158</v>
      </c>
      <c r="B58" s="129">
        <v>85</v>
      </c>
      <c r="C58" s="88">
        <v>16.426229507999999</v>
      </c>
      <c r="D58" s="18">
        <v>1</v>
      </c>
      <c r="E58" s="88">
        <v>2.6229508197000002</v>
      </c>
      <c r="F58" s="125">
        <v>122</v>
      </c>
      <c r="G58" s="88">
        <v>1.1475409835999999</v>
      </c>
      <c r="H58" s="125" t="s">
        <v>99</v>
      </c>
      <c r="I58" s="88" t="s">
        <v>99</v>
      </c>
      <c r="J58" s="125">
        <v>19</v>
      </c>
      <c r="K58" s="88">
        <v>2.3934426229999999</v>
      </c>
      <c r="L58" s="125" t="s">
        <v>99</v>
      </c>
      <c r="M58" s="88" t="s">
        <v>99</v>
      </c>
    </row>
    <row r="59" spans="1:13">
      <c r="A59" s="81" t="s">
        <v>159</v>
      </c>
      <c r="B59" s="129">
        <v>333</v>
      </c>
      <c r="C59" s="88">
        <v>21.967213115</v>
      </c>
      <c r="D59" s="18">
        <v>3</v>
      </c>
      <c r="E59" s="88">
        <v>9.9344262294999996</v>
      </c>
      <c r="F59" s="125">
        <v>234</v>
      </c>
      <c r="G59" s="88">
        <v>5.8688524590000002</v>
      </c>
      <c r="H59" s="125" t="s">
        <v>99</v>
      </c>
      <c r="I59" s="88" t="s">
        <v>99</v>
      </c>
      <c r="J59" s="125">
        <v>117</v>
      </c>
      <c r="K59" s="88">
        <v>2.2950819671999998</v>
      </c>
      <c r="L59" s="125">
        <v>168</v>
      </c>
      <c r="M59" s="88">
        <v>0.83606557380000002</v>
      </c>
    </row>
    <row r="60" spans="1:13">
      <c r="A60" s="81" t="s">
        <v>160</v>
      </c>
      <c r="B60" s="129">
        <v>145</v>
      </c>
      <c r="C60" s="88">
        <v>42.360655737999998</v>
      </c>
      <c r="D60" s="18">
        <v>6</v>
      </c>
      <c r="E60" s="88">
        <v>20.967213115</v>
      </c>
      <c r="F60" s="125">
        <v>79</v>
      </c>
      <c r="G60" s="88">
        <v>6.2295081967000003</v>
      </c>
      <c r="H60" s="125" t="s">
        <v>99</v>
      </c>
      <c r="I60" s="88" t="s">
        <v>99</v>
      </c>
      <c r="J60" s="125">
        <v>33</v>
      </c>
      <c r="K60" s="88">
        <v>4.2950819671999998</v>
      </c>
      <c r="L60" s="125">
        <v>28</v>
      </c>
      <c r="M60" s="88">
        <v>2.2622950820000001</v>
      </c>
    </row>
    <row r="61" spans="1:13">
      <c r="A61" s="81" t="s">
        <v>161</v>
      </c>
      <c r="B61" s="129">
        <v>299</v>
      </c>
      <c r="C61" s="88">
        <v>28.491803278999999</v>
      </c>
      <c r="D61" s="18" t="s">
        <v>99</v>
      </c>
      <c r="E61" s="88" t="s">
        <v>99</v>
      </c>
      <c r="F61" s="125">
        <v>177</v>
      </c>
      <c r="G61" s="88">
        <v>4.9836065573999999</v>
      </c>
      <c r="H61" s="125" t="s">
        <v>99</v>
      </c>
      <c r="I61" s="88" t="s">
        <v>99</v>
      </c>
      <c r="J61" s="125">
        <v>109</v>
      </c>
      <c r="K61" s="88">
        <v>3.8032786884999998</v>
      </c>
      <c r="L61" s="125">
        <v>89</v>
      </c>
      <c r="M61" s="88">
        <v>2.4590163933999998</v>
      </c>
    </row>
    <row r="62" spans="1:13">
      <c r="A62" s="81" t="s">
        <v>162</v>
      </c>
      <c r="B62" s="129">
        <v>98</v>
      </c>
      <c r="C62" s="88">
        <v>14.836065573999999</v>
      </c>
      <c r="D62" s="18">
        <v>1</v>
      </c>
      <c r="E62" s="88">
        <v>36</v>
      </c>
      <c r="F62" s="125">
        <v>59</v>
      </c>
      <c r="G62" s="88">
        <v>7.1475409835999999</v>
      </c>
      <c r="H62" s="125" t="s">
        <v>99</v>
      </c>
      <c r="I62" s="88" t="s">
        <v>99</v>
      </c>
      <c r="J62" s="125">
        <v>36</v>
      </c>
      <c r="K62" s="88">
        <v>4.3606557377000001</v>
      </c>
      <c r="L62" s="125">
        <v>10</v>
      </c>
      <c r="M62" s="88">
        <v>4.4754098360999999</v>
      </c>
    </row>
    <row r="63" spans="1:13">
      <c r="A63" s="81" t="s">
        <v>163</v>
      </c>
      <c r="B63" s="129">
        <v>223</v>
      </c>
      <c r="C63" s="88">
        <v>27.967213115</v>
      </c>
      <c r="D63" s="18">
        <v>6</v>
      </c>
      <c r="E63" s="88">
        <v>16.508196721000001</v>
      </c>
      <c r="F63" s="125">
        <v>123</v>
      </c>
      <c r="G63" s="88">
        <v>2.8852459015999998</v>
      </c>
      <c r="H63" s="125" t="s">
        <v>99</v>
      </c>
      <c r="I63" s="88" t="s">
        <v>99</v>
      </c>
      <c r="J63" s="125">
        <v>52</v>
      </c>
      <c r="K63" s="88">
        <v>7.4262295081999996</v>
      </c>
      <c r="L63" s="125">
        <v>15</v>
      </c>
      <c r="M63" s="88">
        <v>3.8688524590000002</v>
      </c>
    </row>
    <row r="64" spans="1:13">
      <c r="A64" s="81" t="s">
        <v>164</v>
      </c>
      <c r="B64" s="129">
        <v>263</v>
      </c>
      <c r="C64" s="88">
        <v>28.754098361</v>
      </c>
      <c r="D64" s="18" t="s">
        <v>99</v>
      </c>
      <c r="E64" s="88" t="s">
        <v>99</v>
      </c>
      <c r="F64" s="125">
        <v>102</v>
      </c>
      <c r="G64" s="88">
        <v>6.0327868852000002</v>
      </c>
      <c r="H64" s="125">
        <v>1</v>
      </c>
      <c r="I64" s="88">
        <v>42.06557377</v>
      </c>
      <c r="J64" s="125">
        <v>49</v>
      </c>
      <c r="K64" s="88">
        <v>3.9344262295000001</v>
      </c>
      <c r="L64" s="125">
        <v>41</v>
      </c>
      <c r="M64" s="88">
        <v>5.9016393443000004</v>
      </c>
    </row>
    <row r="65" spans="1:13">
      <c r="A65" s="81" t="s">
        <v>165</v>
      </c>
      <c r="B65" s="129">
        <v>82</v>
      </c>
      <c r="C65" s="88">
        <v>29.901639343999999</v>
      </c>
      <c r="D65" s="18">
        <v>1</v>
      </c>
      <c r="E65" s="88">
        <v>34.918032787000001</v>
      </c>
      <c r="F65" s="125">
        <v>52</v>
      </c>
      <c r="G65" s="88">
        <v>5.4098360656000004</v>
      </c>
      <c r="H65" s="125" t="s">
        <v>99</v>
      </c>
      <c r="I65" s="88" t="s">
        <v>99</v>
      </c>
      <c r="J65" s="125">
        <v>60</v>
      </c>
      <c r="K65" s="88">
        <v>5.4098360656000004</v>
      </c>
      <c r="L65" s="125">
        <v>4</v>
      </c>
      <c r="M65" s="88">
        <v>1.1147540983999999</v>
      </c>
    </row>
    <row r="66" spans="1:13">
      <c r="A66" s="11" t="s">
        <v>166</v>
      </c>
      <c r="B66" s="77">
        <v>151</v>
      </c>
      <c r="C66" s="88">
        <v>9.2131147540999994</v>
      </c>
      <c r="D66" s="125">
        <v>17</v>
      </c>
      <c r="E66" s="88">
        <v>2.1311475409999998</v>
      </c>
      <c r="F66" s="125">
        <v>69</v>
      </c>
      <c r="G66" s="88">
        <v>3.8360655738</v>
      </c>
      <c r="H66" s="125">
        <v>1</v>
      </c>
      <c r="I66" s="88">
        <v>18.754098361</v>
      </c>
      <c r="J66" s="125">
        <v>13</v>
      </c>
      <c r="K66" s="88">
        <v>6.1311475409999998</v>
      </c>
      <c r="L66" s="125">
        <v>36</v>
      </c>
      <c r="M66" s="88">
        <v>4.9016393443000004</v>
      </c>
    </row>
    <row r="67" spans="1:13">
      <c r="A67" s="11"/>
      <c r="B67" s="77"/>
      <c r="C67" s="88"/>
      <c r="E67" s="88"/>
      <c r="G67" s="88"/>
      <c r="I67" s="88"/>
      <c r="K67" s="88"/>
      <c r="M67" s="88"/>
    </row>
    <row r="68" spans="1:13">
      <c r="A68" s="11"/>
      <c r="B68" s="77"/>
      <c r="C68" s="88"/>
      <c r="E68" s="88"/>
      <c r="G68" s="88"/>
      <c r="I68" s="88"/>
      <c r="K68" s="88"/>
      <c r="M68" s="88"/>
    </row>
    <row r="69" spans="1:13">
      <c r="A69" s="11"/>
      <c r="B69" s="77"/>
      <c r="C69" s="88"/>
      <c r="E69" s="88"/>
      <c r="G69" s="88"/>
      <c r="I69" s="88"/>
      <c r="K69" s="88"/>
      <c r="M69" s="88"/>
    </row>
    <row r="70" spans="1:13">
      <c r="A70" s="11"/>
      <c r="B70" s="77"/>
      <c r="C70" s="77"/>
    </row>
    <row r="71" spans="1:13">
      <c r="A71" s="11"/>
      <c r="B71" s="107"/>
      <c r="C71" s="107"/>
    </row>
    <row r="72" spans="1:13">
      <c r="A72" s="11"/>
      <c r="B72" s="107"/>
      <c r="C72" s="107"/>
    </row>
    <row r="73" spans="1:13">
      <c r="A73" s="11"/>
      <c r="B73" s="107"/>
      <c r="C73" s="107"/>
    </row>
    <row r="74" spans="1:13">
      <c r="A74" s="11"/>
      <c r="B74" s="107"/>
      <c r="C74" s="107"/>
    </row>
    <row r="75" spans="1:13">
      <c r="A75" s="11"/>
      <c r="B75" s="107"/>
      <c r="C75" s="107"/>
    </row>
    <row r="76" spans="1:13">
      <c r="A76" s="11"/>
      <c r="B76" s="107"/>
      <c r="C76" s="107"/>
    </row>
    <row r="77" spans="1:13">
      <c r="A77" s="11"/>
      <c r="B77" s="107"/>
      <c r="C77" s="107"/>
    </row>
    <row r="78" spans="1:13">
      <c r="A78" s="11"/>
      <c r="B78" s="107"/>
      <c r="C78" s="107"/>
    </row>
    <row r="79" spans="1:13">
      <c r="A79" s="11"/>
      <c r="B79" s="107"/>
      <c r="C79" s="107"/>
    </row>
    <row r="80" spans="1:13">
      <c r="A80" s="11"/>
      <c r="B80" s="107"/>
      <c r="C80" s="107"/>
    </row>
    <row r="81" spans="1:3">
      <c r="A81" s="11"/>
      <c r="B81" s="107"/>
      <c r="C81" s="107"/>
    </row>
    <row r="82" spans="1:3">
      <c r="A82" s="11"/>
      <c r="B82" s="107"/>
      <c r="C82" s="107"/>
    </row>
    <row r="83" spans="1:3">
      <c r="A83" s="11"/>
      <c r="B83" s="107"/>
      <c r="C83" s="107"/>
    </row>
    <row r="84" spans="1:3">
      <c r="A84" s="11"/>
      <c r="B84" s="107"/>
      <c r="C84" s="107"/>
    </row>
    <row r="85" spans="1:3">
      <c r="A85" s="11"/>
      <c r="B85" s="107"/>
      <c r="C85" s="107"/>
    </row>
    <row r="86" spans="1:3">
      <c r="A86" s="11"/>
      <c r="B86" s="107"/>
      <c r="C86" s="107"/>
    </row>
    <row r="87" spans="1:3">
      <c r="A87" s="11"/>
      <c r="B87" s="107"/>
      <c r="C87" s="107"/>
    </row>
    <row r="88" spans="1:3">
      <c r="A88" s="11"/>
      <c r="B88" s="107"/>
      <c r="C88" s="107"/>
    </row>
    <row r="89" spans="1:3">
      <c r="A89" s="11"/>
      <c r="B89" s="107"/>
      <c r="C89" s="107"/>
    </row>
    <row r="90" spans="1:3">
      <c r="A90" s="11"/>
      <c r="B90" s="107"/>
      <c r="C90" s="107"/>
    </row>
    <row r="91" spans="1:3">
      <c r="A91" s="11"/>
      <c r="B91" s="107"/>
      <c r="C91" s="107"/>
    </row>
    <row r="92" spans="1:3">
      <c r="A92" s="11"/>
      <c r="B92" s="107"/>
      <c r="C92" s="107"/>
    </row>
    <row r="93" spans="1:3">
      <c r="A93" s="11"/>
      <c r="B93" s="107"/>
      <c r="C93" s="107"/>
    </row>
    <row r="94" spans="1:3">
      <c r="A94" s="11"/>
      <c r="B94" s="107"/>
      <c r="C94" s="107"/>
    </row>
    <row r="95" spans="1:3">
      <c r="A95" s="11"/>
      <c r="B95" s="107"/>
      <c r="C95" s="107"/>
    </row>
    <row r="96" spans="1:3">
      <c r="A96" s="11"/>
      <c r="B96" s="107"/>
      <c r="C96" s="107"/>
    </row>
    <row r="97" spans="1:3">
      <c r="A97" s="11"/>
      <c r="B97" s="107"/>
      <c r="C97" s="107"/>
    </row>
    <row r="98" spans="1:3">
      <c r="A98" s="11"/>
      <c r="B98" s="107"/>
      <c r="C98" s="107"/>
    </row>
    <row r="99" spans="1:3">
      <c r="A99" s="11"/>
      <c r="B99" s="107"/>
      <c r="C99" s="107"/>
    </row>
    <row r="100" spans="1:3">
      <c r="A100" s="11"/>
      <c r="B100" s="107"/>
      <c r="C100" s="107"/>
    </row>
    <row r="101" spans="1:3">
      <c r="A101" s="11"/>
      <c r="B101" s="107"/>
      <c r="C101" s="107"/>
    </row>
    <row r="102" spans="1:3">
      <c r="A102" s="11"/>
      <c r="B102" s="107"/>
      <c r="C102" s="107"/>
    </row>
    <row r="103" spans="1:3">
      <c r="A103" s="11"/>
      <c r="B103" s="107"/>
      <c r="C103" s="107"/>
    </row>
    <row r="104" spans="1:3">
      <c r="A104" s="11"/>
      <c r="B104" s="107"/>
      <c r="C104" s="107"/>
    </row>
    <row r="105" spans="1:3">
      <c r="A105" s="11"/>
      <c r="B105" s="107"/>
      <c r="C105" s="107"/>
    </row>
    <row r="106" spans="1:3">
      <c r="A106" s="11"/>
      <c r="B106" s="107"/>
      <c r="C106" s="107"/>
    </row>
    <row r="107" spans="1:3">
      <c r="A107" s="11"/>
      <c r="B107" s="107"/>
      <c r="C107" s="107"/>
    </row>
    <row r="108" spans="1:3">
      <c r="A108" s="11"/>
      <c r="B108" s="107"/>
      <c r="C108" s="107"/>
    </row>
    <row r="109" spans="1:3">
      <c r="A109" s="11"/>
      <c r="B109" s="107"/>
      <c r="C109" s="107"/>
    </row>
    <row r="110" spans="1:3">
      <c r="A110" s="11"/>
      <c r="B110" s="107"/>
      <c r="C110" s="107"/>
    </row>
    <row r="111" spans="1:3">
      <c r="A111" s="11"/>
      <c r="B111" s="107"/>
      <c r="C111" s="107"/>
    </row>
    <row r="112" spans="1:3">
      <c r="A112" s="11"/>
      <c r="B112" s="107"/>
      <c r="C112" s="107"/>
    </row>
    <row r="113" spans="1:3">
      <c r="A113" s="11"/>
      <c r="B113" s="107"/>
      <c r="C113" s="107"/>
    </row>
    <row r="114" spans="1:3">
      <c r="A114" s="11"/>
      <c r="B114" s="107"/>
      <c r="C114" s="107"/>
    </row>
    <row r="115" spans="1:3">
      <c r="A115" s="11"/>
      <c r="B115" s="107"/>
      <c r="C115" s="107"/>
    </row>
    <row r="116" spans="1:3">
      <c r="A116" s="11"/>
      <c r="B116" s="107"/>
      <c r="C116" s="107"/>
    </row>
    <row r="117" spans="1:3">
      <c r="A117" s="11"/>
      <c r="B117" s="107"/>
      <c r="C117" s="107"/>
    </row>
    <row r="118" spans="1:3">
      <c r="A118" s="11"/>
      <c r="B118" s="107"/>
      <c r="C118" s="107"/>
    </row>
    <row r="119" spans="1:3">
      <c r="A119" s="11"/>
      <c r="B119" s="107"/>
      <c r="C119" s="107"/>
    </row>
    <row r="120" spans="1:3">
      <c r="A120" s="11"/>
      <c r="B120" s="107"/>
      <c r="C120" s="107"/>
    </row>
    <row r="121" spans="1:3">
      <c r="A121" s="11"/>
      <c r="B121" s="107"/>
      <c r="C121" s="107"/>
    </row>
    <row r="122" spans="1:3">
      <c r="A122" s="11"/>
      <c r="B122" s="107"/>
      <c r="C122" s="107"/>
    </row>
    <row r="123" spans="1:3">
      <c r="A123" s="11"/>
      <c r="B123" s="107"/>
      <c r="C123" s="107"/>
    </row>
    <row r="124" spans="1:3">
      <c r="A124" s="11"/>
      <c r="B124" s="107"/>
      <c r="C124" s="107"/>
    </row>
    <row r="125" spans="1:3">
      <c r="A125" s="11"/>
      <c r="B125" s="107"/>
      <c r="C125" s="107"/>
    </row>
    <row r="126" spans="1:3">
      <c r="A126" s="11"/>
      <c r="B126" s="107"/>
      <c r="C126" s="107"/>
    </row>
    <row r="127" spans="1:3">
      <c r="A127" s="11"/>
      <c r="B127" s="107"/>
      <c r="C127" s="107"/>
    </row>
    <row r="128" spans="1:3">
      <c r="A128" s="11"/>
      <c r="B128" s="107"/>
      <c r="C128" s="107"/>
    </row>
    <row r="129" spans="1:3">
      <c r="A129" s="11"/>
      <c r="B129" s="107"/>
      <c r="C129" s="107"/>
    </row>
    <row r="130" spans="1:3">
      <c r="A130" s="11"/>
      <c r="B130" s="107"/>
      <c r="C130" s="107"/>
    </row>
    <row r="131" spans="1:3">
      <c r="A131" s="11"/>
      <c r="B131" s="107"/>
      <c r="C131" s="107"/>
    </row>
    <row r="132" spans="1:3">
      <c r="A132" s="11"/>
      <c r="B132" s="107"/>
      <c r="C132" s="107"/>
    </row>
    <row r="133" spans="1:3">
      <c r="A133" s="11"/>
      <c r="B133" s="107"/>
      <c r="C133" s="107"/>
    </row>
    <row r="134" spans="1:3">
      <c r="A134" s="11"/>
      <c r="B134" s="107"/>
      <c r="C134" s="107"/>
    </row>
    <row r="135" spans="1:3">
      <c r="A135" s="11"/>
      <c r="B135" s="107"/>
      <c r="C135" s="107"/>
    </row>
    <row r="136" spans="1:3">
      <c r="A136" s="11"/>
      <c r="B136" s="107"/>
      <c r="C136" s="107"/>
    </row>
    <row r="137" spans="1:3">
      <c r="A137" s="11"/>
      <c r="B137" s="107"/>
      <c r="C137" s="107"/>
    </row>
    <row r="138" spans="1:3">
      <c r="A138" s="11"/>
      <c r="B138" s="107"/>
      <c r="C138" s="107"/>
    </row>
    <row r="139" spans="1:3">
      <c r="A139" s="11"/>
      <c r="B139" s="107"/>
      <c r="C139" s="107"/>
    </row>
    <row r="140" spans="1:3">
      <c r="A140" s="11"/>
      <c r="B140" s="107"/>
      <c r="C140" s="107"/>
    </row>
    <row r="141" spans="1:3">
      <c r="A141" s="11"/>
      <c r="B141" s="107"/>
      <c r="C141" s="107"/>
    </row>
    <row r="142" spans="1:3">
      <c r="A142" s="11"/>
      <c r="B142" s="107"/>
      <c r="C142" s="107"/>
    </row>
    <row r="143" spans="1:3">
      <c r="A143" s="11"/>
      <c r="B143" s="107"/>
      <c r="C143" s="107"/>
    </row>
  </sheetData>
  <mergeCells count="6">
    <mergeCell ref="L6:M6"/>
    <mergeCell ref="B6:C6"/>
    <mergeCell ref="D6:E6"/>
    <mergeCell ref="F6:G6"/>
    <mergeCell ref="H6:I6"/>
    <mergeCell ref="J6:K6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99"/>
  </sheetPr>
  <dimension ref="A1:R49"/>
  <sheetViews>
    <sheetView showGridLines="0" workbookViewId="0"/>
  </sheetViews>
  <sheetFormatPr defaultColWidth="9.140625" defaultRowHeight="15"/>
  <cols>
    <col min="1" max="1" width="27.140625" style="117" bestFit="1" customWidth="1"/>
    <col min="2" max="3" width="11.85546875" style="117" bestFit="1" customWidth="1"/>
    <col min="4" max="4" width="10.28515625" style="117" bestFit="1" customWidth="1"/>
    <col min="5" max="5" width="5.85546875" style="2" customWidth="1"/>
    <col min="6" max="6" width="27.140625" style="5" bestFit="1" customWidth="1"/>
    <col min="7" max="7" width="63" style="5" customWidth="1"/>
    <col min="8" max="10" width="9.140625" style="1"/>
    <col min="11" max="11" width="5" style="2" customWidth="1"/>
    <col min="12" max="12" width="48.5703125" style="2" bestFit="1" customWidth="1"/>
    <col min="13" max="18" width="9.140625" style="117"/>
    <col min="19" max="16384" width="9.140625" style="2"/>
  </cols>
  <sheetData>
    <row r="1" spans="1:18">
      <c r="A1" s="2" t="s">
        <v>360</v>
      </c>
    </row>
    <row r="5" spans="1:18" ht="30">
      <c r="A5" s="98" t="s">
        <v>175</v>
      </c>
      <c r="B5" s="99" t="s">
        <v>176</v>
      </c>
      <c r="C5" s="99" t="s">
        <v>177</v>
      </c>
      <c r="D5" s="96" t="s">
        <v>178</v>
      </c>
      <c r="F5" s="90" t="s">
        <v>179</v>
      </c>
      <c r="G5" s="91" t="s">
        <v>191</v>
      </c>
      <c r="H5" s="100" t="s">
        <v>182</v>
      </c>
      <c r="I5" s="100" t="s">
        <v>183</v>
      </c>
      <c r="J5" s="101" t="s">
        <v>192</v>
      </c>
      <c r="L5" s="93" t="s">
        <v>246</v>
      </c>
      <c r="M5" s="94" t="s">
        <v>222</v>
      </c>
      <c r="N5" s="94" t="s">
        <v>223</v>
      </c>
      <c r="O5" s="94" t="s">
        <v>224</v>
      </c>
      <c r="P5" s="94" t="s">
        <v>225</v>
      </c>
      <c r="Q5" s="94" t="s">
        <v>226</v>
      </c>
      <c r="R5" s="92" t="s">
        <v>227</v>
      </c>
    </row>
    <row r="6" spans="1:18">
      <c r="A6" s="117">
        <v>7613</v>
      </c>
      <c r="B6" s="117">
        <v>531</v>
      </c>
      <c r="C6" s="117">
        <f>A6+B6</f>
        <v>8144</v>
      </c>
      <c r="D6" s="117">
        <f>C6*2</f>
        <v>16288</v>
      </c>
      <c r="F6" s="5" t="s">
        <v>185</v>
      </c>
      <c r="G6" s="5" t="s">
        <v>193</v>
      </c>
      <c r="H6" s="1">
        <v>7</v>
      </c>
      <c r="I6" s="1">
        <v>7</v>
      </c>
      <c r="J6" s="1">
        <v>1</v>
      </c>
      <c r="L6" s="2" t="s">
        <v>353</v>
      </c>
      <c r="M6" s="117">
        <v>2</v>
      </c>
      <c r="N6" s="19">
        <v>0.1597444089</v>
      </c>
      <c r="O6" s="117">
        <v>1</v>
      </c>
      <c r="P6" s="19">
        <v>7.5357950300000004E-2</v>
      </c>
      <c r="Q6" s="117" t="s">
        <v>99</v>
      </c>
      <c r="R6" s="19" t="s">
        <v>100</v>
      </c>
    </row>
    <row r="7" spans="1:18">
      <c r="F7" s="5" t="s">
        <v>185</v>
      </c>
      <c r="G7" s="5" t="s">
        <v>194</v>
      </c>
      <c r="H7" s="1">
        <v>17</v>
      </c>
      <c r="I7" s="1">
        <v>17</v>
      </c>
      <c r="J7" s="1">
        <v>3</v>
      </c>
      <c r="L7" s="2" t="s">
        <v>228</v>
      </c>
      <c r="M7" s="117">
        <v>4</v>
      </c>
      <c r="N7" s="19">
        <v>0.3194888179</v>
      </c>
      <c r="O7" s="117">
        <v>4</v>
      </c>
      <c r="P7" s="19">
        <v>0.30143180110000001</v>
      </c>
      <c r="Q7" s="117" t="s">
        <v>99</v>
      </c>
      <c r="R7" s="19" t="s">
        <v>100</v>
      </c>
    </row>
    <row r="8" spans="1:18">
      <c r="F8" s="5" t="s">
        <v>185</v>
      </c>
      <c r="G8" s="5" t="s">
        <v>195</v>
      </c>
      <c r="H8" s="1">
        <v>10</v>
      </c>
      <c r="I8" s="1">
        <v>10</v>
      </c>
      <c r="J8" s="1">
        <v>2</v>
      </c>
      <c r="L8" s="2" t="s">
        <v>229</v>
      </c>
      <c r="M8" s="117">
        <v>17</v>
      </c>
      <c r="N8" s="19">
        <v>1.357827476</v>
      </c>
      <c r="O8" s="117">
        <v>25</v>
      </c>
      <c r="P8" s="19">
        <v>1.8839487565999999</v>
      </c>
      <c r="Q8" s="117">
        <v>4</v>
      </c>
      <c r="R8" s="19">
        <v>4.4444444444000002</v>
      </c>
    </row>
    <row r="9" spans="1:18">
      <c r="A9" s="95" t="s">
        <v>179</v>
      </c>
      <c r="B9" s="99" t="s">
        <v>182</v>
      </c>
      <c r="C9" s="99" t="s">
        <v>183</v>
      </c>
      <c r="D9" s="96" t="s">
        <v>184</v>
      </c>
      <c r="E9" s="85"/>
      <c r="F9" s="97" t="s">
        <v>185</v>
      </c>
      <c r="G9" s="5" t="s">
        <v>196</v>
      </c>
      <c r="H9" s="1">
        <v>2</v>
      </c>
      <c r="I9" s="1">
        <v>2</v>
      </c>
      <c r="J9" s="1">
        <v>1</v>
      </c>
      <c r="L9" s="2" t="s">
        <v>230</v>
      </c>
      <c r="M9" s="117">
        <v>16</v>
      </c>
      <c r="N9" s="19">
        <v>1.2779552716</v>
      </c>
      <c r="O9" s="117">
        <v>20</v>
      </c>
      <c r="P9" s="19">
        <v>1.5071590052999999</v>
      </c>
      <c r="Q9" s="117">
        <v>3</v>
      </c>
      <c r="R9" s="19">
        <v>3.3333333333000001</v>
      </c>
    </row>
    <row r="10" spans="1:18">
      <c r="A10" s="5" t="s">
        <v>185</v>
      </c>
      <c r="B10" s="117" t="s">
        <v>297</v>
      </c>
      <c r="C10" s="117" t="s">
        <v>297</v>
      </c>
      <c r="D10" s="117" t="s">
        <v>298</v>
      </c>
      <c r="F10" s="5" t="s">
        <v>186</v>
      </c>
      <c r="G10" s="5" t="s">
        <v>197</v>
      </c>
      <c r="H10" s="1">
        <v>17</v>
      </c>
      <c r="I10" s="1">
        <v>17</v>
      </c>
      <c r="J10" s="1">
        <v>3</v>
      </c>
      <c r="L10" s="2" t="s">
        <v>231</v>
      </c>
      <c r="M10" s="117">
        <v>3</v>
      </c>
      <c r="N10" s="19">
        <v>0.23961661340000001</v>
      </c>
      <c r="O10" s="117">
        <v>1</v>
      </c>
      <c r="P10" s="19">
        <v>7.5357950300000004E-2</v>
      </c>
      <c r="Q10" s="117" t="s">
        <v>99</v>
      </c>
      <c r="R10" s="19" t="s">
        <v>100</v>
      </c>
    </row>
    <row r="11" spans="1:18">
      <c r="A11" s="5" t="s">
        <v>186</v>
      </c>
      <c r="B11" s="117" t="s">
        <v>299</v>
      </c>
      <c r="C11" s="117" t="s">
        <v>299</v>
      </c>
      <c r="D11" s="117" t="s">
        <v>300</v>
      </c>
      <c r="F11" s="5" t="s">
        <v>186</v>
      </c>
      <c r="G11" s="5" t="s">
        <v>198</v>
      </c>
      <c r="H11" s="1">
        <v>2</v>
      </c>
      <c r="I11" s="1">
        <v>2</v>
      </c>
      <c r="J11" s="1" t="s">
        <v>100</v>
      </c>
      <c r="L11" s="2" t="s">
        <v>232</v>
      </c>
      <c r="M11" s="117">
        <v>7</v>
      </c>
      <c r="N11" s="19">
        <v>0.55910543130000001</v>
      </c>
      <c r="O11" s="117">
        <v>8</v>
      </c>
      <c r="P11" s="19">
        <v>0.60286360210000001</v>
      </c>
      <c r="Q11" s="117" t="s">
        <v>99</v>
      </c>
      <c r="R11" s="19" t="s">
        <v>100</v>
      </c>
    </row>
    <row r="12" spans="1:18">
      <c r="A12" s="5" t="s">
        <v>187</v>
      </c>
      <c r="B12" s="117" t="s">
        <v>301</v>
      </c>
      <c r="C12" s="117" t="s">
        <v>302</v>
      </c>
      <c r="D12" s="117" t="s">
        <v>303</v>
      </c>
      <c r="F12" s="5" t="s">
        <v>186</v>
      </c>
      <c r="G12" s="5" t="s">
        <v>199</v>
      </c>
      <c r="H12" s="1">
        <v>6</v>
      </c>
      <c r="I12" s="1">
        <v>6</v>
      </c>
      <c r="J12" s="1">
        <v>2</v>
      </c>
      <c r="L12" s="2" t="s">
        <v>233</v>
      </c>
      <c r="M12" s="117">
        <v>4</v>
      </c>
      <c r="N12" s="19">
        <v>0.3194888179</v>
      </c>
      <c r="O12" s="117">
        <v>6</v>
      </c>
      <c r="P12" s="19">
        <v>0.45214770160000001</v>
      </c>
      <c r="Q12" s="117">
        <v>1</v>
      </c>
      <c r="R12" s="19">
        <v>1.1111111111</v>
      </c>
    </row>
    <row r="13" spans="1:18">
      <c r="A13" s="5" t="s">
        <v>188</v>
      </c>
      <c r="B13" s="117" t="s">
        <v>304</v>
      </c>
      <c r="C13" s="117" t="s">
        <v>305</v>
      </c>
      <c r="D13" s="117" t="s">
        <v>306</v>
      </c>
      <c r="F13" s="5" t="s">
        <v>187</v>
      </c>
      <c r="G13" s="5" t="s">
        <v>200</v>
      </c>
      <c r="H13" s="1">
        <v>261</v>
      </c>
      <c r="I13" s="1">
        <v>258</v>
      </c>
      <c r="J13" s="1">
        <v>29</v>
      </c>
      <c r="L13" s="2" t="s">
        <v>234</v>
      </c>
      <c r="M13" s="117">
        <v>9</v>
      </c>
      <c r="N13" s="19">
        <v>0.71884984029999999</v>
      </c>
      <c r="O13" s="117">
        <v>6</v>
      </c>
      <c r="P13" s="19">
        <v>0.45214770160000001</v>
      </c>
      <c r="Q13" s="117" t="s">
        <v>99</v>
      </c>
      <c r="R13" s="19" t="s">
        <v>100</v>
      </c>
    </row>
    <row r="14" spans="1:18">
      <c r="A14" s="5" t="s">
        <v>189</v>
      </c>
      <c r="B14" s="117" t="s">
        <v>307</v>
      </c>
      <c r="C14" s="117" t="s">
        <v>308</v>
      </c>
      <c r="D14" s="117" t="s">
        <v>309</v>
      </c>
      <c r="F14" s="5" t="s">
        <v>187</v>
      </c>
      <c r="G14" s="5" t="s">
        <v>201</v>
      </c>
      <c r="H14" s="1">
        <v>4</v>
      </c>
      <c r="I14" s="1">
        <v>4</v>
      </c>
      <c r="J14" s="1">
        <v>1</v>
      </c>
      <c r="L14" s="2" t="s">
        <v>235</v>
      </c>
      <c r="M14" s="117">
        <v>14</v>
      </c>
      <c r="N14" s="19">
        <v>1.1182108626</v>
      </c>
      <c r="O14" s="117">
        <v>15</v>
      </c>
      <c r="P14" s="19">
        <v>1.1303692540000001</v>
      </c>
      <c r="Q14" s="117" t="s">
        <v>99</v>
      </c>
      <c r="R14" s="19" t="s">
        <v>100</v>
      </c>
    </row>
    <row r="15" spans="1:18">
      <c r="A15" s="5" t="s">
        <v>190</v>
      </c>
      <c r="B15" s="117" t="s">
        <v>310</v>
      </c>
      <c r="C15" s="117" t="s">
        <v>311</v>
      </c>
      <c r="D15" s="117" t="s">
        <v>312</v>
      </c>
      <c r="F15" s="5" t="s">
        <v>187</v>
      </c>
      <c r="G15" s="5" t="s">
        <v>202</v>
      </c>
      <c r="H15" s="1">
        <v>35</v>
      </c>
      <c r="I15" s="1">
        <v>39</v>
      </c>
      <c r="J15" s="1">
        <v>12</v>
      </c>
      <c r="L15" s="2" t="s">
        <v>236</v>
      </c>
      <c r="M15" s="117">
        <v>20</v>
      </c>
      <c r="N15" s="19">
        <v>1.5974440894999999</v>
      </c>
      <c r="O15" s="117">
        <v>22</v>
      </c>
      <c r="P15" s="19">
        <v>1.6578749058</v>
      </c>
      <c r="Q15" s="117">
        <v>1</v>
      </c>
      <c r="R15" s="19">
        <v>1.1111111111</v>
      </c>
    </row>
    <row r="16" spans="1:18">
      <c r="F16" s="5" t="s">
        <v>187</v>
      </c>
      <c r="G16" s="5" t="s">
        <v>203</v>
      </c>
      <c r="H16" s="1">
        <v>8</v>
      </c>
      <c r="I16" s="1">
        <v>14</v>
      </c>
      <c r="J16" s="1" t="s">
        <v>100</v>
      </c>
      <c r="L16" s="2" t="s">
        <v>237</v>
      </c>
      <c r="M16" s="117">
        <v>3</v>
      </c>
      <c r="N16" s="19">
        <v>0.23961661340000001</v>
      </c>
      <c r="O16" s="117">
        <v>1</v>
      </c>
      <c r="P16" s="19">
        <v>7.5357950300000004E-2</v>
      </c>
      <c r="Q16" s="117" t="s">
        <v>99</v>
      </c>
      <c r="R16" s="19" t="s">
        <v>100</v>
      </c>
    </row>
    <row r="17" spans="1:18">
      <c r="F17" s="5" t="s">
        <v>187</v>
      </c>
      <c r="G17" s="5" t="s">
        <v>256</v>
      </c>
      <c r="H17" s="1" t="s">
        <v>99</v>
      </c>
      <c r="I17" s="1" t="s">
        <v>99</v>
      </c>
      <c r="J17" s="1">
        <v>1</v>
      </c>
      <c r="L17" s="2" t="s">
        <v>238</v>
      </c>
      <c r="M17" s="117">
        <v>445</v>
      </c>
      <c r="N17" s="19">
        <v>35.543130990000002</v>
      </c>
      <c r="O17" s="117">
        <v>442</v>
      </c>
      <c r="P17" s="19">
        <v>33.308214016999997</v>
      </c>
      <c r="Q17" s="117">
        <v>19</v>
      </c>
      <c r="R17" s="19">
        <v>21.111111111</v>
      </c>
    </row>
    <row r="18" spans="1:18">
      <c r="A18" s="95" t="s">
        <v>179</v>
      </c>
      <c r="B18" s="99" t="s">
        <v>182</v>
      </c>
      <c r="C18" s="99" t="s">
        <v>183</v>
      </c>
      <c r="D18" s="96" t="s">
        <v>184</v>
      </c>
      <c r="F18" s="5" t="s">
        <v>187</v>
      </c>
      <c r="G18" s="5" t="s">
        <v>204</v>
      </c>
      <c r="H18" s="1">
        <v>24</v>
      </c>
      <c r="I18" s="1">
        <v>23</v>
      </c>
      <c r="J18" s="1">
        <v>7</v>
      </c>
      <c r="L18" s="2" t="s">
        <v>239</v>
      </c>
      <c r="M18" s="117">
        <v>8</v>
      </c>
      <c r="N18" s="19">
        <v>0.6389776358</v>
      </c>
      <c r="O18" s="117">
        <v>4</v>
      </c>
      <c r="P18" s="19">
        <v>0.30143180110000001</v>
      </c>
      <c r="Q18" s="117">
        <v>1</v>
      </c>
      <c r="R18" s="19">
        <v>1.1111111111</v>
      </c>
    </row>
    <row r="19" spans="1:18">
      <c r="A19" s="5" t="s">
        <v>185</v>
      </c>
      <c r="B19" s="117">
        <v>36</v>
      </c>
      <c r="C19" s="117">
        <v>36</v>
      </c>
      <c r="D19" s="117">
        <v>7</v>
      </c>
      <c r="F19" s="5" t="s">
        <v>187</v>
      </c>
      <c r="G19" s="5" t="s">
        <v>205</v>
      </c>
      <c r="H19" s="1">
        <v>71</v>
      </c>
      <c r="I19" s="1">
        <v>75</v>
      </c>
      <c r="J19" s="1">
        <v>10</v>
      </c>
      <c r="L19" s="2" t="s">
        <v>240</v>
      </c>
      <c r="M19" s="117">
        <v>102</v>
      </c>
      <c r="N19" s="19">
        <v>8.1469648562000003</v>
      </c>
      <c r="O19" s="117">
        <v>112</v>
      </c>
      <c r="P19" s="19">
        <v>8.4400904294999997</v>
      </c>
      <c r="Q19" s="117">
        <v>11</v>
      </c>
      <c r="R19" s="19">
        <v>12.222222221999999</v>
      </c>
    </row>
    <row r="20" spans="1:18">
      <c r="A20" s="5" t="s">
        <v>186</v>
      </c>
      <c r="B20" s="117">
        <v>25</v>
      </c>
      <c r="C20" s="117">
        <v>25</v>
      </c>
      <c r="D20" s="117">
        <v>5</v>
      </c>
      <c r="F20" s="5" t="s">
        <v>187</v>
      </c>
      <c r="G20" s="5" t="s">
        <v>206</v>
      </c>
      <c r="H20" s="1">
        <v>7</v>
      </c>
      <c r="I20" s="1">
        <v>7</v>
      </c>
      <c r="J20" s="1">
        <v>1</v>
      </c>
      <c r="L20" s="2" t="s">
        <v>241</v>
      </c>
      <c r="M20" s="117">
        <v>3</v>
      </c>
      <c r="N20" s="19">
        <v>0.23961661340000001</v>
      </c>
      <c r="O20" s="117">
        <v>2</v>
      </c>
      <c r="P20" s="19">
        <v>0.1507159005</v>
      </c>
      <c r="Q20" s="117" t="s">
        <v>99</v>
      </c>
      <c r="R20" s="19" t="s">
        <v>100</v>
      </c>
    </row>
    <row r="21" spans="1:18">
      <c r="A21" s="5" t="s">
        <v>187</v>
      </c>
      <c r="B21" s="117">
        <v>546</v>
      </c>
      <c r="C21" s="117">
        <v>570</v>
      </c>
      <c r="D21" s="117">
        <v>89</v>
      </c>
      <c r="F21" s="5" t="s">
        <v>187</v>
      </c>
      <c r="G21" s="5" t="s">
        <v>271</v>
      </c>
      <c r="H21" s="1">
        <v>1</v>
      </c>
      <c r="I21" s="1" t="s">
        <v>99</v>
      </c>
      <c r="J21" s="1" t="s">
        <v>100</v>
      </c>
      <c r="L21" s="2" t="s">
        <v>242</v>
      </c>
      <c r="M21" s="117">
        <v>41</v>
      </c>
      <c r="N21" s="19">
        <v>3.2747603833999999</v>
      </c>
      <c r="O21" s="117">
        <v>48</v>
      </c>
      <c r="P21" s="19">
        <v>3.6171816127</v>
      </c>
      <c r="Q21" s="117">
        <v>5</v>
      </c>
      <c r="R21" s="19">
        <v>5.5555555555999998</v>
      </c>
    </row>
    <row r="22" spans="1:18">
      <c r="A22" s="5" t="s">
        <v>188</v>
      </c>
      <c r="B22" s="117">
        <v>34</v>
      </c>
      <c r="C22" s="117">
        <v>38</v>
      </c>
      <c r="D22" s="117">
        <v>12</v>
      </c>
      <c r="F22" s="5" t="s">
        <v>187</v>
      </c>
      <c r="G22" s="5" t="s">
        <v>208</v>
      </c>
      <c r="H22" s="1">
        <v>14</v>
      </c>
      <c r="I22" s="1">
        <v>14</v>
      </c>
      <c r="J22" s="1" t="s">
        <v>100</v>
      </c>
      <c r="L22" s="2" t="s">
        <v>243</v>
      </c>
      <c r="M22" s="117">
        <v>106</v>
      </c>
      <c r="N22" s="19">
        <v>8.4664536741000003</v>
      </c>
      <c r="O22" s="117">
        <v>102</v>
      </c>
      <c r="P22" s="19">
        <v>7.6865109268999996</v>
      </c>
      <c r="Q22" s="117">
        <v>9</v>
      </c>
      <c r="R22" s="19">
        <v>10</v>
      </c>
    </row>
    <row r="23" spans="1:18">
      <c r="A23" s="5" t="s">
        <v>189</v>
      </c>
      <c r="B23" s="117">
        <v>1252</v>
      </c>
      <c r="C23" s="117">
        <v>1327</v>
      </c>
      <c r="D23" s="117">
        <v>90</v>
      </c>
      <c r="F23" s="5" t="s">
        <v>187</v>
      </c>
      <c r="G23" s="5" t="s">
        <v>209</v>
      </c>
      <c r="H23" s="1">
        <v>42</v>
      </c>
      <c r="I23" s="1">
        <v>44</v>
      </c>
      <c r="J23" s="1">
        <v>12</v>
      </c>
      <c r="L23" s="2" t="s">
        <v>244</v>
      </c>
      <c r="M23" s="117">
        <v>263</v>
      </c>
      <c r="N23" s="19">
        <v>21.006389775999999</v>
      </c>
      <c r="O23" s="117">
        <v>307</v>
      </c>
      <c r="P23" s="19">
        <v>23.134890730999999</v>
      </c>
      <c r="Q23" s="117">
        <v>18</v>
      </c>
      <c r="R23" s="19">
        <v>20</v>
      </c>
    </row>
    <row r="24" spans="1:18">
      <c r="A24" s="5" t="s">
        <v>190</v>
      </c>
      <c r="B24" s="117">
        <v>5720</v>
      </c>
      <c r="C24" s="117">
        <v>5617</v>
      </c>
      <c r="D24" s="117">
        <v>328</v>
      </c>
      <c r="F24" s="5" t="s">
        <v>187</v>
      </c>
      <c r="G24" s="5" t="s">
        <v>258</v>
      </c>
      <c r="H24" s="1">
        <v>1</v>
      </c>
      <c r="I24" s="1">
        <v>1</v>
      </c>
      <c r="J24" s="1" t="s">
        <v>100</v>
      </c>
      <c r="L24" s="2" t="s">
        <v>245</v>
      </c>
      <c r="M24" s="117">
        <v>185</v>
      </c>
      <c r="N24" s="19">
        <v>14.776357827</v>
      </c>
      <c r="O24" s="117">
        <v>201</v>
      </c>
      <c r="P24" s="19">
        <v>15.146948003</v>
      </c>
      <c r="Q24" s="117">
        <v>18</v>
      </c>
      <c r="R24" s="19">
        <v>20</v>
      </c>
    </row>
    <row r="25" spans="1:18">
      <c r="F25" s="5" t="s">
        <v>187</v>
      </c>
      <c r="G25" s="5" t="s">
        <v>210</v>
      </c>
      <c r="H25" s="1">
        <v>21</v>
      </c>
      <c r="I25" s="1">
        <v>24</v>
      </c>
      <c r="J25" s="1">
        <v>10</v>
      </c>
      <c r="N25" s="19"/>
      <c r="P25" s="19"/>
      <c r="R25" s="19"/>
    </row>
    <row r="26" spans="1:18">
      <c r="F26" s="5" t="s">
        <v>187</v>
      </c>
      <c r="G26" s="5" t="s">
        <v>270</v>
      </c>
      <c r="H26" s="1">
        <v>1</v>
      </c>
      <c r="I26" s="1">
        <v>1</v>
      </c>
      <c r="J26" s="1" t="s">
        <v>100</v>
      </c>
    </row>
    <row r="27" spans="1:18">
      <c r="F27" s="5" t="s">
        <v>187</v>
      </c>
      <c r="G27" s="5" t="s">
        <v>211</v>
      </c>
      <c r="H27" s="1">
        <v>2</v>
      </c>
      <c r="I27" s="1">
        <v>2</v>
      </c>
      <c r="J27" s="1" t="s">
        <v>100</v>
      </c>
    </row>
    <row r="28" spans="1:18">
      <c r="F28" s="5" t="s">
        <v>187</v>
      </c>
      <c r="G28" s="5" t="s">
        <v>212</v>
      </c>
      <c r="H28" s="1">
        <v>8</v>
      </c>
      <c r="I28" s="1">
        <v>9</v>
      </c>
      <c r="J28" s="1" t="s">
        <v>100</v>
      </c>
    </row>
    <row r="29" spans="1:18">
      <c r="F29" s="5" t="s">
        <v>187</v>
      </c>
      <c r="G29" s="5" t="s">
        <v>213</v>
      </c>
      <c r="H29" s="1">
        <v>2</v>
      </c>
      <c r="I29" s="1">
        <v>3</v>
      </c>
      <c r="J29" s="1" t="s">
        <v>100</v>
      </c>
    </row>
    <row r="30" spans="1:18">
      <c r="F30" s="5" t="s">
        <v>187</v>
      </c>
      <c r="G30" s="5" t="s">
        <v>214</v>
      </c>
      <c r="H30" s="1">
        <v>3</v>
      </c>
      <c r="I30" s="1">
        <v>1</v>
      </c>
      <c r="J30" s="1" t="s">
        <v>100</v>
      </c>
    </row>
    <row r="31" spans="1:18">
      <c r="F31" s="5" t="s">
        <v>187</v>
      </c>
      <c r="G31" s="5" t="s">
        <v>215</v>
      </c>
      <c r="H31" s="1">
        <v>41</v>
      </c>
      <c r="I31" s="1">
        <v>51</v>
      </c>
      <c r="J31" s="1">
        <v>6</v>
      </c>
      <c r="M31" s="1"/>
    </row>
    <row r="32" spans="1:18">
      <c r="F32" s="5" t="s">
        <v>188</v>
      </c>
      <c r="G32" s="5" t="s">
        <v>216</v>
      </c>
      <c r="H32" s="1">
        <v>34</v>
      </c>
      <c r="I32" s="1">
        <v>38</v>
      </c>
      <c r="J32" s="1">
        <v>12</v>
      </c>
      <c r="M32" s="1"/>
    </row>
    <row r="33" spans="6:13">
      <c r="F33" s="5" t="s">
        <v>189</v>
      </c>
      <c r="G33" s="5" t="s">
        <v>217</v>
      </c>
      <c r="H33" s="1">
        <v>805</v>
      </c>
      <c r="I33" s="1">
        <v>835</v>
      </c>
      <c r="J33" s="1">
        <v>59</v>
      </c>
      <c r="M33" s="1"/>
    </row>
    <row r="34" spans="6:13">
      <c r="F34" s="5" t="s">
        <v>189</v>
      </c>
      <c r="G34" s="5" t="s">
        <v>218</v>
      </c>
      <c r="H34" s="1">
        <v>266</v>
      </c>
      <c r="I34" s="1">
        <v>281</v>
      </c>
      <c r="J34" s="1">
        <v>21</v>
      </c>
      <c r="M34" s="1"/>
    </row>
    <row r="35" spans="6:13">
      <c r="F35" s="5" t="s">
        <v>189</v>
      </c>
      <c r="G35" s="5" t="s">
        <v>219</v>
      </c>
      <c r="H35" s="1">
        <v>181</v>
      </c>
      <c r="I35" s="1">
        <v>211</v>
      </c>
      <c r="J35" s="1">
        <v>10</v>
      </c>
      <c r="M35" s="1"/>
    </row>
    <row r="36" spans="6:13">
      <c r="F36" s="5" t="s">
        <v>190</v>
      </c>
      <c r="G36" s="5" t="s">
        <v>220</v>
      </c>
      <c r="H36" s="1">
        <v>4660</v>
      </c>
      <c r="I36" s="1">
        <v>4406</v>
      </c>
      <c r="J36" s="1">
        <v>181</v>
      </c>
      <c r="M36" s="1"/>
    </row>
    <row r="37" spans="6:13">
      <c r="F37" s="5" t="s">
        <v>190</v>
      </c>
      <c r="G37" s="5" t="s">
        <v>221</v>
      </c>
      <c r="H37" s="1">
        <v>1060</v>
      </c>
      <c r="I37" s="1">
        <v>1211</v>
      </c>
      <c r="J37" s="1">
        <v>146</v>
      </c>
      <c r="K37" s="1"/>
      <c r="M37" s="1"/>
    </row>
    <row r="38" spans="6:13">
      <c r="F38" s="5" t="s">
        <v>190</v>
      </c>
      <c r="G38" s="5" t="s">
        <v>263</v>
      </c>
      <c r="H38" s="1" t="s">
        <v>99</v>
      </c>
      <c r="I38" s="1" t="s">
        <v>99</v>
      </c>
      <c r="J38" s="1">
        <v>1</v>
      </c>
      <c r="M38" s="1"/>
    </row>
    <row r="39" spans="6:13">
      <c r="M39" s="1"/>
    </row>
    <row r="40" spans="6:13">
      <c r="M40" s="1"/>
    </row>
    <row r="41" spans="6:13">
      <c r="M41" s="1"/>
    </row>
    <row r="42" spans="6:13">
      <c r="M42" s="1"/>
    </row>
    <row r="43" spans="6:13">
      <c r="M43" s="1"/>
    </row>
    <row r="44" spans="6:13">
      <c r="M44" s="1"/>
    </row>
    <row r="45" spans="6:13">
      <c r="M45" s="1"/>
    </row>
    <row r="46" spans="6:13">
      <c r="M46" s="1"/>
    </row>
    <row r="47" spans="6:13">
      <c r="M47" s="1"/>
    </row>
    <row r="48" spans="6:13">
      <c r="M48" s="1"/>
    </row>
    <row r="49" spans="13:13">
      <c r="M49" s="1"/>
    </row>
  </sheetData>
  <pageMargins left="0.17" right="0.17" top="0.75" bottom="0.75" header="0.3" footer="0.3"/>
  <pageSetup paperSize="17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99"/>
  </sheetPr>
  <dimension ref="A1:J54"/>
  <sheetViews>
    <sheetView showGridLines="0" workbookViewId="0"/>
  </sheetViews>
  <sheetFormatPr defaultColWidth="9.140625" defaultRowHeight="15"/>
  <cols>
    <col min="1" max="1" width="27.140625" style="117" bestFit="1" customWidth="1"/>
    <col min="2" max="2" width="14.28515625" style="117" customWidth="1"/>
    <col min="3" max="3" width="5.7109375" style="2" customWidth="1"/>
    <col min="4" max="4" width="27.140625" style="5" bestFit="1" customWidth="1"/>
    <col min="5" max="5" width="63" style="5" bestFit="1" customWidth="1"/>
    <col min="6" max="6" width="9.140625" style="2"/>
    <col min="7" max="7" width="5.7109375" style="2" customWidth="1"/>
    <col min="8" max="8" width="48.5703125" style="2" bestFit="1" customWidth="1"/>
    <col min="9" max="10" width="9.140625" style="117"/>
    <col min="11" max="16384" width="9.140625" style="2"/>
  </cols>
  <sheetData>
    <row r="1" spans="1:10">
      <c r="A1" s="2" t="s">
        <v>359</v>
      </c>
    </row>
    <row r="4" spans="1:10">
      <c r="B4" s="110"/>
    </row>
    <row r="5" spans="1:10">
      <c r="A5" s="89" t="s">
        <v>247</v>
      </c>
      <c r="B5" s="46"/>
      <c r="D5" s="90" t="s">
        <v>179</v>
      </c>
      <c r="E5" s="91" t="s">
        <v>191</v>
      </c>
      <c r="F5" s="92" t="s">
        <v>180</v>
      </c>
      <c r="H5" s="93" t="s">
        <v>246</v>
      </c>
      <c r="I5" s="94" t="s">
        <v>180</v>
      </c>
      <c r="J5" s="92" t="s">
        <v>181</v>
      </c>
    </row>
    <row r="6" spans="1:10">
      <c r="A6" s="117">
        <f>'8.1'!C6</f>
        <v>8144</v>
      </c>
      <c r="B6" s="110"/>
      <c r="D6" s="5" t="s">
        <v>185</v>
      </c>
      <c r="E6" s="5" t="s">
        <v>193</v>
      </c>
      <c r="F6" s="2">
        <v>99</v>
      </c>
      <c r="H6" s="2" t="s">
        <v>229</v>
      </c>
      <c r="I6" s="117">
        <v>16</v>
      </c>
      <c r="J6" s="19">
        <v>4.3010752688</v>
      </c>
    </row>
    <row r="7" spans="1:10">
      <c r="D7" s="5" t="s">
        <v>185</v>
      </c>
      <c r="E7" s="5" t="s">
        <v>249</v>
      </c>
      <c r="F7" s="2">
        <v>59</v>
      </c>
      <c r="H7" s="2" t="s">
        <v>230</v>
      </c>
      <c r="I7" s="117">
        <v>8</v>
      </c>
      <c r="J7" s="19">
        <v>2.1505376344</v>
      </c>
    </row>
    <row r="8" spans="1:10">
      <c r="D8" s="5" t="s">
        <v>185</v>
      </c>
      <c r="E8" s="5" t="s">
        <v>279</v>
      </c>
      <c r="F8" s="2">
        <v>15</v>
      </c>
      <c r="H8" s="2" t="s">
        <v>232</v>
      </c>
      <c r="I8" s="117">
        <v>2</v>
      </c>
      <c r="J8" s="19">
        <v>0.5376344086</v>
      </c>
    </row>
    <row r="9" spans="1:10">
      <c r="A9" s="95" t="s">
        <v>179</v>
      </c>
      <c r="B9" s="96" t="s">
        <v>248</v>
      </c>
      <c r="C9" s="85"/>
      <c r="D9" s="97" t="s">
        <v>185</v>
      </c>
      <c r="E9" s="5" t="s">
        <v>278</v>
      </c>
      <c r="F9" s="2">
        <v>1</v>
      </c>
      <c r="H9" s="2" t="s">
        <v>233</v>
      </c>
      <c r="I9" s="117">
        <v>3</v>
      </c>
      <c r="J9" s="19">
        <v>0.8064516129</v>
      </c>
    </row>
    <row r="10" spans="1:10">
      <c r="A10" s="5" t="s">
        <v>185</v>
      </c>
      <c r="B10" s="117" t="s">
        <v>319</v>
      </c>
      <c r="D10" s="5" t="s">
        <v>185</v>
      </c>
      <c r="E10" s="5" t="s">
        <v>195</v>
      </c>
      <c r="F10" s="2">
        <v>17</v>
      </c>
      <c r="H10" s="2" t="s">
        <v>235</v>
      </c>
      <c r="I10" s="117">
        <v>14</v>
      </c>
      <c r="J10" s="19">
        <v>3.7634408601999998</v>
      </c>
    </row>
    <row r="11" spans="1:10">
      <c r="A11" s="5" t="s">
        <v>186</v>
      </c>
      <c r="B11" s="117" t="s">
        <v>320</v>
      </c>
      <c r="D11" s="5" t="s">
        <v>185</v>
      </c>
      <c r="E11" s="5" t="s">
        <v>196</v>
      </c>
      <c r="F11" s="2">
        <v>26</v>
      </c>
      <c r="H11" s="2" t="s">
        <v>236</v>
      </c>
      <c r="I11" s="117">
        <v>11</v>
      </c>
      <c r="J11" s="19">
        <v>2.9569892473000001</v>
      </c>
    </row>
    <row r="12" spans="1:10">
      <c r="A12" s="5" t="s">
        <v>187</v>
      </c>
      <c r="B12" s="117" t="s">
        <v>321</v>
      </c>
      <c r="D12" s="5" t="s">
        <v>186</v>
      </c>
      <c r="E12" s="5" t="s">
        <v>197</v>
      </c>
      <c r="F12" s="2">
        <v>127</v>
      </c>
      <c r="H12" s="2" t="s">
        <v>237</v>
      </c>
      <c r="I12" s="117">
        <v>11</v>
      </c>
      <c r="J12" s="19">
        <v>2.9569892473000001</v>
      </c>
    </row>
    <row r="13" spans="1:10">
      <c r="A13" s="5" t="s">
        <v>188</v>
      </c>
      <c r="B13" s="117" t="s">
        <v>322</v>
      </c>
      <c r="D13" s="5" t="s">
        <v>186</v>
      </c>
      <c r="E13" s="5" t="s">
        <v>252</v>
      </c>
      <c r="F13" s="2">
        <v>3</v>
      </c>
      <c r="H13" s="2" t="s">
        <v>238</v>
      </c>
      <c r="I13" s="117">
        <v>1</v>
      </c>
      <c r="J13" s="19">
        <v>0.2688172043</v>
      </c>
    </row>
    <row r="14" spans="1:10">
      <c r="A14" s="5" t="s">
        <v>189</v>
      </c>
      <c r="B14" s="117" t="s">
        <v>323</v>
      </c>
      <c r="D14" s="5" t="s">
        <v>186</v>
      </c>
      <c r="E14" s="5" t="s">
        <v>253</v>
      </c>
      <c r="F14" s="2">
        <v>2</v>
      </c>
      <c r="H14" s="2" t="s">
        <v>239</v>
      </c>
      <c r="I14" s="117">
        <v>9</v>
      </c>
      <c r="J14" s="19">
        <v>2.4193548386999999</v>
      </c>
    </row>
    <row r="15" spans="1:10">
      <c r="A15" s="5" t="s">
        <v>190</v>
      </c>
      <c r="B15" s="117" t="s">
        <v>324</v>
      </c>
      <c r="D15" s="5" t="s">
        <v>186</v>
      </c>
      <c r="E15" s="5" t="s">
        <v>198</v>
      </c>
      <c r="F15" s="2">
        <v>12</v>
      </c>
      <c r="H15" s="2" t="s">
        <v>240</v>
      </c>
      <c r="I15" s="117">
        <v>27</v>
      </c>
      <c r="J15" s="19">
        <v>7.2580645161000001</v>
      </c>
    </row>
    <row r="16" spans="1:10">
      <c r="D16" s="5" t="s">
        <v>186</v>
      </c>
      <c r="E16" s="5" t="s">
        <v>199</v>
      </c>
      <c r="F16" s="2">
        <v>43</v>
      </c>
      <c r="H16" s="2" t="s">
        <v>241</v>
      </c>
      <c r="I16" s="117">
        <v>1</v>
      </c>
      <c r="J16" s="19">
        <v>0.2688172043</v>
      </c>
    </row>
    <row r="17" spans="1:10">
      <c r="D17" s="5" t="s">
        <v>187</v>
      </c>
      <c r="E17" s="5" t="s">
        <v>200</v>
      </c>
      <c r="F17" s="2">
        <v>1463</v>
      </c>
      <c r="H17" s="2" t="s">
        <v>242</v>
      </c>
      <c r="I17" s="117">
        <v>19</v>
      </c>
      <c r="J17" s="19">
        <v>5.1075268817000001</v>
      </c>
    </row>
    <row r="18" spans="1:10">
      <c r="A18" s="95" t="s">
        <v>179</v>
      </c>
      <c r="B18" s="96" t="s">
        <v>180</v>
      </c>
      <c r="D18" s="5" t="s">
        <v>187</v>
      </c>
      <c r="E18" s="5" t="s">
        <v>254</v>
      </c>
      <c r="F18" s="2">
        <v>79</v>
      </c>
      <c r="H18" s="2" t="s">
        <v>243</v>
      </c>
      <c r="I18" s="117">
        <v>78</v>
      </c>
      <c r="J18" s="19">
        <v>20.967741934999999</v>
      </c>
    </row>
    <row r="19" spans="1:10">
      <c r="A19" s="5" t="s">
        <v>185</v>
      </c>
      <c r="B19" s="117">
        <v>217</v>
      </c>
      <c r="D19" s="5" t="s">
        <v>187</v>
      </c>
      <c r="E19" s="5" t="s">
        <v>255</v>
      </c>
      <c r="F19" s="2">
        <v>3</v>
      </c>
      <c r="H19" s="2" t="s">
        <v>244</v>
      </c>
      <c r="I19" s="117">
        <v>52</v>
      </c>
      <c r="J19" s="19">
        <v>13.978494624</v>
      </c>
    </row>
    <row r="20" spans="1:10">
      <c r="A20" s="5" t="s">
        <v>186</v>
      </c>
      <c r="B20" s="117">
        <v>187</v>
      </c>
      <c r="D20" s="5" t="s">
        <v>187</v>
      </c>
      <c r="E20" s="5" t="s">
        <v>201</v>
      </c>
      <c r="F20" s="2">
        <v>116</v>
      </c>
      <c r="H20" s="2" t="s">
        <v>245</v>
      </c>
      <c r="I20" s="117">
        <v>120</v>
      </c>
      <c r="J20" s="19">
        <v>32.258064515999997</v>
      </c>
    </row>
    <row r="21" spans="1:10">
      <c r="A21" s="5" t="s">
        <v>187</v>
      </c>
      <c r="B21" s="117">
        <v>5802</v>
      </c>
      <c r="D21" s="5" t="s">
        <v>187</v>
      </c>
      <c r="E21" s="5" t="s">
        <v>202</v>
      </c>
      <c r="F21" s="2">
        <v>151</v>
      </c>
      <c r="J21" s="19"/>
    </row>
    <row r="22" spans="1:10">
      <c r="A22" s="5" t="s">
        <v>188</v>
      </c>
      <c r="B22" s="117">
        <v>520</v>
      </c>
      <c r="D22" s="5" t="s">
        <v>187</v>
      </c>
      <c r="E22" s="5" t="s">
        <v>256</v>
      </c>
      <c r="F22" s="2">
        <v>2</v>
      </c>
      <c r="J22" s="19"/>
    </row>
    <row r="23" spans="1:10">
      <c r="A23" s="5" t="s">
        <v>189</v>
      </c>
      <c r="B23" s="117">
        <v>372</v>
      </c>
      <c r="D23" s="5" t="s">
        <v>187</v>
      </c>
      <c r="E23" s="5" t="s">
        <v>204</v>
      </c>
      <c r="F23" s="2">
        <v>539</v>
      </c>
      <c r="J23" s="19"/>
    </row>
    <row r="24" spans="1:10">
      <c r="A24" s="5" t="s">
        <v>190</v>
      </c>
      <c r="B24" s="117">
        <v>1046</v>
      </c>
      <c r="D24" s="5" t="s">
        <v>187</v>
      </c>
      <c r="E24" s="5" t="s">
        <v>205</v>
      </c>
      <c r="F24" s="2">
        <v>821</v>
      </c>
      <c r="J24" s="19"/>
    </row>
    <row r="25" spans="1:10">
      <c r="D25" s="5" t="s">
        <v>187</v>
      </c>
      <c r="E25" s="5" t="s">
        <v>206</v>
      </c>
      <c r="F25" s="2">
        <v>74</v>
      </c>
      <c r="J25" s="19"/>
    </row>
    <row r="26" spans="1:10">
      <c r="D26" s="5" t="s">
        <v>187</v>
      </c>
      <c r="E26" s="5" t="s">
        <v>271</v>
      </c>
      <c r="F26" s="2">
        <v>3</v>
      </c>
    </row>
    <row r="27" spans="1:10">
      <c r="D27" s="5" t="s">
        <v>187</v>
      </c>
      <c r="E27" s="5" t="s">
        <v>207</v>
      </c>
      <c r="F27" s="2">
        <v>8</v>
      </c>
    </row>
    <row r="28" spans="1:10">
      <c r="D28" s="5" t="s">
        <v>187</v>
      </c>
      <c r="E28" s="5" t="s">
        <v>257</v>
      </c>
      <c r="F28" s="2">
        <v>2</v>
      </c>
    </row>
    <row r="29" spans="1:10">
      <c r="D29" s="5" t="s">
        <v>187</v>
      </c>
      <c r="E29" s="5" t="s">
        <v>208</v>
      </c>
      <c r="F29" s="2">
        <v>122</v>
      </c>
    </row>
    <row r="30" spans="1:10">
      <c r="D30" s="5" t="s">
        <v>187</v>
      </c>
      <c r="E30" s="5" t="s">
        <v>209</v>
      </c>
      <c r="F30" s="2">
        <v>988</v>
      </c>
    </row>
    <row r="31" spans="1:10">
      <c r="D31" s="5" t="s">
        <v>187</v>
      </c>
      <c r="E31" s="5" t="s">
        <v>258</v>
      </c>
      <c r="F31" s="2">
        <v>4</v>
      </c>
    </row>
    <row r="32" spans="1:10">
      <c r="D32" s="5" t="s">
        <v>187</v>
      </c>
      <c r="E32" s="5" t="s">
        <v>210</v>
      </c>
      <c r="F32" s="2">
        <v>408</v>
      </c>
    </row>
    <row r="33" spans="4:6">
      <c r="D33" s="5" t="s">
        <v>187</v>
      </c>
      <c r="E33" s="5" t="s">
        <v>270</v>
      </c>
      <c r="F33" s="2">
        <v>1</v>
      </c>
    </row>
    <row r="34" spans="4:6">
      <c r="D34" s="5" t="s">
        <v>187</v>
      </c>
      <c r="E34" s="5" t="s">
        <v>259</v>
      </c>
      <c r="F34" s="2">
        <v>1</v>
      </c>
    </row>
    <row r="35" spans="4:6">
      <c r="D35" s="5" t="s">
        <v>187</v>
      </c>
      <c r="E35" s="5" t="s">
        <v>211</v>
      </c>
      <c r="F35" s="2">
        <v>98</v>
      </c>
    </row>
    <row r="36" spans="4:6">
      <c r="D36" s="5" t="s">
        <v>187</v>
      </c>
      <c r="E36" s="5" t="s">
        <v>212</v>
      </c>
      <c r="F36" s="2">
        <v>30</v>
      </c>
    </row>
    <row r="37" spans="4:6">
      <c r="D37" s="5" t="s">
        <v>187</v>
      </c>
      <c r="E37" s="5" t="s">
        <v>281</v>
      </c>
      <c r="F37" s="2">
        <v>1</v>
      </c>
    </row>
    <row r="38" spans="4:6">
      <c r="D38" s="5" t="s">
        <v>187</v>
      </c>
      <c r="E38" s="5" t="s">
        <v>213</v>
      </c>
      <c r="F38" s="2">
        <v>95</v>
      </c>
    </row>
    <row r="39" spans="4:6">
      <c r="D39" s="5" t="s">
        <v>187</v>
      </c>
      <c r="E39" s="5" t="s">
        <v>214</v>
      </c>
      <c r="F39" s="2">
        <v>16</v>
      </c>
    </row>
    <row r="40" spans="4:6">
      <c r="D40" s="5" t="s">
        <v>187</v>
      </c>
      <c r="E40" s="5" t="s">
        <v>277</v>
      </c>
      <c r="F40" s="2">
        <v>8</v>
      </c>
    </row>
    <row r="41" spans="4:6">
      <c r="D41" s="5" t="s">
        <v>187</v>
      </c>
      <c r="E41" s="5" t="s">
        <v>276</v>
      </c>
      <c r="F41" s="2">
        <v>1</v>
      </c>
    </row>
    <row r="42" spans="4:6">
      <c r="D42" s="5" t="s">
        <v>187</v>
      </c>
      <c r="E42" s="5" t="s">
        <v>275</v>
      </c>
      <c r="F42" s="2">
        <v>18</v>
      </c>
    </row>
    <row r="43" spans="4:6">
      <c r="D43" s="5" t="s">
        <v>187</v>
      </c>
      <c r="E43" s="5" t="s">
        <v>215</v>
      </c>
      <c r="F43" s="2">
        <v>750</v>
      </c>
    </row>
    <row r="44" spans="4:6">
      <c r="D44" s="5" t="s">
        <v>188</v>
      </c>
      <c r="E44" s="5" t="s">
        <v>216</v>
      </c>
      <c r="F44" s="2">
        <v>474</v>
      </c>
    </row>
    <row r="45" spans="4:6">
      <c r="D45" s="5" t="s">
        <v>188</v>
      </c>
      <c r="E45" s="5" t="s">
        <v>274</v>
      </c>
      <c r="F45" s="2">
        <v>33</v>
      </c>
    </row>
    <row r="46" spans="4:6">
      <c r="D46" s="5" t="s">
        <v>188</v>
      </c>
      <c r="E46" s="5" t="s">
        <v>286</v>
      </c>
      <c r="F46" s="2">
        <v>13</v>
      </c>
    </row>
    <row r="47" spans="4:6">
      <c r="D47" s="5" t="s">
        <v>189</v>
      </c>
      <c r="E47" s="5" t="s">
        <v>217</v>
      </c>
      <c r="F47" s="2">
        <v>231</v>
      </c>
    </row>
    <row r="48" spans="4:6">
      <c r="D48" s="5" t="s">
        <v>189</v>
      </c>
      <c r="E48" s="5" t="s">
        <v>218</v>
      </c>
      <c r="F48" s="2">
        <v>36</v>
      </c>
    </row>
    <row r="49" spans="4:6">
      <c r="D49" s="5" t="s">
        <v>189</v>
      </c>
      <c r="E49" s="5" t="s">
        <v>219</v>
      </c>
      <c r="F49" s="2">
        <v>79</v>
      </c>
    </row>
    <row r="50" spans="4:6">
      <c r="D50" s="5" t="s">
        <v>189</v>
      </c>
      <c r="E50" s="5" t="s">
        <v>273</v>
      </c>
      <c r="F50" s="2">
        <v>25</v>
      </c>
    </row>
    <row r="51" spans="4:6">
      <c r="D51" s="5" t="s">
        <v>189</v>
      </c>
      <c r="E51" s="5" t="s">
        <v>325</v>
      </c>
      <c r="F51" s="2">
        <v>1</v>
      </c>
    </row>
    <row r="52" spans="4:6">
      <c r="D52" s="5" t="s">
        <v>190</v>
      </c>
      <c r="E52" s="5" t="s">
        <v>220</v>
      </c>
      <c r="F52" s="2">
        <v>792</v>
      </c>
    </row>
    <row r="53" spans="4:6">
      <c r="D53" s="5" t="s">
        <v>190</v>
      </c>
      <c r="E53" s="5" t="s">
        <v>221</v>
      </c>
      <c r="F53" s="2">
        <v>250</v>
      </c>
    </row>
    <row r="54" spans="4:6">
      <c r="D54" s="5" t="s">
        <v>190</v>
      </c>
      <c r="E54" s="5" t="s">
        <v>272</v>
      </c>
      <c r="F54" s="2">
        <v>4</v>
      </c>
    </row>
  </sheetData>
  <pageMargins left="0.2" right="0.24" top="0.25" bottom="0.25" header="0.3" footer="0.3"/>
  <pageSetup paperSize="3" scale="90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99"/>
  </sheetPr>
  <dimension ref="A1:J43"/>
  <sheetViews>
    <sheetView showGridLines="0" workbookViewId="0"/>
  </sheetViews>
  <sheetFormatPr defaultColWidth="9.140625" defaultRowHeight="15"/>
  <cols>
    <col min="1" max="1" width="27.140625" style="117" bestFit="1" customWidth="1"/>
    <col min="2" max="2" width="14.28515625" style="117" customWidth="1"/>
    <col min="3" max="3" width="5.7109375" style="2" customWidth="1"/>
    <col min="4" max="4" width="27.140625" style="5" bestFit="1" customWidth="1"/>
    <col min="5" max="5" width="63" style="5" bestFit="1" customWidth="1"/>
    <col min="6" max="6" width="9.140625" style="2"/>
    <col min="7" max="7" width="5.7109375" style="2" customWidth="1"/>
    <col min="8" max="8" width="48.5703125" style="2" bestFit="1" customWidth="1"/>
    <col min="9" max="10" width="9.140625" style="117"/>
    <col min="11" max="16384" width="9.140625" style="2"/>
  </cols>
  <sheetData>
    <row r="1" spans="1:10">
      <c r="A1" s="2" t="s">
        <v>358</v>
      </c>
    </row>
    <row r="4" spans="1:10">
      <c r="B4" s="110"/>
    </row>
    <row r="5" spans="1:10">
      <c r="A5" s="89" t="s">
        <v>247</v>
      </c>
      <c r="B5" s="46"/>
      <c r="D5" s="90" t="s">
        <v>179</v>
      </c>
      <c r="E5" s="91" t="s">
        <v>191</v>
      </c>
      <c r="F5" s="92" t="s">
        <v>180</v>
      </c>
      <c r="H5" s="93" t="s">
        <v>246</v>
      </c>
      <c r="I5" s="94" t="s">
        <v>180</v>
      </c>
      <c r="J5" s="92" t="s">
        <v>181</v>
      </c>
    </row>
    <row r="6" spans="1:10">
      <c r="A6" s="117">
        <f>'8.1'!C6</f>
        <v>8144</v>
      </c>
      <c r="B6" s="110"/>
      <c r="D6" s="5" t="s">
        <v>185</v>
      </c>
      <c r="E6" s="5" t="s">
        <v>193</v>
      </c>
      <c r="F6" s="2">
        <v>6</v>
      </c>
      <c r="H6" s="2" t="s">
        <v>229</v>
      </c>
      <c r="I6" s="117">
        <v>9</v>
      </c>
      <c r="J6" s="19">
        <v>1.3024602026000001</v>
      </c>
    </row>
    <row r="7" spans="1:10">
      <c r="D7" s="5" t="s">
        <v>185</v>
      </c>
      <c r="E7" s="5" t="s">
        <v>249</v>
      </c>
      <c r="F7" s="2">
        <v>13</v>
      </c>
      <c r="H7" s="2" t="s">
        <v>230</v>
      </c>
      <c r="I7" s="117">
        <v>6</v>
      </c>
      <c r="J7" s="19">
        <v>0.86830680169999996</v>
      </c>
    </row>
    <row r="8" spans="1:10">
      <c r="D8" s="5" t="s">
        <v>185</v>
      </c>
      <c r="E8" s="5" t="s">
        <v>195</v>
      </c>
      <c r="F8" s="2">
        <v>5</v>
      </c>
      <c r="H8" s="2" t="s">
        <v>232</v>
      </c>
      <c r="I8" s="117">
        <v>6</v>
      </c>
      <c r="J8" s="19">
        <v>0.86830680169999996</v>
      </c>
    </row>
    <row r="9" spans="1:10">
      <c r="A9" s="95" t="s">
        <v>179</v>
      </c>
      <c r="B9" s="96" t="s">
        <v>248</v>
      </c>
      <c r="C9" s="85"/>
      <c r="D9" s="97" t="s">
        <v>185</v>
      </c>
      <c r="E9" s="5" t="s">
        <v>196</v>
      </c>
      <c r="F9" s="2">
        <v>23</v>
      </c>
      <c r="H9" s="2" t="s">
        <v>235</v>
      </c>
      <c r="I9" s="117">
        <v>49</v>
      </c>
      <c r="J9" s="19">
        <v>7.0911722142000002</v>
      </c>
    </row>
    <row r="10" spans="1:10">
      <c r="A10" s="5" t="s">
        <v>185</v>
      </c>
      <c r="B10" s="117" t="s">
        <v>339</v>
      </c>
      <c r="D10" s="5" t="s">
        <v>186</v>
      </c>
      <c r="E10" s="5" t="s">
        <v>197</v>
      </c>
      <c r="F10" s="2">
        <v>33</v>
      </c>
      <c r="H10" s="2" t="s">
        <v>236</v>
      </c>
      <c r="I10" s="117">
        <v>12</v>
      </c>
      <c r="J10" s="19">
        <v>1.7366136034999999</v>
      </c>
    </row>
    <row r="11" spans="1:10">
      <c r="A11" s="5" t="s">
        <v>186</v>
      </c>
      <c r="B11" s="117" t="s">
        <v>340</v>
      </c>
      <c r="D11" s="5" t="s">
        <v>186</v>
      </c>
      <c r="E11" s="5" t="s">
        <v>252</v>
      </c>
      <c r="F11" s="2">
        <v>2</v>
      </c>
      <c r="H11" s="2" t="s">
        <v>237</v>
      </c>
      <c r="I11" s="117">
        <v>2</v>
      </c>
      <c r="J11" s="19">
        <v>0.28943560060000001</v>
      </c>
    </row>
    <row r="12" spans="1:10">
      <c r="A12" s="5" t="s">
        <v>187</v>
      </c>
      <c r="B12" s="117" t="s">
        <v>341</v>
      </c>
      <c r="D12" s="5" t="s">
        <v>186</v>
      </c>
      <c r="E12" s="5" t="s">
        <v>198</v>
      </c>
      <c r="F12" s="2">
        <v>2</v>
      </c>
      <c r="H12" s="2" t="s">
        <v>238</v>
      </c>
      <c r="I12" s="117">
        <v>309</v>
      </c>
      <c r="J12" s="19">
        <v>44.717800289000003</v>
      </c>
    </row>
    <row r="13" spans="1:10">
      <c r="A13" s="5" t="s">
        <v>188</v>
      </c>
      <c r="B13" s="117" t="s">
        <v>342</v>
      </c>
      <c r="D13" s="5" t="s">
        <v>186</v>
      </c>
      <c r="E13" s="5" t="s">
        <v>199</v>
      </c>
      <c r="F13" s="2">
        <v>12</v>
      </c>
      <c r="H13" s="2" t="s">
        <v>239</v>
      </c>
      <c r="I13" s="117">
        <v>23</v>
      </c>
      <c r="J13" s="19">
        <v>3.3285094066999998</v>
      </c>
    </row>
    <row r="14" spans="1:10">
      <c r="A14" s="5" t="s">
        <v>189</v>
      </c>
      <c r="B14" s="117" t="s">
        <v>343</v>
      </c>
      <c r="D14" s="5" t="s">
        <v>187</v>
      </c>
      <c r="E14" s="5" t="s">
        <v>200</v>
      </c>
      <c r="F14" s="2">
        <v>147</v>
      </c>
      <c r="H14" s="2" t="s">
        <v>240</v>
      </c>
      <c r="I14" s="117">
        <v>22</v>
      </c>
      <c r="J14" s="19">
        <v>3.1837916063999998</v>
      </c>
    </row>
    <row r="15" spans="1:10">
      <c r="A15" s="5" t="s">
        <v>190</v>
      </c>
      <c r="B15" s="117" t="s">
        <v>344</v>
      </c>
      <c r="D15" s="5" t="s">
        <v>187</v>
      </c>
      <c r="E15" s="5" t="s">
        <v>254</v>
      </c>
      <c r="F15" s="2">
        <v>29</v>
      </c>
      <c r="H15" s="2" t="s">
        <v>241</v>
      </c>
      <c r="I15" s="117">
        <v>1</v>
      </c>
      <c r="J15" s="19">
        <v>0.1447178003</v>
      </c>
    </row>
    <row r="16" spans="1:10">
      <c r="D16" s="5" t="s">
        <v>187</v>
      </c>
      <c r="E16" s="5" t="s">
        <v>201</v>
      </c>
      <c r="F16" s="2">
        <v>11</v>
      </c>
      <c r="H16" s="2" t="s">
        <v>242</v>
      </c>
      <c r="I16" s="117">
        <v>50</v>
      </c>
      <c r="J16" s="19">
        <v>7.2358900144999998</v>
      </c>
    </row>
    <row r="17" spans="1:10">
      <c r="D17" s="5" t="s">
        <v>187</v>
      </c>
      <c r="E17" s="5" t="s">
        <v>202</v>
      </c>
      <c r="F17" s="2">
        <v>42</v>
      </c>
      <c r="H17" s="2" t="s">
        <v>243</v>
      </c>
      <c r="I17" s="117">
        <v>64</v>
      </c>
      <c r="J17" s="19">
        <v>9.2619392185000002</v>
      </c>
    </row>
    <row r="18" spans="1:10">
      <c r="A18" s="95" t="s">
        <v>179</v>
      </c>
      <c r="B18" s="96" t="s">
        <v>180</v>
      </c>
      <c r="D18" s="5" t="s">
        <v>187</v>
      </c>
      <c r="E18" s="5" t="s">
        <v>203</v>
      </c>
      <c r="F18" s="2">
        <v>2</v>
      </c>
      <c r="H18" s="2" t="s">
        <v>244</v>
      </c>
      <c r="I18" s="117">
        <v>21</v>
      </c>
      <c r="J18" s="19">
        <v>3.0390738061000002</v>
      </c>
    </row>
    <row r="19" spans="1:10">
      <c r="A19" s="5" t="s">
        <v>185</v>
      </c>
      <c r="B19" s="117">
        <v>47</v>
      </c>
      <c r="D19" s="5" t="s">
        <v>187</v>
      </c>
      <c r="E19" s="5" t="s">
        <v>256</v>
      </c>
      <c r="F19" s="2">
        <v>2</v>
      </c>
      <c r="H19" s="2" t="s">
        <v>245</v>
      </c>
      <c r="I19" s="117">
        <v>117</v>
      </c>
      <c r="J19" s="19">
        <v>16.931982634000001</v>
      </c>
    </row>
    <row r="20" spans="1:10">
      <c r="A20" s="5" t="s">
        <v>186</v>
      </c>
      <c r="B20" s="117">
        <v>49</v>
      </c>
      <c r="D20" s="5" t="s">
        <v>187</v>
      </c>
      <c r="E20" s="5" t="s">
        <v>204</v>
      </c>
      <c r="F20" s="2">
        <v>70</v>
      </c>
      <c r="J20" s="19"/>
    </row>
    <row r="21" spans="1:10">
      <c r="A21" s="5" t="s">
        <v>187</v>
      </c>
      <c r="B21" s="117">
        <v>1141</v>
      </c>
      <c r="D21" s="5" t="s">
        <v>187</v>
      </c>
      <c r="E21" s="5" t="s">
        <v>205</v>
      </c>
      <c r="F21" s="2">
        <v>43</v>
      </c>
      <c r="J21" s="19"/>
    </row>
    <row r="22" spans="1:10">
      <c r="A22" s="5" t="s">
        <v>188</v>
      </c>
      <c r="B22" s="117">
        <v>274</v>
      </c>
      <c r="D22" s="5" t="s">
        <v>187</v>
      </c>
      <c r="E22" s="5" t="s">
        <v>206</v>
      </c>
      <c r="F22" s="2">
        <v>3</v>
      </c>
      <c r="J22" s="19"/>
    </row>
    <row r="23" spans="1:10">
      <c r="A23" s="5" t="s">
        <v>189</v>
      </c>
      <c r="B23" s="117">
        <v>691</v>
      </c>
      <c r="D23" s="5" t="s">
        <v>187</v>
      </c>
      <c r="E23" s="5" t="s">
        <v>271</v>
      </c>
      <c r="F23" s="2">
        <v>86</v>
      </c>
      <c r="J23" s="19"/>
    </row>
    <row r="24" spans="1:10">
      <c r="A24" s="5" t="s">
        <v>190</v>
      </c>
      <c r="B24" s="117">
        <v>5942</v>
      </c>
      <c r="D24" s="5" t="s">
        <v>187</v>
      </c>
      <c r="E24" s="5" t="s">
        <v>207</v>
      </c>
      <c r="F24" s="2">
        <v>1</v>
      </c>
      <c r="J24" s="19"/>
    </row>
    <row r="25" spans="1:10">
      <c r="D25" s="5" t="s">
        <v>187</v>
      </c>
      <c r="E25" s="5" t="s">
        <v>208</v>
      </c>
      <c r="F25" s="2">
        <v>62</v>
      </c>
      <c r="J25" s="19"/>
    </row>
    <row r="26" spans="1:10">
      <c r="D26" s="5" t="s">
        <v>187</v>
      </c>
      <c r="E26" s="5" t="s">
        <v>209</v>
      </c>
      <c r="F26" s="2">
        <v>34</v>
      </c>
    </row>
    <row r="27" spans="1:10">
      <c r="D27" s="5" t="s">
        <v>187</v>
      </c>
      <c r="E27" s="5" t="s">
        <v>258</v>
      </c>
      <c r="F27" s="2">
        <v>5</v>
      </c>
    </row>
    <row r="28" spans="1:10">
      <c r="D28" s="5" t="s">
        <v>187</v>
      </c>
      <c r="E28" s="5" t="s">
        <v>210</v>
      </c>
      <c r="F28" s="2">
        <v>315</v>
      </c>
    </row>
    <row r="29" spans="1:10">
      <c r="D29" s="5" t="s">
        <v>187</v>
      </c>
      <c r="E29" s="5" t="s">
        <v>270</v>
      </c>
      <c r="F29" s="2">
        <v>40</v>
      </c>
    </row>
    <row r="30" spans="1:10">
      <c r="D30" s="5" t="s">
        <v>187</v>
      </c>
      <c r="E30" s="5" t="s">
        <v>211</v>
      </c>
      <c r="F30" s="2">
        <v>61</v>
      </c>
    </row>
    <row r="31" spans="1:10">
      <c r="D31" s="5" t="s">
        <v>187</v>
      </c>
      <c r="E31" s="5" t="s">
        <v>212</v>
      </c>
      <c r="F31" s="2">
        <v>18</v>
      </c>
    </row>
    <row r="32" spans="1:10">
      <c r="D32" s="5" t="s">
        <v>187</v>
      </c>
      <c r="E32" s="5" t="s">
        <v>213</v>
      </c>
      <c r="F32" s="2">
        <v>40</v>
      </c>
    </row>
    <row r="33" spans="4:6">
      <c r="D33" s="5" t="s">
        <v>187</v>
      </c>
      <c r="E33" s="5" t="s">
        <v>214</v>
      </c>
      <c r="F33" s="2">
        <v>6</v>
      </c>
    </row>
    <row r="34" spans="4:6">
      <c r="D34" s="5" t="s">
        <v>187</v>
      </c>
      <c r="E34" s="5" t="s">
        <v>215</v>
      </c>
      <c r="F34" s="2">
        <v>124</v>
      </c>
    </row>
    <row r="35" spans="4:6">
      <c r="D35" s="5" t="s">
        <v>188</v>
      </c>
      <c r="E35" s="5" t="s">
        <v>216</v>
      </c>
      <c r="F35" s="2">
        <v>269</v>
      </c>
    </row>
    <row r="36" spans="4:6">
      <c r="D36" s="5" t="s">
        <v>188</v>
      </c>
      <c r="E36" s="5" t="s">
        <v>269</v>
      </c>
      <c r="F36" s="2">
        <v>5</v>
      </c>
    </row>
    <row r="37" spans="4:6">
      <c r="D37" s="5" t="s">
        <v>189</v>
      </c>
      <c r="E37" s="5" t="s">
        <v>217</v>
      </c>
      <c r="F37" s="2">
        <v>461</v>
      </c>
    </row>
    <row r="38" spans="4:6">
      <c r="D38" s="5" t="s">
        <v>189</v>
      </c>
      <c r="E38" s="5" t="s">
        <v>218</v>
      </c>
      <c r="F38" s="2">
        <v>45</v>
      </c>
    </row>
    <row r="39" spans="4:6">
      <c r="D39" s="5" t="s">
        <v>189</v>
      </c>
      <c r="E39" s="5" t="s">
        <v>219</v>
      </c>
      <c r="F39" s="2">
        <v>179</v>
      </c>
    </row>
    <row r="40" spans="4:6">
      <c r="D40" s="5" t="s">
        <v>189</v>
      </c>
      <c r="E40" s="5" t="s">
        <v>268</v>
      </c>
      <c r="F40" s="2">
        <v>6</v>
      </c>
    </row>
    <row r="41" spans="4:6">
      <c r="D41" s="5" t="s">
        <v>190</v>
      </c>
      <c r="E41" s="5" t="s">
        <v>220</v>
      </c>
      <c r="F41" s="2">
        <v>4470</v>
      </c>
    </row>
    <row r="42" spans="4:6">
      <c r="D42" s="5" t="s">
        <v>190</v>
      </c>
      <c r="E42" s="5" t="s">
        <v>221</v>
      </c>
      <c r="F42" s="2">
        <v>1470</v>
      </c>
    </row>
    <row r="43" spans="4:6">
      <c r="D43" s="5" t="s">
        <v>190</v>
      </c>
      <c r="E43" s="5" t="s">
        <v>263</v>
      </c>
      <c r="F43" s="2">
        <v>2</v>
      </c>
    </row>
  </sheetData>
  <pageMargins left="0.17" right="0.16" top="0.75" bottom="0.75" header="0.3" footer="0.3"/>
  <pageSetup paperSize="3" scale="90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99"/>
  </sheetPr>
  <dimension ref="A1:J41"/>
  <sheetViews>
    <sheetView showGridLines="0" workbookViewId="0"/>
  </sheetViews>
  <sheetFormatPr defaultColWidth="9.140625" defaultRowHeight="15"/>
  <cols>
    <col min="1" max="1" width="27.140625" style="117" bestFit="1" customWidth="1"/>
    <col min="2" max="2" width="14.28515625" style="117" customWidth="1"/>
    <col min="3" max="3" width="5.7109375" style="2" customWidth="1"/>
    <col min="4" max="4" width="27.140625" style="5" bestFit="1" customWidth="1"/>
    <col min="5" max="5" width="63" style="5" bestFit="1" customWidth="1"/>
    <col min="6" max="6" width="9.140625" style="2"/>
    <col min="7" max="7" width="5.7109375" style="2" customWidth="1"/>
    <col min="8" max="8" width="48.5703125" style="2" bestFit="1" customWidth="1"/>
    <col min="9" max="10" width="9.140625" style="117"/>
    <col min="11" max="16384" width="9.140625" style="2"/>
  </cols>
  <sheetData>
    <row r="1" spans="1:10">
      <c r="A1" s="2" t="s">
        <v>361</v>
      </c>
    </row>
    <row r="4" spans="1:10">
      <c r="B4" s="110"/>
    </row>
    <row r="5" spans="1:10">
      <c r="A5" s="89" t="s">
        <v>247</v>
      </c>
      <c r="B5" s="46"/>
      <c r="D5" s="90" t="s">
        <v>179</v>
      </c>
      <c r="E5" s="91" t="s">
        <v>191</v>
      </c>
      <c r="F5" s="92" t="s">
        <v>180</v>
      </c>
      <c r="H5" s="93" t="s">
        <v>246</v>
      </c>
      <c r="I5" s="94" t="s">
        <v>180</v>
      </c>
      <c r="J5" s="92" t="s">
        <v>181</v>
      </c>
    </row>
    <row r="6" spans="1:10">
      <c r="A6" s="117">
        <f>'8.1'!C6</f>
        <v>8144</v>
      </c>
      <c r="B6" s="110"/>
      <c r="D6" s="5" t="s">
        <v>185</v>
      </c>
      <c r="E6" s="5" t="s">
        <v>193</v>
      </c>
      <c r="F6" s="2">
        <v>171</v>
      </c>
      <c r="H6" s="2" t="s">
        <v>239</v>
      </c>
      <c r="I6" s="117">
        <v>4</v>
      </c>
      <c r="J6" s="19">
        <v>50</v>
      </c>
    </row>
    <row r="7" spans="1:10">
      <c r="D7" s="5" t="s">
        <v>185</v>
      </c>
      <c r="E7" s="5" t="s">
        <v>249</v>
      </c>
      <c r="F7" s="2">
        <v>142</v>
      </c>
      <c r="H7" s="2" t="s">
        <v>243</v>
      </c>
      <c r="I7" s="117">
        <v>1</v>
      </c>
      <c r="J7" s="19">
        <v>12.5</v>
      </c>
    </row>
    <row r="8" spans="1:10">
      <c r="D8" s="5" t="s">
        <v>185</v>
      </c>
      <c r="E8" s="5" t="s">
        <v>280</v>
      </c>
      <c r="F8" s="2">
        <v>3</v>
      </c>
      <c r="H8" s="2" t="s">
        <v>244</v>
      </c>
      <c r="I8" s="117">
        <v>2</v>
      </c>
      <c r="J8" s="19">
        <v>25</v>
      </c>
    </row>
    <row r="9" spans="1:10">
      <c r="A9" s="95" t="s">
        <v>179</v>
      </c>
      <c r="B9" s="96" t="s">
        <v>248</v>
      </c>
      <c r="C9" s="85"/>
      <c r="D9" s="97" t="s">
        <v>185</v>
      </c>
      <c r="E9" s="5" t="s">
        <v>195</v>
      </c>
      <c r="F9" s="2">
        <v>24</v>
      </c>
      <c r="H9" s="2" t="s">
        <v>245</v>
      </c>
      <c r="I9" s="117">
        <v>1</v>
      </c>
      <c r="J9" s="19">
        <v>12.5</v>
      </c>
    </row>
    <row r="10" spans="1:10">
      <c r="A10" s="5" t="s">
        <v>185</v>
      </c>
      <c r="B10" s="117" t="s">
        <v>326</v>
      </c>
      <c r="D10" s="5" t="s">
        <v>185</v>
      </c>
      <c r="E10" s="5" t="s">
        <v>196</v>
      </c>
      <c r="F10" s="2">
        <v>24</v>
      </c>
      <c r="J10" s="19"/>
    </row>
    <row r="11" spans="1:10">
      <c r="A11" s="5" t="s">
        <v>186</v>
      </c>
      <c r="B11" s="117" t="s">
        <v>327</v>
      </c>
      <c r="D11" s="5" t="s">
        <v>186</v>
      </c>
      <c r="E11" s="5" t="s">
        <v>197</v>
      </c>
      <c r="F11" s="2">
        <v>234</v>
      </c>
      <c r="J11" s="19"/>
    </row>
    <row r="12" spans="1:10">
      <c r="A12" s="5" t="s">
        <v>187</v>
      </c>
      <c r="B12" s="117" t="s">
        <v>328</v>
      </c>
      <c r="D12" s="5" t="s">
        <v>186</v>
      </c>
      <c r="E12" s="5" t="s">
        <v>252</v>
      </c>
      <c r="F12" s="2">
        <v>2</v>
      </c>
      <c r="J12" s="19"/>
    </row>
    <row r="13" spans="1:10">
      <c r="A13" s="5" t="s">
        <v>188</v>
      </c>
      <c r="B13" s="117" t="s">
        <v>329</v>
      </c>
      <c r="D13" s="5" t="s">
        <v>186</v>
      </c>
      <c r="E13" s="5" t="s">
        <v>253</v>
      </c>
      <c r="F13" s="2">
        <v>2</v>
      </c>
      <c r="J13" s="19"/>
    </row>
    <row r="14" spans="1:10">
      <c r="A14" s="5" t="s">
        <v>189</v>
      </c>
      <c r="B14" s="117" t="s">
        <v>330</v>
      </c>
      <c r="D14" s="5" t="s">
        <v>186</v>
      </c>
      <c r="E14" s="5" t="s">
        <v>198</v>
      </c>
      <c r="F14" s="2">
        <v>24</v>
      </c>
      <c r="J14" s="19"/>
    </row>
    <row r="15" spans="1:10">
      <c r="A15" s="5" t="s">
        <v>190</v>
      </c>
      <c r="B15" s="117" t="s">
        <v>331</v>
      </c>
      <c r="D15" s="5" t="s">
        <v>186</v>
      </c>
      <c r="E15" s="5" t="s">
        <v>199</v>
      </c>
      <c r="F15" s="2">
        <v>76</v>
      </c>
      <c r="J15" s="19"/>
    </row>
    <row r="16" spans="1:10">
      <c r="D16" s="5" t="s">
        <v>187</v>
      </c>
      <c r="E16" s="5" t="s">
        <v>200</v>
      </c>
      <c r="F16" s="2">
        <v>1672</v>
      </c>
      <c r="J16" s="19"/>
    </row>
    <row r="17" spans="1:10">
      <c r="D17" s="5" t="s">
        <v>187</v>
      </c>
      <c r="E17" s="5" t="s">
        <v>254</v>
      </c>
      <c r="F17" s="2">
        <v>110</v>
      </c>
      <c r="J17" s="19"/>
    </row>
    <row r="18" spans="1:10">
      <c r="A18" s="95" t="s">
        <v>179</v>
      </c>
      <c r="B18" s="96" t="s">
        <v>180</v>
      </c>
      <c r="D18" s="5" t="s">
        <v>187</v>
      </c>
      <c r="E18" s="5" t="s">
        <v>255</v>
      </c>
      <c r="F18" s="2">
        <v>6</v>
      </c>
      <c r="J18" s="19"/>
    </row>
    <row r="19" spans="1:10">
      <c r="A19" s="5" t="s">
        <v>185</v>
      </c>
      <c r="B19" s="117">
        <v>364</v>
      </c>
      <c r="D19" s="5" t="s">
        <v>187</v>
      </c>
      <c r="E19" s="5" t="s">
        <v>201</v>
      </c>
      <c r="F19" s="2">
        <v>121</v>
      </c>
      <c r="J19" s="19"/>
    </row>
    <row r="20" spans="1:10">
      <c r="A20" s="5" t="s">
        <v>186</v>
      </c>
      <c r="B20" s="117">
        <v>338</v>
      </c>
      <c r="D20" s="5" t="s">
        <v>187</v>
      </c>
      <c r="E20" s="5" t="s">
        <v>332</v>
      </c>
      <c r="F20" s="2">
        <v>1</v>
      </c>
      <c r="J20" s="19"/>
    </row>
    <row r="21" spans="1:10">
      <c r="A21" s="5" t="s">
        <v>187</v>
      </c>
      <c r="B21" s="117">
        <v>7186</v>
      </c>
      <c r="D21" s="5" t="s">
        <v>187</v>
      </c>
      <c r="E21" s="5" t="s">
        <v>202</v>
      </c>
      <c r="F21" s="2">
        <v>33</v>
      </c>
      <c r="J21" s="19"/>
    </row>
    <row r="22" spans="1:10">
      <c r="A22" s="5" t="s">
        <v>188</v>
      </c>
      <c r="B22" s="117">
        <v>142</v>
      </c>
      <c r="D22" s="5" t="s">
        <v>187</v>
      </c>
      <c r="E22" s="5" t="s">
        <v>203</v>
      </c>
      <c r="F22" s="2">
        <v>3</v>
      </c>
      <c r="J22" s="19"/>
    </row>
    <row r="23" spans="1:10">
      <c r="A23" s="5" t="s">
        <v>189</v>
      </c>
      <c r="B23" s="117">
        <v>8</v>
      </c>
      <c r="D23" s="5" t="s">
        <v>187</v>
      </c>
      <c r="E23" s="5" t="s">
        <v>204</v>
      </c>
      <c r="F23" s="2">
        <v>1054</v>
      </c>
      <c r="J23" s="19"/>
    </row>
    <row r="24" spans="1:10">
      <c r="A24" s="5" t="s">
        <v>190</v>
      </c>
      <c r="B24" s="117">
        <v>106</v>
      </c>
      <c r="D24" s="5" t="s">
        <v>187</v>
      </c>
      <c r="E24" s="5" t="s">
        <v>205</v>
      </c>
      <c r="F24" s="2">
        <v>801</v>
      </c>
      <c r="J24" s="19"/>
    </row>
    <row r="25" spans="1:10">
      <c r="D25" s="5" t="s">
        <v>187</v>
      </c>
      <c r="E25" s="5" t="s">
        <v>206</v>
      </c>
      <c r="F25" s="2">
        <v>66</v>
      </c>
      <c r="J25" s="19"/>
    </row>
    <row r="26" spans="1:10">
      <c r="D26" s="5" t="s">
        <v>187</v>
      </c>
      <c r="E26" s="5" t="s">
        <v>271</v>
      </c>
      <c r="F26" s="2">
        <v>1</v>
      </c>
    </row>
    <row r="27" spans="1:10">
      <c r="D27" s="5" t="s">
        <v>187</v>
      </c>
      <c r="E27" s="5" t="s">
        <v>208</v>
      </c>
      <c r="F27" s="2">
        <v>26</v>
      </c>
    </row>
    <row r="28" spans="1:10">
      <c r="D28" s="5" t="s">
        <v>187</v>
      </c>
      <c r="E28" s="5" t="s">
        <v>209</v>
      </c>
      <c r="F28" s="2">
        <v>2021</v>
      </c>
    </row>
    <row r="29" spans="1:10">
      <c r="D29" s="5" t="s">
        <v>187</v>
      </c>
      <c r="E29" s="5" t="s">
        <v>258</v>
      </c>
      <c r="F29" s="2">
        <v>20</v>
      </c>
    </row>
    <row r="30" spans="1:10">
      <c r="D30" s="5" t="s">
        <v>187</v>
      </c>
      <c r="E30" s="5" t="s">
        <v>210</v>
      </c>
      <c r="F30" s="2">
        <v>27</v>
      </c>
    </row>
    <row r="31" spans="1:10">
      <c r="D31" s="5" t="s">
        <v>187</v>
      </c>
      <c r="E31" s="5" t="s">
        <v>259</v>
      </c>
      <c r="F31" s="2">
        <v>1</v>
      </c>
    </row>
    <row r="32" spans="1:10">
      <c r="D32" s="5" t="s">
        <v>187</v>
      </c>
      <c r="E32" s="5" t="s">
        <v>211</v>
      </c>
      <c r="F32" s="2">
        <v>91</v>
      </c>
    </row>
    <row r="33" spans="4:6">
      <c r="D33" s="5" t="s">
        <v>187</v>
      </c>
      <c r="E33" s="5" t="s">
        <v>212</v>
      </c>
      <c r="F33" s="2">
        <v>28</v>
      </c>
    </row>
    <row r="34" spans="4:6">
      <c r="D34" s="5" t="s">
        <v>187</v>
      </c>
      <c r="E34" s="5" t="s">
        <v>213</v>
      </c>
      <c r="F34" s="2">
        <v>46</v>
      </c>
    </row>
    <row r="35" spans="4:6">
      <c r="D35" s="5" t="s">
        <v>187</v>
      </c>
      <c r="E35" s="5" t="s">
        <v>214</v>
      </c>
      <c r="F35" s="2">
        <v>17</v>
      </c>
    </row>
    <row r="36" spans="4:6">
      <c r="D36" s="5" t="s">
        <v>187</v>
      </c>
      <c r="E36" s="5" t="s">
        <v>215</v>
      </c>
      <c r="F36" s="2">
        <v>1041</v>
      </c>
    </row>
    <row r="37" spans="4:6">
      <c r="D37" s="5" t="s">
        <v>188</v>
      </c>
      <c r="E37" s="5" t="s">
        <v>216</v>
      </c>
      <c r="F37" s="2">
        <v>142</v>
      </c>
    </row>
    <row r="38" spans="4:6">
      <c r="D38" s="5" t="s">
        <v>189</v>
      </c>
      <c r="E38" s="5" t="s">
        <v>217</v>
      </c>
      <c r="F38" s="2">
        <v>4</v>
      </c>
    </row>
    <row r="39" spans="4:6">
      <c r="D39" s="5" t="s">
        <v>189</v>
      </c>
      <c r="E39" s="5" t="s">
        <v>218</v>
      </c>
      <c r="F39" s="2">
        <v>4</v>
      </c>
    </row>
    <row r="40" spans="4:6">
      <c r="D40" s="5" t="s">
        <v>190</v>
      </c>
      <c r="E40" s="5" t="s">
        <v>220</v>
      </c>
      <c r="F40" s="2">
        <v>27</v>
      </c>
    </row>
    <row r="41" spans="4:6">
      <c r="D41" s="5" t="s">
        <v>190</v>
      </c>
      <c r="E41" s="5" t="s">
        <v>221</v>
      </c>
      <c r="F41" s="2">
        <v>79</v>
      </c>
    </row>
  </sheetData>
  <pageMargins left="0.27" right="0.23" top="0.75" bottom="0.75" header="0.3" footer="0.3"/>
  <pageSetup paperSize="3" scale="90" orientation="landscape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99"/>
  </sheetPr>
  <dimension ref="A1:J47"/>
  <sheetViews>
    <sheetView showGridLines="0" workbookViewId="0"/>
  </sheetViews>
  <sheetFormatPr defaultColWidth="9.140625" defaultRowHeight="15"/>
  <cols>
    <col min="1" max="1" width="27.140625" style="117" bestFit="1" customWidth="1"/>
    <col min="2" max="2" width="14.28515625" style="117" customWidth="1"/>
    <col min="3" max="3" width="5.7109375" style="2" customWidth="1"/>
    <col min="4" max="4" width="27.140625" style="5" bestFit="1" customWidth="1"/>
    <col min="5" max="5" width="63" style="5" bestFit="1" customWidth="1"/>
    <col min="6" max="6" width="9.140625" style="2"/>
    <col min="7" max="7" width="5.7109375" style="2" customWidth="1"/>
    <col min="8" max="8" width="48.5703125" style="2" bestFit="1" customWidth="1"/>
    <col min="9" max="10" width="9.140625" style="117"/>
    <col min="11" max="16384" width="9.140625" style="2"/>
  </cols>
  <sheetData>
    <row r="1" spans="1:10">
      <c r="A1" s="2" t="s">
        <v>362</v>
      </c>
    </row>
    <row r="4" spans="1:10">
      <c r="B4" s="110"/>
    </row>
    <row r="5" spans="1:10">
      <c r="A5" s="89" t="s">
        <v>247</v>
      </c>
      <c r="B5" s="46"/>
      <c r="D5" s="90" t="s">
        <v>179</v>
      </c>
      <c r="E5" s="91" t="s">
        <v>191</v>
      </c>
      <c r="F5" s="92" t="s">
        <v>180</v>
      </c>
      <c r="H5" s="93" t="s">
        <v>246</v>
      </c>
      <c r="I5" s="94" t="s">
        <v>180</v>
      </c>
      <c r="J5" s="92" t="s">
        <v>181</v>
      </c>
    </row>
    <row r="6" spans="1:10">
      <c r="A6" s="117">
        <f>'8.1'!C6</f>
        <v>8144</v>
      </c>
      <c r="B6" s="110"/>
      <c r="D6" s="5" t="s">
        <v>185</v>
      </c>
      <c r="E6" s="5" t="s">
        <v>193</v>
      </c>
      <c r="F6" s="2">
        <v>58</v>
      </c>
      <c r="H6" s="2" t="s">
        <v>236</v>
      </c>
      <c r="I6" s="117">
        <v>1</v>
      </c>
      <c r="J6" s="19">
        <v>3.5714285713999998</v>
      </c>
    </row>
    <row r="7" spans="1:10">
      <c r="D7" s="5" t="s">
        <v>185</v>
      </c>
      <c r="E7" s="5" t="s">
        <v>249</v>
      </c>
      <c r="F7" s="2">
        <v>141</v>
      </c>
      <c r="H7" s="2" t="s">
        <v>238</v>
      </c>
      <c r="I7" s="117">
        <v>1</v>
      </c>
      <c r="J7" s="19">
        <v>3.5714285713999998</v>
      </c>
    </row>
    <row r="8" spans="1:10">
      <c r="D8" s="5" t="s">
        <v>185</v>
      </c>
      <c r="E8" s="5" t="s">
        <v>250</v>
      </c>
      <c r="F8" s="2">
        <v>9</v>
      </c>
      <c r="H8" s="2" t="s">
        <v>239</v>
      </c>
      <c r="I8" s="117">
        <v>3</v>
      </c>
      <c r="J8" s="19">
        <v>10.714285714000001</v>
      </c>
    </row>
    <row r="9" spans="1:10">
      <c r="A9" s="95" t="s">
        <v>179</v>
      </c>
      <c r="B9" s="96" t="s">
        <v>248</v>
      </c>
      <c r="C9" s="85"/>
      <c r="D9" s="97" t="s">
        <v>185</v>
      </c>
      <c r="E9" s="5" t="s">
        <v>251</v>
      </c>
      <c r="F9" s="2">
        <v>14</v>
      </c>
      <c r="H9" s="2" t="s">
        <v>240</v>
      </c>
      <c r="I9" s="117">
        <v>7</v>
      </c>
      <c r="J9" s="19">
        <v>25</v>
      </c>
    </row>
    <row r="10" spans="1:10">
      <c r="A10" s="5" t="s">
        <v>185</v>
      </c>
      <c r="B10" s="117" t="s">
        <v>313</v>
      </c>
      <c r="D10" s="5" t="s">
        <v>185</v>
      </c>
      <c r="E10" s="5" t="s">
        <v>195</v>
      </c>
      <c r="F10" s="2">
        <v>31</v>
      </c>
      <c r="H10" s="2" t="s">
        <v>241</v>
      </c>
      <c r="I10" s="117">
        <v>3</v>
      </c>
      <c r="J10" s="19">
        <v>10.714285714000001</v>
      </c>
    </row>
    <row r="11" spans="1:10">
      <c r="A11" s="5" t="s">
        <v>186</v>
      </c>
      <c r="B11" s="117" t="s">
        <v>314</v>
      </c>
      <c r="D11" s="5" t="s">
        <v>185</v>
      </c>
      <c r="E11" s="5" t="s">
        <v>196</v>
      </c>
      <c r="F11" s="2">
        <v>29</v>
      </c>
      <c r="H11" s="2" t="s">
        <v>242</v>
      </c>
      <c r="I11" s="117">
        <v>3</v>
      </c>
      <c r="J11" s="19">
        <v>10.714285714000001</v>
      </c>
    </row>
    <row r="12" spans="1:10">
      <c r="A12" s="5" t="s">
        <v>187</v>
      </c>
      <c r="B12" s="117" t="s">
        <v>315</v>
      </c>
      <c r="D12" s="5" t="s">
        <v>186</v>
      </c>
      <c r="E12" s="5" t="s">
        <v>197</v>
      </c>
      <c r="F12" s="2">
        <v>168</v>
      </c>
      <c r="H12" s="2" t="s">
        <v>243</v>
      </c>
      <c r="I12" s="117">
        <v>4</v>
      </c>
      <c r="J12" s="19">
        <v>14.285714285999999</v>
      </c>
    </row>
    <row r="13" spans="1:10">
      <c r="A13" s="5" t="s">
        <v>188</v>
      </c>
      <c r="B13" s="117" t="s">
        <v>316</v>
      </c>
      <c r="D13" s="5" t="s">
        <v>186</v>
      </c>
      <c r="E13" s="5" t="s">
        <v>252</v>
      </c>
      <c r="F13" s="2">
        <v>3</v>
      </c>
      <c r="H13" s="2" t="s">
        <v>245</v>
      </c>
      <c r="I13" s="117">
        <v>6</v>
      </c>
      <c r="J13" s="19">
        <v>21.428571429000002</v>
      </c>
    </row>
    <row r="14" spans="1:10">
      <c r="A14" s="5" t="s">
        <v>189</v>
      </c>
      <c r="B14" s="117" t="s">
        <v>317</v>
      </c>
      <c r="D14" s="5" t="s">
        <v>186</v>
      </c>
      <c r="E14" s="5" t="s">
        <v>253</v>
      </c>
      <c r="F14" s="2">
        <v>3</v>
      </c>
      <c r="J14" s="19"/>
    </row>
    <row r="15" spans="1:10">
      <c r="A15" s="5" t="s">
        <v>190</v>
      </c>
      <c r="B15" s="117" t="s">
        <v>318</v>
      </c>
      <c r="D15" s="5" t="s">
        <v>186</v>
      </c>
      <c r="E15" s="5" t="s">
        <v>198</v>
      </c>
      <c r="F15" s="2">
        <v>17</v>
      </c>
      <c r="J15" s="19"/>
    </row>
    <row r="16" spans="1:10">
      <c r="D16" s="5" t="s">
        <v>186</v>
      </c>
      <c r="E16" s="5" t="s">
        <v>199</v>
      </c>
      <c r="F16" s="2">
        <v>46</v>
      </c>
      <c r="J16" s="19"/>
    </row>
    <row r="17" spans="1:10">
      <c r="D17" s="5" t="s">
        <v>187</v>
      </c>
      <c r="E17" s="5" t="s">
        <v>200</v>
      </c>
      <c r="F17" s="2">
        <v>1555</v>
      </c>
      <c r="J17" s="19"/>
    </row>
    <row r="18" spans="1:10">
      <c r="A18" s="95" t="s">
        <v>179</v>
      </c>
      <c r="B18" s="96" t="s">
        <v>180</v>
      </c>
      <c r="D18" s="5" t="s">
        <v>187</v>
      </c>
      <c r="E18" s="5" t="s">
        <v>254</v>
      </c>
      <c r="F18" s="2">
        <v>165</v>
      </c>
      <c r="J18" s="19"/>
    </row>
    <row r="19" spans="1:10">
      <c r="A19" s="5" t="s">
        <v>185</v>
      </c>
      <c r="B19" s="117">
        <v>282</v>
      </c>
      <c r="D19" s="5" t="s">
        <v>187</v>
      </c>
      <c r="E19" s="5" t="s">
        <v>255</v>
      </c>
      <c r="F19" s="2">
        <v>6</v>
      </c>
      <c r="J19" s="19"/>
    </row>
    <row r="20" spans="1:10">
      <c r="A20" s="5" t="s">
        <v>186</v>
      </c>
      <c r="B20" s="117">
        <v>237</v>
      </c>
      <c r="D20" s="5" t="s">
        <v>187</v>
      </c>
      <c r="E20" s="5" t="s">
        <v>201</v>
      </c>
      <c r="F20" s="2">
        <v>116</v>
      </c>
      <c r="J20" s="19"/>
    </row>
    <row r="21" spans="1:10">
      <c r="A21" s="5" t="s">
        <v>187</v>
      </c>
      <c r="B21" s="117">
        <v>4197</v>
      </c>
      <c r="D21" s="5" t="s">
        <v>187</v>
      </c>
      <c r="E21" s="5" t="s">
        <v>202</v>
      </c>
      <c r="F21" s="2">
        <v>216</v>
      </c>
      <c r="J21" s="19"/>
    </row>
    <row r="22" spans="1:10">
      <c r="A22" s="5" t="s">
        <v>188</v>
      </c>
      <c r="B22" s="117">
        <v>979</v>
      </c>
      <c r="D22" s="5" t="s">
        <v>187</v>
      </c>
      <c r="E22" s="5" t="s">
        <v>203</v>
      </c>
      <c r="F22" s="2">
        <v>15</v>
      </c>
      <c r="J22" s="19"/>
    </row>
    <row r="23" spans="1:10">
      <c r="A23" s="5" t="s">
        <v>189</v>
      </c>
      <c r="B23" s="117">
        <v>28</v>
      </c>
      <c r="D23" s="5" t="s">
        <v>187</v>
      </c>
      <c r="E23" s="5" t="s">
        <v>256</v>
      </c>
      <c r="F23" s="2">
        <v>1</v>
      </c>
      <c r="J23" s="19"/>
    </row>
    <row r="24" spans="1:10">
      <c r="A24" s="5" t="s">
        <v>190</v>
      </c>
      <c r="B24" s="117">
        <v>2421</v>
      </c>
      <c r="D24" s="5" t="s">
        <v>187</v>
      </c>
      <c r="E24" s="5" t="s">
        <v>204</v>
      </c>
      <c r="F24" s="2">
        <v>150</v>
      </c>
      <c r="J24" s="19"/>
    </row>
    <row r="25" spans="1:10">
      <c r="D25" s="5" t="s">
        <v>187</v>
      </c>
      <c r="E25" s="5" t="s">
        <v>205</v>
      </c>
      <c r="F25" s="2">
        <v>541</v>
      </c>
      <c r="J25" s="19"/>
    </row>
    <row r="26" spans="1:10">
      <c r="D26" s="5" t="s">
        <v>187</v>
      </c>
      <c r="E26" s="5" t="s">
        <v>206</v>
      </c>
      <c r="F26" s="2">
        <v>42</v>
      </c>
    </row>
    <row r="27" spans="1:10">
      <c r="D27" s="5" t="s">
        <v>187</v>
      </c>
      <c r="E27" s="5" t="s">
        <v>271</v>
      </c>
      <c r="F27" s="2">
        <v>1</v>
      </c>
    </row>
    <row r="28" spans="1:10">
      <c r="D28" s="5" t="s">
        <v>187</v>
      </c>
      <c r="E28" s="5" t="s">
        <v>207</v>
      </c>
      <c r="F28" s="2">
        <v>1</v>
      </c>
    </row>
    <row r="29" spans="1:10">
      <c r="D29" s="5" t="s">
        <v>187</v>
      </c>
      <c r="E29" s="5" t="s">
        <v>208</v>
      </c>
      <c r="F29" s="2">
        <v>58</v>
      </c>
    </row>
    <row r="30" spans="1:10">
      <c r="D30" s="5" t="s">
        <v>187</v>
      </c>
      <c r="E30" s="5" t="s">
        <v>209</v>
      </c>
      <c r="F30" s="2">
        <v>173</v>
      </c>
    </row>
    <row r="31" spans="1:10">
      <c r="D31" s="5" t="s">
        <v>187</v>
      </c>
      <c r="E31" s="5" t="s">
        <v>258</v>
      </c>
      <c r="F31" s="2">
        <v>24</v>
      </c>
    </row>
    <row r="32" spans="1:10">
      <c r="D32" s="5" t="s">
        <v>187</v>
      </c>
      <c r="E32" s="5" t="s">
        <v>210</v>
      </c>
      <c r="F32" s="2">
        <v>101</v>
      </c>
    </row>
    <row r="33" spans="4:6">
      <c r="D33" s="5" t="s">
        <v>187</v>
      </c>
      <c r="E33" s="5" t="s">
        <v>259</v>
      </c>
      <c r="F33" s="2">
        <v>234</v>
      </c>
    </row>
    <row r="34" spans="4:6">
      <c r="D34" s="5" t="s">
        <v>187</v>
      </c>
      <c r="E34" s="5" t="s">
        <v>211</v>
      </c>
      <c r="F34" s="2">
        <v>88</v>
      </c>
    </row>
    <row r="35" spans="4:6">
      <c r="D35" s="5" t="s">
        <v>187</v>
      </c>
      <c r="E35" s="5" t="s">
        <v>212</v>
      </c>
      <c r="F35" s="2">
        <v>10</v>
      </c>
    </row>
    <row r="36" spans="4:6">
      <c r="D36" s="5" t="s">
        <v>187</v>
      </c>
      <c r="E36" s="5" t="s">
        <v>213</v>
      </c>
      <c r="F36" s="2">
        <v>60</v>
      </c>
    </row>
    <row r="37" spans="4:6">
      <c r="D37" s="5" t="s">
        <v>187</v>
      </c>
      <c r="E37" s="5" t="s">
        <v>214</v>
      </c>
      <c r="F37" s="2">
        <v>58</v>
      </c>
    </row>
    <row r="38" spans="4:6">
      <c r="D38" s="5" t="s">
        <v>187</v>
      </c>
      <c r="E38" s="5" t="s">
        <v>215</v>
      </c>
      <c r="F38" s="2">
        <v>582</v>
      </c>
    </row>
    <row r="39" spans="4:6">
      <c r="D39" s="5" t="s">
        <v>188</v>
      </c>
      <c r="E39" s="5" t="s">
        <v>216</v>
      </c>
      <c r="F39" s="2">
        <v>470</v>
      </c>
    </row>
    <row r="40" spans="4:6">
      <c r="D40" s="5" t="s">
        <v>188</v>
      </c>
      <c r="E40" s="5" t="s">
        <v>261</v>
      </c>
      <c r="F40" s="2">
        <v>509</v>
      </c>
    </row>
    <row r="41" spans="4:6">
      <c r="D41" s="5" t="s">
        <v>189</v>
      </c>
      <c r="E41" s="5" t="s">
        <v>217</v>
      </c>
      <c r="F41" s="2">
        <v>10</v>
      </c>
    </row>
    <row r="42" spans="4:6">
      <c r="D42" s="5" t="s">
        <v>189</v>
      </c>
      <c r="E42" s="5" t="s">
        <v>218</v>
      </c>
      <c r="F42" s="2">
        <v>1</v>
      </c>
    </row>
    <row r="43" spans="4:6">
      <c r="D43" s="5" t="s">
        <v>189</v>
      </c>
      <c r="E43" s="5" t="s">
        <v>219</v>
      </c>
      <c r="F43" s="2">
        <v>10</v>
      </c>
    </row>
    <row r="44" spans="4:6">
      <c r="D44" s="5" t="s">
        <v>189</v>
      </c>
      <c r="E44" s="5" t="s">
        <v>262</v>
      </c>
      <c r="F44" s="2">
        <v>7</v>
      </c>
    </row>
    <row r="45" spans="4:6">
      <c r="D45" s="5" t="s">
        <v>190</v>
      </c>
      <c r="E45" s="5" t="s">
        <v>220</v>
      </c>
      <c r="F45" s="2">
        <v>1339</v>
      </c>
    </row>
    <row r="46" spans="4:6">
      <c r="D46" s="5" t="s">
        <v>190</v>
      </c>
      <c r="E46" s="5" t="s">
        <v>221</v>
      </c>
      <c r="F46" s="2">
        <v>1064</v>
      </c>
    </row>
    <row r="47" spans="4:6">
      <c r="D47" s="5" t="s">
        <v>190</v>
      </c>
      <c r="E47" s="5" t="s">
        <v>263</v>
      </c>
      <c r="F47" s="2">
        <v>18</v>
      </c>
    </row>
  </sheetData>
  <pageMargins left="0.17" right="0.17" top="0.25" bottom="0.25" header="0.3" footer="0.3"/>
  <pageSetup paperSize="3" scale="90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99"/>
  </sheetPr>
  <dimension ref="A1:J44"/>
  <sheetViews>
    <sheetView showGridLines="0" workbookViewId="0"/>
  </sheetViews>
  <sheetFormatPr defaultColWidth="9.140625" defaultRowHeight="15"/>
  <cols>
    <col min="1" max="1" width="27.140625" style="117" bestFit="1" customWidth="1"/>
    <col min="2" max="2" width="14.28515625" style="117" customWidth="1"/>
    <col min="3" max="3" width="5.7109375" style="2" customWidth="1"/>
    <col min="4" max="4" width="27.140625" style="5" bestFit="1" customWidth="1"/>
    <col min="5" max="5" width="63" style="5" bestFit="1" customWidth="1"/>
    <col min="6" max="6" width="9.140625" style="2"/>
    <col min="7" max="7" width="5.7109375" style="2" customWidth="1"/>
    <col min="8" max="8" width="48.5703125" style="2" bestFit="1" customWidth="1"/>
    <col min="9" max="10" width="9.140625" style="117"/>
    <col min="11" max="16384" width="9.140625" style="2"/>
  </cols>
  <sheetData>
    <row r="1" spans="1:10">
      <c r="A1" s="2" t="s">
        <v>363</v>
      </c>
    </row>
    <row r="4" spans="1:10">
      <c r="B4" s="110"/>
    </row>
    <row r="5" spans="1:10">
      <c r="A5" s="89" t="s">
        <v>247</v>
      </c>
      <c r="B5" s="46"/>
      <c r="D5" s="90" t="s">
        <v>179</v>
      </c>
      <c r="E5" s="91" t="s">
        <v>191</v>
      </c>
      <c r="F5" s="92" t="s">
        <v>180</v>
      </c>
      <c r="H5" s="93" t="s">
        <v>246</v>
      </c>
      <c r="I5" s="94" t="s">
        <v>180</v>
      </c>
      <c r="J5" s="92" t="s">
        <v>181</v>
      </c>
    </row>
    <row r="6" spans="1:10">
      <c r="A6" s="117">
        <f>'8.1'!C6</f>
        <v>8144</v>
      </c>
      <c r="B6" s="110"/>
      <c r="D6" s="5" t="s">
        <v>185</v>
      </c>
      <c r="E6" s="5" t="s">
        <v>193</v>
      </c>
      <c r="F6" s="2">
        <v>52</v>
      </c>
      <c r="H6" s="2" t="s">
        <v>229</v>
      </c>
      <c r="I6" s="117">
        <v>1</v>
      </c>
      <c r="J6" s="19">
        <v>1.3513513514</v>
      </c>
    </row>
    <row r="7" spans="1:10">
      <c r="D7" s="5" t="s">
        <v>185</v>
      </c>
      <c r="E7" s="5" t="s">
        <v>249</v>
      </c>
      <c r="F7" s="2">
        <v>71</v>
      </c>
      <c r="H7" s="2" t="s">
        <v>235</v>
      </c>
      <c r="I7" s="117">
        <v>1</v>
      </c>
      <c r="J7" s="19">
        <v>1.3513513514</v>
      </c>
    </row>
    <row r="8" spans="1:10">
      <c r="D8" s="5" t="s">
        <v>185</v>
      </c>
      <c r="E8" s="5" t="s">
        <v>282</v>
      </c>
      <c r="F8" s="2">
        <v>14</v>
      </c>
      <c r="H8" s="2" t="s">
        <v>236</v>
      </c>
      <c r="I8" s="117">
        <v>3</v>
      </c>
      <c r="J8" s="19">
        <v>4.0540540540999999</v>
      </c>
    </row>
    <row r="9" spans="1:10">
      <c r="A9" s="95" t="s">
        <v>179</v>
      </c>
      <c r="B9" s="96" t="s">
        <v>248</v>
      </c>
      <c r="C9" s="85"/>
      <c r="D9" s="97" t="s">
        <v>185</v>
      </c>
      <c r="E9" s="5" t="s">
        <v>195</v>
      </c>
      <c r="F9" s="2">
        <v>41</v>
      </c>
      <c r="H9" s="2" t="s">
        <v>238</v>
      </c>
      <c r="I9" s="117">
        <v>3</v>
      </c>
      <c r="J9" s="19">
        <v>4.0540540540999999</v>
      </c>
    </row>
    <row r="10" spans="1:10">
      <c r="A10" s="5" t="s">
        <v>185</v>
      </c>
      <c r="B10" s="117" t="s">
        <v>333</v>
      </c>
      <c r="D10" s="5" t="s">
        <v>185</v>
      </c>
      <c r="E10" s="5" t="s">
        <v>196</v>
      </c>
      <c r="F10" s="2">
        <v>35</v>
      </c>
      <c r="H10" s="2" t="s">
        <v>239</v>
      </c>
      <c r="I10" s="117">
        <v>3</v>
      </c>
      <c r="J10" s="19">
        <v>4.0540540540999999</v>
      </c>
    </row>
    <row r="11" spans="1:10">
      <c r="A11" s="5" t="s">
        <v>186</v>
      </c>
      <c r="B11" s="117" t="s">
        <v>334</v>
      </c>
      <c r="D11" s="5" t="s">
        <v>186</v>
      </c>
      <c r="E11" s="5" t="s">
        <v>197</v>
      </c>
      <c r="F11" s="2">
        <v>158</v>
      </c>
      <c r="H11" s="2" t="s">
        <v>240</v>
      </c>
      <c r="I11" s="117">
        <v>21</v>
      </c>
      <c r="J11" s="19">
        <v>28.378378378000001</v>
      </c>
    </row>
    <row r="12" spans="1:10">
      <c r="A12" s="5" t="s">
        <v>187</v>
      </c>
      <c r="B12" s="117" t="s">
        <v>335</v>
      </c>
      <c r="D12" s="5" t="s">
        <v>186</v>
      </c>
      <c r="E12" s="5" t="s">
        <v>252</v>
      </c>
      <c r="F12" s="2">
        <v>2</v>
      </c>
      <c r="H12" s="2" t="s">
        <v>241</v>
      </c>
      <c r="I12" s="117">
        <v>4</v>
      </c>
      <c r="J12" s="19">
        <v>5.4054054053999998</v>
      </c>
    </row>
    <row r="13" spans="1:10">
      <c r="A13" s="5" t="s">
        <v>188</v>
      </c>
      <c r="B13" s="117" t="s">
        <v>336</v>
      </c>
      <c r="D13" s="5" t="s">
        <v>186</v>
      </c>
      <c r="E13" s="5" t="s">
        <v>198</v>
      </c>
      <c r="F13" s="2">
        <v>15</v>
      </c>
      <c r="H13" s="2" t="s">
        <v>242</v>
      </c>
      <c r="I13" s="117">
        <v>8</v>
      </c>
      <c r="J13" s="19">
        <v>10.810810811</v>
      </c>
    </row>
    <row r="14" spans="1:10">
      <c r="A14" s="5" t="s">
        <v>189</v>
      </c>
      <c r="B14" s="117" t="s">
        <v>337</v>
      </c>
      <c r="D14" s="5" t="s">
        <v>186</v>
      </c>
      <c r="E14" s="5" t="s">
        <v>199</v>
      </c>
      <c r="F14" s="2">
        <v>57</v>
      </c>
      <c r="H14" s="2" t="s">
        <v>243</v>
      </c>
      <c r="I14" s="117">
        <v>14</v>
      </c>
      <c r="J14" s="19">
        <v>18.918918918999999</v>
      </c>
    </row>
    <row r="15" spans="1:10">
      <c r="A15" s="5" t="s">
        <v>190</v>
      </c>
      <c r="B15" s="117" t="s">
        <v>338</v>
      </c>
      <c r="D15" s="5" t="s">
        <v>187</v>
      </c>
      <c r="E15" s="5" t="s">
        <v>200</v>
      </c>
      <c r="F15" s="2">
        <v>2305</v>
      </c>
      <c r="H15" s="2" t="s">
        <v>245</v>
      </c>
      <c r="I15" s="117">
        <v>16</v>
      </c>
      <c r="J15" s="19">
        <v>21.621621621999999</v>
      </c>
    </row>
    <row r="16" spans="1:10">
      <c r="D16" s="5" t="s">
        <v>187</v>
      </c>
      <c r="E16" s="5" t="s">
        <v>254</v>
      </c>
      <c r="F16" s="2">
        <v>60</v>
      </c>
      <c r="J16" s="19"/>
    </row>
    <row r="17" spans="1:10">
      <c r="D17" s="5" t="s">
        <v>187</v>
      </c>
      <c r="E17" s="5" t="s">
        <v>255</v>
      </c>
      <c r="F17" s="2">
        <v>59</v>
      </c>
      <c r="J17" s="19"/>
    </row>
    <row r="18" spans="1:10">
      <c r="A18" s="95" t="s">
        <v>179</v>
      </c>
      <c r="B18" s="96" t="s">
        <v>180</v>
      </c>
      <c r="D18" s="5" t="s">
        <v>187</v>
      </c>
      <c r="E18" s="5" t="s">
        <v>201</v>
      </c>
      <c r="F18" s="2">
        <v>114</v>
      </c>
      <c r="J18" s="19"/>
    </row>
    <row r="19" spans="1:10">
      <c r="A19" s="5" t="s">
        <v>185</v>
      </c>
      <c r="B19" s="117">
        <v>213</v>
      </c>
      <c r="D19" s="5" t="s">
        <v>187</v>
      </c>
      <c r="E19" s="5" t="s">
        <v>202</v>
      </c>
      <c r="F19" s="2">
        <v>183</v>
      </c>
      <c r="J19" s="19"/>
    </row>
    <row r="20" spans="1:10">
      <c r="A20" s="5" t="s">
        <v>186</v>
      </c>
      <c r="B20" s="117">
        <v>232</v>
      </c>
      <c r="D20" s="5" t="s">
        <v>187</v>
      </c>
      <c r="E20" s="5" t="s">
        <v>203</v>
      </c>
      <c r="F20" s="2">
        <v>3</v>
      </c>
      <c r="J20" s="19"/>
    </row>
    <row r="21" spans="1:10">
      <c r="A21" s="5" t="s">
        <v>187</v>
      </c>
      <c r="B21" s="117">
        <v>5229</v>
      </c>
      <c r="D21" s="5" t="s">
        <v>187</v>
      </c>
      <c r="E21" s="5" t="s">
        <v>256</v>
      </c>
      <c r="F21" s="2">
        <v>2</v>
      </c>
      <c r="J21" s="19"/>
    </row>
    <row r="22" spans="1:10">
      <c r="A22" s="5" t="s">
        <v>188</v>
      </c>
      <c r="B22" s="117">
        <v>762</v>
      </c>
      <c r="D22" s="5" t="s">
        <v>187</v>
      </c>
      <c r="E22" s="5" t="s">
        <v>204</v>
      </c>
      <c r="F22" s="2">
        <v>242</v>
      </c>
      <c r="J22" s="19"/>
    </row>
    <row r="23" spans="1:10">
      <c r="A23" s="5" t="s">
        <v>189</v>
      </c>
      <c r="B23" s="117">
        <v>74</v>
      </c>
      <c r="D23" s="5" t="s">
        <v>187</v>
      </c>
      <c r="E23" s="5" t="s">
        <v>205</v>
      </c>
      <c r="F23" s="2">
        <v>374</v>
      </c>
      <c r="J23" s="19"/>
    </row>
    <row r="24" spans="1:10">
      <c r="A24" s="5" t="s">
        <v>190</v>
      </c>
      <c r="B24" s="117">
        <v>1634</v>
      </c>
      <c r="D24" s="5" t="s">
        <v>187</v>
      </c>
      <c r="E24" s="5" t="s">
        <v>206</v>
      </c>
      <c r="F24" s="2">
        <v>64</v>
      </c>
      <c r="J24" s="19"/>
    </row>
    <row r="25" spans="1:10">
      <c r="D25" s="5" t="s">
        <v>187</v>
      </c>
      <c r="E25" s="5" t="s">
        <v>271</v>
      </c>
      <c r="F25" s="2">
        <v>4</v>
      </c>
      <c r="J25" s="19"/>
    </row>
    <row r="26" spans="1:10">
      <c r="D26" s="5" t="s">
        <v>187</v>
      </c>
      <c r="E26" s="5" t="s">
        <v>257</v>
      </c>
      <c r="F26" s="2">
        <v>1</v>
      </c>
    </row>
    <row r="27" spans="1:10">
      <c r="D27" s="5" t="s">
        <v>187</v>
      </c>
      <c r="E27" s="5" t="s">
        <v>208</v>
      </c>
      <c r="F27" s="2">
        <v>88</v>
      </c>
    </row>
    <row r="28" spans="1:10">
      <c r="D28" s="5" t="s">
        <v>187</v>
      </c>
      <c r="E28" s="5" t="s">
        <v>209</v>
      </c>
      <c r="F28" s="2">
        <v>219</v>
      </c>
    </row>
    <row r="29" spans="1:10">
      <c r="D29" s="5" t="s">
        <v>187</v>
      </c>
      <c r="E29" s="5" t="s">
        <v>258</v>
      </c>
      <c r="F29" s="2">
        <v>7</v>
      </c>
    </row>
    <row r="30" spans="1:10">
      <c r="D30" s="5" t="s">
        <v>187</v>
      </c>
      <c r="E30" s="5" t="s">
        <v>210</v>
      </c>
      <c r="F30" s="2">
        <v>259</v>
      </c>
    </row>
    <row r="31" spans="1:10">
      <c r="D31" s="5" t="s">
        <v>187</v>
      </c>
      <c r="E31" s="5" t="s">
        <v>260</v>
      </c>
      <c r="F31" s="2">
        <v>453</v>
      </c>
    </row>
    <row r="32" spans="1:10">
      <c r="D32" s="5" t="s">
        <v>187</v>
      </c>
      <c r="E32" s="5" t="s">
        <v>211</v>
      </c>
      <c r="F32" s="2">
        <v>80</v>
      </c>
    </row>
    <row r="33" spans="4:6">
      <c r="D33" s="5" t="s">
        <v>187</v>
      </c>
      <c r="E33" s="5" t="s">
        <v>212</v>
      </c>
      <c r="F33" s="2">
        <v>82</v>
      </c>
    </row>
    <row r="34" spans="4:6">
      <c r="D34" s="5" t="s">
        <v>187</v>
      </c>
      <c r="E34" s="5" t="s">
        <v>281</v>
      </c>
      <c r="F34" s="2">
        <v>13</v>
      </c>
    </row>
    <row r="35" spans="4:6">
      <c r="D35" s="5" t="s">
        <v>187</v>
      </c>
      <c r="E35" s="5" t="s">
        <v>213</v>
      </c>
      <c r="F35" s="2">
        <v>109</v>
      </c>
    </row>
    <row r="36" spans="4:6">
      <c r="D36" s="5" t="s">
        <v>187</v>
      </c>
      <c r="E36" s="5" t="s">
        <v>214</v>
      </c>
      <c r="F36" s="2">
        <v>51</v>
      </c>
    </row>
    <row r="37" spans="4:6">
      <c r="D37" s="5" t="s">
        <v>187</v>
      </c>
      <c r="E37" s="5" t="s">
        <v>215</v>
      </c>
      <c r="F37" s="2">
        <v>457</v>
      </c>
    </row>
    <row r="38" spans="4:6">
      <c r="D38" s="5" t="s">
        <v>188</v>
      </c>
      <c r="E38" s="5" t="s">
        <v>216</v>
      </c>
      <c r="F38" s="2">
        <v>762</v>
      </c>
    </row>
    <row r="39" spans="4:6">
      <c r="D39" s="5" t="s">
        <v>189</v>
      </c>
      <c r="E39" s="5" t="s">
        <v>217</v>
      </c>
      <c r="F39" s="2">
        <v>28</v>
      </c>
    </row>
    <row r="40" spans="4:6">
      <c r="D40" s="5" t="s">
        <v>189</v>
      </c>
      <c r="E40" s="5" t="s">
        <v>218</v>
      </c>
      <c r="F40" s="2">
        <v>9</v>
      </c>
    </row>
    <row r="41" spans="4:6">
      <c r="D41" s="5" t="s">
        <v>189</v>
      </c>
      <c r="E41" s="5" t="s">
        <v>219</v>
      </c>
      <c r="F41" s="2">
        <v>37</v>
      </c>
    </row>
    <row r="42" spans="4:6">
      <c r="D42" s="5" t="s">
        <v>190</v>
      </c>
      <c r="E42" s="5" t="s">
        <v>220</v>
      </c>
      <c r="F42" s="2">
        <v>854</v>
      </c>
    </row>
    <row r="43" spans="4:6">
      <c r="D43" s="5" t="s">
        <v>190</v>
      </c>
      <c r="E43" s="5" t="s">
        <v>221</v>
      </c>
      <c r="F43" s="2">
        <v>767</v>
      </c>
    </row>
    <row r="44" spans="4:6">
      <c r="D44" s="5" t="s">
        <v>190</v>
      </c>
      <c r="E44" s="5" t="s">
        <v>263</v>
      </c>
      <c r="F44" s="2">
        <v>13</v>
      </c>
    </row>
  </sheetData>
  <pageMargins left="0.17" right="0.18" top="0.75" bottom="0.75" header="0.3" footer="0.3"/>
  <pageSetup paperSize="3"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1.1</vt:lpstr>
      <vt:lpstr>1.2</vt:lpstr>
      <vt:lpstr>1.3</vt:lpstr>
      <vt:lpstr>2.1</vt:lpstr>
      <vt:lpstr>2.2</vt:lpstr>
      <vt:lpstr>2.3</vt:lpstr>
      <vt:lpstr>3.1</vt:lpstr>
      <vt:lpstr>3.2</vt:lpstr>
      <vt:lpstr>3.3</vt:lpstr>
      <vt:lpstr>3.4_3.5</vt:lpstr>
      <vt:lpstr>3.6</vt:lpstr>
      <vt:lpstr>3.7</vt:lpstr>
      <vt:lpstr>3.8</vt:lpstr>
      <vt:lpstr>4.1</vt:lpstr>
      <vt:lpstr>4.2</vt:lpstr>
      <vt:lpstr>5.1</vt:lpstr>
      <vt:lpstr>6.1</vt:lpstr>
      <vt:lpstr>7.1</vt:lpstr>
      <vt:lpstr>8.1</vt:lpstr>
      <vt:lpstr>8.2</vt:lpstr>
      <vt:lpstr>8.3</vt:lpstr>
      <vt:lpstr>8.4</vt:lpstr>
      <vt:lpstr>8.5</vt:lpstr>
      <vt:lpstr>8.6</vt:lpstr>
    </vt:vector>
  </TitlesOfParts>
  <Company>Chronic Disease Research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Everson</dc:creator>
  <cp:lastModifiedBy>Christine Harvey</cp:lastModifiedBy>
  <cp:lastPrinted>2013-04-26T19:16:36Z</cp:lastPrinted>
  <dcterms:created xsi:type="dcterms:W3CDTF">2009-03-19T13:48:18Z</dcterms:created>
  <dcterms:modified xsi:type="dcterms:W3CDTF">2014-10-22T20:11:56Z</dcterms:modified>
</cp:coreProperties>
</file>