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6. Semester/FP/V47---Molwaerme-von-Cu/"/>
    </mc:Choice>
  </mc:AlternateContent>
  <xr:revisionPtr revIDLastSave="59" documentId="8_{861A5D16-A11E-4FCB-BF2E-01410E49DA6B}" xr6:coauthVersionLast="47" xr6:coauthVersionMax="47" xr10:uidLastSave="{2AE48397-D407-4ABA-B1FA-D440BA66D6CB}"/>
  <bookViews>
    <workbookView xWindow="-110" yWindow="-110" windowWidth="19420" windowHeight="11020" xr2:uid="{4E3E2E45-D1CD-4E85-AAFB-7177304771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7" i="1" s="1"/>
  <c r="I27" i="1" s="1"/>
  <c r="K27" i="1" s="1"/>
  <c r="M3" i="1"/>
  <c r="M4" i="1"/>
  <c r="M5" i="1"/>
  <c r="M6" i="1"/>
  <c r="M7" i="1"/>
  <c r="M8" i="1"/>
  <c r="M9" i="1"/>
  <c r="M10" i="1"/>
  <c r="M11" i="1"/>
  <c r="M12" i="1"/>
  <c r="M1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E9" i="1"/>
  <c r="E10" i="1"/>
  <c r="E17" i="1"/>
  <c r="E18" i="1"/>
  <c r="E25" i="1"/>
  <c r="E26" i="1"/>
  <c r="F3" i="1"/>
  <c r="E2" i="1" s="1"/>
  <c r="F4" i="1"/>
  <c r="E3" i="1" s="1"/>
  <c r="F5" i="1"/>
  <c r="E4" i="1" s="1"/>
  <c r="F6" i="1"/>
  <c r="E5" i="1" s="1"/>
  <c r="F7" i="1"/>
  <c r="E6" i="1" s="1"/>
  <c r="F8" i="1"/>
  <c r="E7" i="1" s="1"/>
  <c r="F9" i="1"/>
  <c r="F10" i="1"/>
  <c r="F11" i="1"/>
  <c r="F12" i="1"/>
  <c r="E11" i="1" s="1"/>
  <c r="F13" i="1"/>
  <c r="E12" i="1" s="1"/>
  <c r="F14" i="1"/>
  <c r="E13" i="1" s="1"/>
  <c r="F15" i="1"/>
  <c r="E14" i="1" s="1"/>
  <c r="F16" i="1"/>
  <c r="E15" i="1" s="1"/>
  <c r="F17" i="1"/>
  <c r="F18" i="1"/>
  <c r="F19" i="1"/>
  <c r="F20" i="1"/>
  <c r="E19" i="1" s="1"/>
  <c r="F21" i="1"/>
  <c r="E20" i="1" s="1"/>
  <c r="F22" i="1"/>
  <c r="E21" i="1" s="1"/>
  <c r="F23" i="1"/>
  <c r="E22" i="1" s="1"/>
  <c r="F24" i="1"/>
  <c r="E23" i="1" s="1"/>
  <c r="F25" i="1"/>
  <c r="F26" i="1"/>
  <c r="F27" i="1"/>
  <c r="F2" i="1"/>
  <c r="G26" i="1"/>
  <c r="G27" i="1"/>
  <c r="G19" i="1"/>
  <c r="G20" i="1"/>
  <c r="G21" i="1"/>
  <c r="G22" i="1"/>
  <c r="G23" i="1"/>
  <c r="G24" i="1"/>
  <c r="G25" i="1"/>
  <c r="G3" i="1"/>
  <c r="G4" i="1"/>
  <c r="G5" i="1"/>
  <c r="G6" i="1"/>
  <c r="G7" i="1"/>
  <c r="G11" i="1"/>
  <c r="G12" i="1"/>
  <c r="G13" i="1"/>
  <c r="G14" i="1"/>
  <c r="G15" i="1"/>
  <c r="G16" i="1"/>
  <c r="G17" i="1"/>
  <c r="G18" i="1"/>
  <c r="G2" i="1"/>
  <c r="B10" i="1"/>
  <c r="B9" i="1"/>
  <c r="G8" i="1" s="1"/>
  <c r="E16" i="1" l="1"/>
  <c r="E8" i="1"/>
  <c r="E24" i="1"/>
  <c r="G9" i="1"/>
  <c r="G10" i="1"/>
</calcChain>
</file>

<file path=xl/sharedStrings.xml><?xml version="1.0" encoding="utf-8"?>
<sst xmlns="http://schemas.openxmlformats.org/spreadsheetml/2006/main" count="13" uniqueCount="13">
  <si>
    <t>R</t>
  </si>
  <si>
    <t>delta T</t>
  </si>
  <si>
    <t>in s</t>
  </si>
  <si>
    <t>A_cu in mA</t>
  </si>
  <si>
    <t>V_cu</t>
  </si>
  <si>
    <t>delta t</t>
  </si>
  <si>
    <t>T in K</t>
  </si>
  <si>
    <t>E</t>
  </si>
  <si>
    <t>Cp</t>
  </si>
  <si>
    <t>Cv</t>
  </si>
  <si>
    <t>alpha</t>
  </si>
  <si>
    <t>theta/T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</si>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</sst>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262-0525-4A9E-8EB0-85AC13487FD6}">
  <dimension ref="A1:M34"/>
  <sheetViews>
    <sheetView tabSelected="1" zoomScale="91" workbookViewId="0">
      <selection activeCell="F28" sqref="F28"/>
    </sheetView>
  </sheetViews>
  <sheetFormatPr baseColWidth="10" defaultRowHeight="14.5" x14ac:dyDescent="0.35"/>
  <cols>
    <col min="5" max="5" width="32.7265625" customWidth="1"/>
    <col min="10" max="10" width="11.90625" bestFit="1" customWidth="1"/>
  </cols>
  <sheetData>
    <row r="1" spans="1:13" x14ac:dyDescent="0.35">
      <c r="A1" t="s">
        <v>0</v>
      </c>
      <c r="B1" t="s">
        <v>2</v>
      </c>
      <c r="C1" t="s">
        <v>4</v>
      </c>
      <c r="D1" t="s">
        <v>3</v>
      </c>
      <c r="E1" t="s">
        <v>1</v>
      </c>
      <c r="F1" t="s">
        <v>6</v>
      </c>
      <c r="G1" t="s">
        <v>5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</row>
    <row r="2" spans="1:13" x14ac:dyDescent="0.35">
      <c r="A2" s="3">
        <v>27.3</v>
      </c>
      <c r="B2" s="4">
        <v>180</v>
      </c>
      <c r="C2" s="2">
        <v>16.09</v>
      </c>
      <c r="D2" s="3">
        <v>153.4</v>
      </c>
      <c r="E2" s="1">
        <f>F3-F2</f>
        <v>3.0821778000000108</v>
      </c>
      <c r="F2">
        <f t="shared" ref="F2:F28" si="0">0.00134*A2*A2+2.296*A2-243.02+273.15</f>
        <v>93.809488599999952</v>
      </c>
      <c r="G2" s="4">
        <f t="shared" ref="G2:G27" si="1">B3-B2</f>
        <v>129</v>
      </c>
      <c r="H2">
        <f>C3*D3*10^(-3)*G2</f>
        <v>319.20998399999996</v>
      </c>
      <c r="I2">
        <f>(0.0634*H2)/(0.342*E2)</f>
        <v>19.199146839751048</v>
      </c>
      <c r="J2">
        <f>((F2-70)*0.15+7)*10^(-6)</f>
        <v>1.0571423289999993E-5</v>
      </c>
      <c r="K2">
        <f>I2-9*J2*J2*140*10^9*F2*7.11*10^(-6)</f>
        <v>19.105227757579438</v>
      </c>
      <c r="L2">
        <v>2.4</v>
      </c>
      <c r="M2">
        <f>L2*F2</f>
        <v>225.14277263999989</v>
      </c>
    </row>
    <row r="3" spans="1:13" x14ac:dyDescent="0.35">
      <c r="A3" s="3">
        <v>28.6</v>
      </c>
      <c r="B3" s="4">
        <v>309</v>
      </c>
      <c r="C3" s="2">
        <v>16.11</v>
      </c>
      <c r="D3" s="3">
        <v>153.6</v>
      </c>
      <c r="E3" s="1">
        <f t="shared" ref="E3:E27" si="2">F4-F3</f>
        <v>1.4240712000000144</v>
      </c>
      <c r="F3">
        <f t="shared" si="0"/>
        <v>96.891666399999963</v>
      </c>
      <c r="G3" s="4">
        <f t="shared" si="1"/>
        <v>51</v>
      </c>
      <c r="H3">
        <f t="shared" ref="H3:H27" si="3">C4*D4*10^(-3)*G3</f>
        <v>123.33064800000001</v>
      </c>
      <c r="I3">
        <f t="shared" ref="I3:I27" si="4">(0.0634*H3)/(0.342*E3)</f>
        <v>16.054709870459398</v>
      </c>
      <c r="J3">
        <f t="shared" ref="J3:J27" si="5">((F3-70)*0.15+7)*10^(-6)</f>
        <v>1.1033749959999993E-5</v>
      </c>
      <c r="K3">
        <f t="shared" ref="K3:K27" si="6">I3-9*J3*J3*140*10^9*F3*7.11*10^(-6)</f>
        <v>15.949034726748483</v>
      </c>
      <c r="L3">
        <v>3.1</v>
      </c>
      <c r="M3">
        <f t="shared" ref="M3:M13" si="7">L3*F3</f>
        <v>300.36416583999988</v>
      </c>
    </row>
    <row r="4" spans="1:13" x14ac:dyDescent="0.35">
      <c r="A4" s="3">
        <v>29.2</v>
      </c>
      <c r="B4" s="4">
        <v>360</v>
      </c>
      <c r="C4" s="2">
        <v>15.92</v>
      </c>
      <c r="D4" s="3">
        <v>151.9</v>
      </c>
      <c r="E4" s="1">
        <f t="shared" si="2"/>
        <v>9.7569749999999829</v>
      </c>
      <c r="F4">
        <f t="shared" si="0"/>
        <v>98.315737599999977</v>
      </c>
      <c r="G4" s="4">
        <f t="shared" si="1"/>
        <v>370</v>
      </c>
      <c r="H4">
        <f t="shared" si="3"/>
        <v>909.72270000000003</v>
      </c>
      <c r="I4">
        <f t="shared" si="4"/>
        <v>17.284506778618997</v>
      </c>
      <c r="J4">
        <f t="shared" si="5"/>
        <v>1.1247360639999996E-5</v>
      </c>
      <c r="K4">
        <f t="shared" si="6"/>
        <v>17.17308645150079</v>
      </c>
      <c r="L4">
        <v>2.9</v>
      </c>
      <c r="M4">
        <f t="shared" si="7"/>
        <v>285.11563903999991</v>
      </c>
    </row>
    <row r="5" spans="1:13" x14ac:dyDescent="0.35">
      <c r="A5" s="3">
        <v>33.299999999999997</v>
      </c>
      <c r="B5" s="4">
        <v>730</v>
      </c>
      <c r="C5" s="2">
        <v>16.07</v>
      </c>
      <c r="D5" s="3">
        <v>153</v>
      </c>
      <c r="E5" s="1">
        <f t="shared" si="2"/>
        <v>10.760732999999988</v>
      </c>
      <c r="F5">
        <f t="shared" si="0"/>
        <v>108.07271259999996</v>
      </c>
      <c r="G5" s="4">
        <f t="shared" si="1"/>
        <v>430</v>
      </c>
      <c r="H5">
        <f t="shared" si="3"/>
        <v>1067.3356799999999</v>
      </c>
      <c r="I5">
        <f t="shared" si="4"/>
        <v>18.387484680921148</v>
      </c>
      <c r="J5">
        <f t="shared" si="5"/>
        <v>1.2710906889999993E-5</v>
      </c>
      <c r="K5">
        <f t="shared" si="6"/>
        <v>18.231058560980081</v>
      </c>
      <c r="L5">
        <v>2.6</v>
      </c>
      <c r="M5">
        <f t="shared" si="7"/>
        <v>280.98905275999988</v>
      </c>
    </row>
    <row r="6" spans="1:13" x14ac:dyDescent="0.35">
      <c r="A6" s="3">
        <v>37.799999999999997</v>
      </c>
      <c r="B6" s="4">
        <v>1160</v>
      </c>
      <c r="C6" s="2">
        <v>16.16</v>
      </c>
      <c r="D6" s="3">
        <v>153.6</v>
      </c>
      <c r="E6" s="1">
        <f t="shared" si="2"/>
        <v>6.2420488000000205</v>
      </c>
      <c r="F6">
        <f t="shared" si="0"/>
        <v>118.83344559999995</v>
      </c>
      <c r="G6" s="4">
        <f t="shared" si="1"/>
        <v>265</v>
      </c>
      <c r="H6">
        <f t="shared" si="3"/>
        <v>659.8558300000002</v>
      </c>
      <c r="I6">
        <f t="shared" si="4"/>
        <v>19.596795036514308</v>
      </c>
      <c r="J6">
        <f t="shared" si="5"/>
        <v>1.4325016839999992E-5</v>
      </c>
      <c r="K6">
        <f t="shared" si="6"/>
        <v>19.378336450679534</v>
      </c>
      <c r="L6">
        <v>2.2999999999999998</v>
      </c>
      <c r="M6">
        <f t="shared" si="7"/>
        <v>273.31692487999987</v>
      </c>
    </row>
    <row r="7" spans="1:13" x14ac:dyDescent="0.35">
      <c r="A7" s="3">
        <v>40.4</v>
      </c>
      <c r="B7" s="4">
        <v>1425</v>
      </c>
      <c r="C7" s="2">
        <v>16.190000000000001</v>
      </c>
      <c r="D7" s="3">
        <v>153.80000000000001</v>
      </c>
      <c r="E7" s="1">
        <f t="shared" si="2"/>
        <v>5.5369142000000124</v>
      </c>
      <c r="F7">
        <f t="shared" si="0"/>
        <v>125.07549439999997</v>
      </c>
      <c r="G7" s="4">
        <f t="shared" si="1"/>
        <v>249</v>
      </c>
      <c r="H7">
        <f t="shared" si="3"/>
        <v>621.97212000000002</v>
      </c>
      <c r="I7">
        <f t="shared" si="4"/>
        <v>20.824101690229721</v>
      </c>
      <c r="J7">
        <f t="shared" si="5"/>
        <v>1.5261324159999995E-5</v>
      </c>
      <c r="K7">
        <f t="shared" si="6"/>
        <v>20.563127950890653</v>
      </c>
      <c r="L7">
        <v>2</v>
      </c>
      <c r="M7">
        <f t="shared" si="7"/>
        <v>250.15098879999994</v>
      </c>
    </row>
    <row r="8" spans="1:13" x14ac:dyDescent="0.35">
      <c r="A8" s="3">
        <v>42.7</v>
      </c>
      <c r="B8" s="4">
        <v>1674</v>
      </c>
      <c r="C8" s="2">
        <v>16.22</v>
      </c>
      <c r="D8" s="3">
        <v>154</v>
      </c>
      <c r="E8" s="1">
        <f t="shared" si="2"/>
        <v>5.7927647999999863</v>
      </c>
      <c r="F8">
        <f t="shared" si="0"/>
        <v>130.61240859999998</v>
      </c>
      <c r="G8" s="4">
        <f t="shared" si="1"/>
        <v>252</v>
      </c>
      <c r="H8">
        <f t="shared" si="3"/>
        <v>631.06041599999992</v>
      </c>
      <c r="I8">
        <f t="shared" si="4"/>
        <v>20.195201732740131</v>
      </c>
      <c r="J8">
        <f t="shared" si="5"/>
        <v>1.6091861289999996E-5</v>
      </c>
      <c r="K8">
        <f t="shared" si="6"/>
        <v>19.892205558592217</v>
      </c>
      <c r="L8">
        <v>2.2000000000000002</v>
      </c>
      <c r="M8">
        <f t="shared" si="7"/>
        <v>287.34729891999996</v>
      </c>
    </row>
    <row r="9" spans="1:13" x14ac:dyDescent="0.35">
      <c r="A9" s="3">
        <v>45.1</v>
      </c>
      <c r="B9" s="4">
        <f>32*60+6</f>
        <v>1926</v>
      </c>
      <c r="C9" s="2">
        <v>16.239999999999998</v>
      </c>
      <c r="D9" s="3">
        <v>154.19999999999999</v>
      </c>
      <c r="E9" s="1">
        <f t="shared" si="2"/>
        <v>5.8082015999999896</v>
      </c>
      <c r="F9">
        <f t="shared" si="0"/>
        <v>136.40517339999997</v>
      </c>
      <c r="G9" s="4">
        <f t="shared" si="1"/>
        <v>264</v>
      </c>
      <c r="H9">
        <f t="shared" si="3"/>
        <v>662.76170400000012</v>
      </c>
      <c r="I9">
        <f t="shared" si="4"/>
        <v>21.153336379286316</v>
      </c>
      <c r="J9">
        <f t="shared" si="5"/>
        <v>1.6960776009999996E-5</v>
      </c>
      <c r="K9">
        <f t="shared" si="6"/>
        <v>20.801806354056623</v>
      </c>
      <c r="L9">
        <v>1.9</v>
      </c>
      <c r="M9">
        <f t="shared" si="7"/>
        <v>259.1698294599999</v>
      </c>
    </row>
    <row r="10" spans="1:13" x14ac:dyDescent="0.35">
      <c r="A10" s="3">
        <v>47.5</v>
      </c>
      <c r="B10" s="4">
        <f>36*60+30</f>
        <v>2190</v>
      </c>
      <c r="C10" s="2">
        <v>16.27</v>
      </c>
      <c r="D10" s="3">
        <v>154.30000000000001</v>
      </c>
      <c r="E10" s="1">
        <f t="shared" si="2"/>
        <v>6.0666250000000161</v>
      </c>
      <c r="F10">
        <f t="shared" si="0"/>
        <v>142.21337499999996</v>
      </c>
      <c r="G10" s="4">
        <f t="shared" si="1"/>
        <v>264</v>
      </c>
      <c r="H10">
        <f t="shared" si="3"/>
        <v>664.00646399999994</v>
      </c>
      <c r="I10">
        <f t="shared" si="4"/>
        <v>20.290292536277484</v>
      </c>
      <c r="J10">
        <f t="shared" si="5"/>
        <v>1.783200624999999E-5</v>
      </c>
      <c r="K10">
        <f t="shared" si="6"/>
        <v>19.885175035841577</v>
      </c>
      <c r="L10">
        <v>2.2000000000000002</v>
      </c>
      <c r="M10">
        <f t="shared" si="7"/>
        <v>312.86942499999992</v>
      </c>
    </row>
    <row r="11" spans="1:13" x14ac:dyDescent="0.35">
      <c r="A11" s="3">
        <v>50</v>
      </c>
      <c r="B11" s="4">
        <v>2454</v>
      </c>
      <c r="C11" s="2">
        <v>16.29</v>
      </c>
      <c r="D11" s="3">
        <v>154.4</v>
      </c>
      <c r="E11" s="1">
        <f t="shared" si="2"/>
        <v>5.5960885999999732</v>
      </c>
      <c r="F11">
        <f t="shared" si="0"/>
        <v>148.27999999999997</v>
      </c>
      <c r="G11" s="4">
        <f t="shared" si="1"/>
        <v>243</v>
      </c>
      <c r="H11">
        <f t="shared" si="3"/>
        <v>611.95904999999993</v>
      </c>
      <c r="I11">
        <f t="shared" si="4"/>
        <v>20.272202313444147</v>
      </c>
      <c r="J11">
        <f t="shared" si="5"/>
        <v>1.8741999999999998E-5</v>
      </c>
      <c r="K11">
        <f t="shared" si="6"/>
        <v>19.805591724352649</v>
      </c>
      <c r="L11">
        <v>2.2000000000000002</v>
      </c>
      <c r="M11">
        <f t="shared" si="7"/>
        <v>326.21599999999995</v>
      </c>
    </row>
    <row r="12" spans="1:13" x14ac:dyDescent="0.35">
      <c r="A12" s="3">
        <v>52.3</v>
      </c>
      <c r="B12" s="4">
        <v>2697</v>
      </c>
      <c r="C12" s="2">
        <v>16.3</v>
      </c>
      <c r="D12" s="3">
        <v>154.5</v>
      </c>
      <c r="E12" s="1">
        <f t="shared" si="2"/>
        <v>6.831764800000002</v>
      </c>
      <c r="F12">
        <f t="shared" si="0"/>
        <v>153.87608859999995</v>
      </c>
      <c r="G12" s="4">
        <f t="shared" si="1"/>
        <v>299</v>
      </c>
      <c r="H12">
        <f t="shared" si="3"/>
        <v>754.42394300000001</v>
      </c>
      <c r="I12">
        <f t="shared" si="4"/>
        <v>20.471313472334181</v>
      </c>
      <c r="J12">
        <f t="shared" si="5"/>
        <v>1.9581413289999992E-5</v>
      </c>
      <c r="K12">
        <f t="shared" si="6"/>
        <v>19.942747316321288</v>
      </c>
      <c r="L12">
        <v>2.1</v>
      </c>
      <c r="M12">
        <f t="shared" si="7"/>
        <v>323.13978605999989</v>
      </c>
    </row>
    <row r="13" spans="1:13" x14ac:dyDescent="0.35">
      <c r="A13" s="3">
        <v>55.1</v>
      </c>
      <c r="B13" s="4">
        <v>2996</v>
      </c>
      <c r="C13" s="2">
        <v>16.309999999999999</v>
      </c>
      <c r="D13" s="3">
        <v>154.69999999999999</v>
      </c>
      <c r="E13" s="1">
        <f t="shared" si="2"/>
        <v>6.1175450000000069</v>
      </c>
      <c r="F13">
        <f t="shared" si="0"/>
        <v>160.70785339999995</v>
      </c>
      <c r="G13" s="4">
        <f t="shared" si="1"/>
        <v>292</v>
      </c>
      <c r="H13">
        <f t="shared" si="3"/>
        <v>737.66529199999991</v>
      </c>
      <c r="I13">
        <f t="shared" si="4"/>
        <v>22.353489530130492</v>
      </c>
      <c r="J13">
        <f t="shared" si="5"/>
        <v>2.0606178009999992E-5</v>
      </c>
      <c r="K13">
        <f t="shared" si="6"/>
        <v>21.742164552685786</v>
      </c>
      <c r="L13">
        <v>1.7</v>
      </c>
      <c r="M13">
        <f t="shared" si="7"/>
        <v>273.20335077999988</v>
      </c>
    </row>
    <row r="14" spans="1:13" x14ac:dyDescent="0.35">
      <c r="A14" s="3">
        <v>57.6</v>
      </c>
      <c r="B14" s="4">
        <v>3288</v>
      </c>
      <c r="C14" s="2">
        <v>16.329999999999998</v>
      </c>
      <c r="D14" s="3">
        <v>154.69999999999999</v>
      </c>
      <c r="E14" s="1">
        <f t="shared" si="2"/>
        <v>4.9060960000000193</v>
      </c>
      <c r="F14">
        <f t="shared" si="0"/>
        <v>166.82539839999995</v>
      </c>
      <c r="G14" s="4">
        <f t="shared" si="1"/>
        <v>318</v>
      </c>
      <c r="H14">
        <f t="shared" si="3"/>
        <v>804.35937600000011</v>
      </c>
      <c r="I14">
        <f t="shared" si="4"/>
        <v>30.393256715726601</v>
      </c>
      <c r="J14">
        <f t="shared" si="5"/>
        <v>2.152380975999999E-5</v>
      </c>
      <c r="K14">
        <f t="shared" si="6"/>
        <v>29.700882946404246</v>
      </c>
    </row>
    <row r="15" spans="1:13" x14ac:dyDescent="0.35">
      <c r="A15" s="3">
        <v>59.6</v>
      </c>
      <c r="B15" s="4">
        <v>3606</v>
      </c>
      <c r="C15" s="2">
        <v>16.34</v>
      </c>
      <c r="D15" s="3">
        <v>154.80000000000001</v>
      </c>
      <c r="E15" s="1">
        <f t="shared" si="2"/>
        <v>3.4406455999999821</v>
      </c>
      <c r="F15">
        <f t="shared" si="0"/>
        <v>171.73149439999997</v>
      </c>
      <c r="G15" s="4">
        <f t="shared" si="1"/>
        <v>102</v>
      </c>
      <c r="H15">
        <f t="shared" si="3"/>
        <v>258.00206400000002</v>
      </c>
      <c r="I15">
        <f t="shared" si="4"/>
        <v>13.901011135817141</v>
      </c>
      <c r="J15">
        <f t="shared" si="5"/>
        <v>2.2259724159999996E-5</v>
      </c>
      <c r="K15">
        <f t="shared" si="6"/>
        <v>13.138704585447647</v>
      </c>
    </row>
    <row r="16" spans="1:13" x14ac:dyDescent="0.35">
      <c r="A16" s="3">
        <v>61</v>
      </c>
      <c r="B16" s="4">
        <v>3708</v>
      </c>
      <c r="C16" s="2">
        <v>16.34</v>
      </c>
      <c r="D16" s="3">
        <v>154.80000000000001</v>
      </c>
      <c r="E16" s="1">
        <f t="shared" si="2"/>
        <v>7.6372653999999613</v>
      </c>
      <c r="F16">
        <f t="shared" si="0"/>
        <v>175.17213999999996</v>
      </c>
      <c r="G16" s="4">
        <f t="shared" si="1"/>
        <v>334</v>
      </c>
      <c r="H16">
        <f t="shared" si="3"/>
        <v>846.41077600000006</v>
      </c>
      <c r="I16">
        <f t="shared" si="4"/>
        <v>20.545014534952941</v>
      </c>
      <c r="J16">
        <f t="shared" si="5"/>
        <v>2.2775820999999994E-5</v>
      </c>
      <c r="K16">
        <f t="shared" si="6"/>
        <v>19.730960443689092</v>
      </c>
    </row>
    <row r="17" spans="1:11" x14ac:dyDescent="0.35">
      <c r="A17" s="3">
        <v>64.099999999999994</v>
      </c>
      <c r="B17" s="4">
        <v>4042</v>
      </c>
      <c r="C17" s="2">
        <v>16.36</v>
      </c>
      <c r="D17" s="3">
        <v>154.9</v>
      </c>
      <c r="E17" s="1">
        <f t="shared" si="2"/>
        <v>7.6630202000000622</v>
      </c>
      <c r="F17">
        <f t="shared" si="0"/>
        <v>182.80940539999992</v>
      </c>
      <c r="G17" s="4">
        <f t="shared" si="1"/>
        <v>327</v>
      </c>
      <c r="H17">
        <f t="shared" si="3"/>
        <v>829.71345000000019</v>
      </c>
      <c r="I17">
        <f t="shared" si="4"/>
        <v>20.072030660118518</v>
      </c>
      <c r="J17">
        <f t="shared" si="5"/>
        <v>2.3921410809999984E-5</v>
      </c>
      <c r="K17">
        <f t="shared" si="6"/>
        <v>19.13487386019299</v>
      </c>
    </row>
    <row r="18" spans="1:11" x14ac:dyDescent="0.35">
      <c r="A18" s="3">
        <v>67.2</v>
      </c>
      <c r="B18" s="4">
        <v>4369</v>
      </c>
      <c r="C18" s="2">
        <v>16.37</v>
      </c>
      <c r="D18" s="3">
        <v>155</v>
      </c>
      <c r="E18" s="1">
        <f t="shared" si="2"/>
        <v>6.6952277999999694</v>
      </c>
      <c r="F18">
        <f t="shared" si="0"/>
        <v>190.47242559999998</v>
      </c>
      <c r="G18" s="4">
        <f t="shared" si="1"/>
        <v>343</v>
      </c>
      <c r="H18">
        <f t="shared" si="3"/>
        <v>870.31105000000014</v>
      </c>
      <c r="I18">
        <f t="shared" si="4"/>
        <v>24.097516777512308</v>
      </c>
      <c r="J18">
        <f t="shared" si="5"/>
        <v>2.5070863839999995E-5</v>
      </c>
      <c r="K18">
        <f t="shared" si="6"/>
        <v>23.02498330536886</v>
      </c>
    </row>
    <row r="19" spans="1:11" x14ac:dyDescent="0.35">
      <c r="A19" s="3">
        <v>69.900000000000006</v>
      </c>
      <c r="B19" s="4">
        <v>4712</v>
      </c>
      <c r="C19" s="2">
        <v>16.37</v>
      </c>
      <c r="D19" s="3">
        <v>155</v>
      </c>
      <c r="E19" s="1">
        <f t="shared" si="2"/>
        <v>9.7053762000000177</v>
      </c>
      <c r="F19">
        <f t="shared" si="0"/>
        <v>197.16765339999995</v>
      </c>
      <c r="G19" s="4">
        <f t="shared" si="1"/>
        <v>513</v>
      </c>
      <c r="H19">
        <f t="shared" si="3"/>
        <v>1303.2959939999998</v>
      </c>
      <c r="I19">
        <f t="shared" si="4"/>
        <v>24.893951436936522</v>
      </c>
      <c r="J19">
        <f t="shared" si="5"/>
        <v>2.6075148009999991E-5</v>
      </c>
      <c r="K19">
        <f t="shared" si="6"/>
        <v>23.692989126851359</v>
      </c>
    </row>
    <row r="20" spans="1:11" x14ac:dyDescent="0.35">
      <c r="A20" s="3">
        <v>73.8</v>
      </c>
      <c r="B20" s="4">
        <v>5225</v>
      </c>
      <c r="C20" s="2">
        <v>16.38</v>
      </c>
      <c r="D20" s="3">
        <v>155.1</v>
      </c>
      <c r="E20" s="1">
        <f t="shared" si="2"/>
        <v>7.9938303999999789</v>
      </c>
      <c r="F20">
        <f t="shared" si="0"/>
        <v>206.87302959999997</v>
      </c>
      <c r="G20" s="4">
        <f t="shared" si="1"/>
        <v>387</v>
      </c>
      <c r="H20">
        <f t="shared" si="3"/>
        <v>983.82211199999983</v>
      </c>
      <c r="I20">
        <f t="shared" si="4"/>
        <v>22.815227377037438</v>
      </c>
      <c r="J20">
        <f t="shared" si="5"/>
        <v>2.7530954439999994E-5</v>
      </c>
      <c r="K20">
        <f t="shared" si="6"/>
        <v>21.410517759393041</v>
      </c>
    </row>
    <row r="21" spans="1:11" x14ac:dyDescent="0.35">
      <c r="A21" s="3">
        <v>77</v>
      </c>
      <c r="B21" s="4">
        <v>5612</v>
      </c>
      <c r="C21" s="2">
        <v>16.38</v>
      </c>
      <c r="D21" s="3">
        <v>155.19999999999999</v>
      </c>
      <c r="E21" s="1">
        <f t="shared" si="2"/>
        <v>7.5191399999999931</v>
      </c>
      <c r="F21">
        <f t="shared" si="0"/>
        <v>214.86685999999995</v>
      </c>
      <c r="G21" s="4">
        <f t="shared" si="1"/>
        <v>368</v>
      </c>
      <c r="H21">
        <f t="shared" si="3"/>
        <v>936.09190400000011</v>
      </c>
      <c r="I21">
        <f t="shared" si="4"/>
        <v>23.078813088724694</v>
      </c>
      <c r="J21">
        <f t="shared" si="5"/>
        <v>2.873002899999999E-5</v>
      </c>
      <c r="K21">
        <f t="shared" si="6"/>
        <v>21.489967429486644</v>
      </c>
    </row>
    <row r="22" spans="1:11" x14ac:dyDescent="0.35">
      <c r="A22" s="3">
        <v>80</v>
      </c>
      <c r="B22" s="4">
        <v>5980</v>
      </c>
      <c r="C22" s="2">
        <v>16.39</v>
      </c>
      <c r="D22" s="3">
        <v>155.19999999999999</v>
      </c>
      <c r="E22" s="1">
        <f t="shared" si="2"/>
        <v>9.0548064000000181</v>
      </c>
      <c r="F22">
        <f t="shared" si="0"/>
        <v>222.38599999999994</v>
      </c>
      <c r="G22" s="4">
        <f t="shared" si="1"/>
        <v>449</v>
      </c>
      <c r="H22">
        <f t="shared" si="3"/>
        <v>1142.1338720000001</v>
      </c>
      <c r="I22">
        <f t="shared" si="4"/>
        <v>23.383041163008034</v>
      </c>
      <c r="J22">
        <f t="shared" si="5"/>
        <v>2.9857899999999987E-5</v>
      </c>
      <c r="K22">
        <f t="shared" si="6"/>
        <v>21.606946507005819</v>
      </c>
    </row>
    <row r="23" spans="1:11" x14ac:dyDescent="0.35">
      <c r="A23" s="3">
        <v>83.6</v>
      </c>
      <c r="B23" s="4">
        <v>6429</v>
      </c>
      <c r="C23" s="2">
        <v>16.39</v>
      </c>
      <c r="D23" s="3">
        <v>155.19999999999999</v>
      </c>
      <c r="E23" s="1">
        <f t="shared" si="2"/>
        <v>9.5955320000000199</v>
      </c>
      <c r="F23">
        <f t="shared" si="0"/>
        <v>231.44080639999996</v>
      </c>
      <c r="G23" s="4">
        <f t="shared" si="1"/>
        <v>579</v>
      </c>
      <c r="H23">
        <f t="shared" si="3"/>
        <v>1473.7674930000001</v>
      </c>
      <c r="I23">
        <f t="shared" si="4"/>
        <v>28.472333813571403</v>
      </c>
      <c r="J23">
        <f t="shared" si="5"/>
        <v>3.1216120959999992E-5</v>
      </c>
      <c r="K23">
        <f t="shared" si="6"/>
        <v>26.45193107036124</v>
      </c>
    </row>
    <row r="24" spans="1:11" x14ac:dyDescent="0.35">
      <c r="A24" s="3">
        <v>87.4</v>
      </c>
      <c r="B24" s="4">
        <v>7008</v>
      </c>
      <c r="C24" s="2">
        <v>16.39</v>
      </c>
      <c r="D24" s="3">
        <v>155.30000000000001</v>
      </c>
      <c r="E24" s="1">
        <f t="shared" si="2"/>
        <v>10.396476599999971</v>
      </c>
      <c r="F24">
        <f t="shared" si="0"/>
        <v>241.03633839999998</v>
      </c>
      <c r="G24" s="4">
        <f t="shared" si="1"/>
        <v>432</v>
      </c>
      <c r="H24">
        <f t="shared" si="3"/>
        <v>1099.5985440000002</v>
      </c>
      <c r="I24">
        <f t="shared" si="4"/>
        <v>19.606999037994992</v>
      </c>
      <c r="J24">
        <f t="shared" si="5"/>
        <v>3.2655450759999989E-5</v>
      </c>
      <c r="K24">
        <f t="shared" si="6"/>
        <v>17.304316683219739</v>
      </c>
    </row>
    <row r="25" spans="1:11" x14ac:dyDescent="0.35">
      <c r="A25" s="3">
        <v>91.5</v>
      </c>
      <c r="B25" s="4">
        <v>7440</v>
      </c>
      <c r="C25" s="2">
        <v>16.39</v>
      </c>
      <c r="D25" s="3">
        <v>155.30000000000001</v>
      </c>
      <c r="E25" s="1">
        <f t="shared" si="2"/>
        <v>11.46262500000006</v>
      </c>
      <c r="F25">
        <f t="shared" si="0"/>
        <v>251.43281499999995</v>
      </c>
      <c r="G25" s="4">
        <f t="shared" si="1"/>
        <v>594</v>
      </c>
      <c r="H25">
        <f t="shared" si="3"/>
        <v>1512.9215640000002</v>
      </c>
      <c r="I25">
        <f t="shared" si="4"/>
        <v>24.467831450842112</v>
      </c>
      <c r="J25">
        <f t="shared" si="5"/>
        <v>3.4214922249999982E-5</v>
      </c>
      <c r="K25">
        <f t="shared" si="6"/>
        <v>21.830934133274962</v>
      </c>
    </row>
    <row r="26" spans="1:11" x14ac:dyDescent="0.35">
      <c r="A26" s="3">
        <v>96</v>
      </c>
      <c r="B26" s="4">
        <v>8034</v>
      </c>
      <c r="C26" s="2">
        <v>16.39</v>
      </c>
      <c r="D26" s="3">
        <v>155.4</v>
      </c>
      <c r="E26" s="1">
        <f t="shared" si="2"/>
        <v>10.234559999999988</v>
      </c>
      <c r="F26">
        <f t="shared" si="0"/>
        <v>262.89544000000001</v>
      </c>
      <c r="G26" s="4">
        <f t="shared" si="1"/>
        <v>507</v>
      </c>
      <c r="H26">
        <f t="shared" si="3"/>
        <v>1289.7136979999998</v>
      </c>
      <c r="I26">
        <f t="shared" si="4"/>
        <v>23.360777227252331</v>
      </c>
      <c r="J26">
        <f t="shared" si="5"/>
        <v>3.5934315999999996E-5</v>
      </c>
      <c r="K26">
        <f t="shared" si="6"/>
        <v>20.319598358127749</v>
      </c>
    </row>
    <row r="27" spans="1:11" x14ac:dyDescent="0.35">
      <c r="A27" s="3">
        <v>100</v>
      </c>
      <c r="B27" s="4">
        <v>8541</v>
      </c>
      <c r="C27" s="2">
        <v>16.38</v>
      </c>
      <c r="D27" s="3">
        <v>155.30000000000001</v>
      </c>
      <c r="E27" s="1">
        <f t="shared" si="2"/>
        <v>10.277439999999956</v>
      </c>
      <c r="F27">
        <f t="shared" si="0"/>
        <v>273.13</v>
      </c>
      <c r="G27" s="4">
        <f t="shared" si="1"/>
        <v>491</v>
      </c>
      <c r="H27">
        <f t="shared" si="3"/>
        <v>1249.0126739999998</v>
      </c>
      <c r="I27">
        <f t="shared" si="4"/>
        <v>22.529162475234553</v>
      </c>
      <c r="J27">
        <f t="shared" si="5"/>
        <v>3.7469499999999998E-5</v>
      </c>
      <c r="K27">
        <f t="shared" si="6"/>
        <v>19.093857121509465</v>
      </c>
    </row>
    <row r="28" spans="1:11" x14ac:dyDescent="0.35">
      <c r="A28" s="3">
        <v>104</v>
      </c>
      <c r="B28" s="4">
        <v>9032</v>
      </c>
      <c r="C28" s="2">
        <v>16.38</v>
      </c>
      <c r="D28" s="3">
        <v>155.30000000000001</v>
      </c>
      <c r="E28" s="1"/>
      <c r="F28">
        <f t="shared" si="0"/>
        <v>283.40743999999995</v>
      </c>
    </row>
    <row r="29" spans="1:11" x14ac:dyDescent="0.35">
      <c r="B29" s="4"/>
      <c r="E29" s="1"/>
    </row>
    <row r="30" spans="1:11" x14ac:dyDescent="0.35">
      <c r="B30" s="4"/>
      <c r="E30" s="1"/>
    </row>
    <row r="31" spans="1:11" x14ac:dyDescent="0.35">
      <c r="E31" s="1"/>
    </row>
    <row r="32" spans="1:11" x14ac:dyDescent="0.35">
      <c r="E32" s="1"/>
    </row>
    <row r="33" spans="5:5" x14ac:dyDescent="0.35">
      <c r="E33" s="1"/>
    </row>
    <row r="34" spans="5:5" x14ac:dyDescent="0.35">
      <c r="E3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Celina Kortmann</cp:lastModifiedBy>
  <dcterms:created xsi:type="dcterms:W3CDTF">2024-05-06T09:07:50Z</dcterms:created>
  <dcterms:modified xsi:type="dcterms:W3CDTF">2024-05-06T20:00:57Z</dcterms:modified>
</cp:coreProperties>
</file>