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V503---Millikanversuch\"/>
    </mc:Choice>
  </mc:AlternateContent>
  <xr:revisionPtr revIDLastSave="0" documentId="13_ncr:1_{60E1BB73-D290-44B2-8662-85C12027D296}" xr6:coauthVersionLast="47" xr6:coauthVersionMax="47" xr10:uidLastSave="{00000000-0000-0000-0000-000000000000}"/>
  <bookViews>
    <workbookView xWindow="7320" yWindow="3375" windowWidth="21600" windowHeight="11295" xr2:uid="{EA0D0934-3C96-42B7-BB04-03236E4DF0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8" i="1"/>
  <c r="N11" i="1"/>
  <c r="N14" i="1"/>
  <c r="N17" i="1"/>
  <c r="N20" i="1"/>
  <c r="N23" i="1"/>
  <c r="N26" i="1"/>
  <c r="N29" i="1"/>
  <c r="M26" i="1"/>
  <c r="M5" i="1"/>
  <c r="M8" i="1"/>
  <c r="M11" i="1"/>
  <c r="M14" i="1"/>
  <c r="M17" i="1"/>
  <c r="M20" i="1"/>
  <c r="M23" i="1"/>
  <c r="M29" i="1"/>
  <c r="N2" i="1"/>
  <c r="M2" i="1"/>
  <c r="L29" i="1" l="1"/>
  <c r="L26" i="1"/>
  <c r="L23" i="1"/>
  <c r="L20" i="1"/>
  <c r="L17" i="1"/>
  <c r="L14" i="1"/>
  <c r="L11" i="1"/>
  <c r="L8" i="1"/>
  <c r="L5" i="1"/>
  <c r="L2" i="1"/>
  <c r="K5" i="1" l="1"/>
  <c r="K8" i="1"/>
  <c r="K11" i="1"/>
  <c r="K14" i="1"/>
  <c r="K17" i="1"/>
  <c r="K20" i="1"/>
  <c r="K23" i="1"/>
  <c r="K26" i="1"/>
  <c r="K29" i="1"/>
  <c r="K2" i="1"/>
  <c r="J5" i="1"/>
  <c r="J8" i="1"/>
  <c r="J11" i="1"/>
  <c r="J14" i="1"/>
  <c r="J17" i="1"/>
  <c r="J20" i="1"/>
  <c r="J23" i="1"/>
  <c r="J26" i="1"/>
  <c r="J2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H14" i="1" s="1"/>
  <c r="I14" i="1" s="1"/>
  <c r="F15" i="1"/>
  <c r="F16" i="1"/>
  <c r="F17" i="1"/>
  <c r="H17" i="1" s="1"/>
  <c r="F18" i="1"/>
  <c r="F19" i="1"/>
  <c r="F20" i="1"/>
  <c r="H20" i="1" s="1"/>
  <c r="F21" i="1"/>
  <c r="F22" i="1"/>
  <c r="F23" i="1"/>
  <c r="H23" i="1" s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G14" i="1" s="1"/>
  <c r="E15" i="1"/>
  <c r="E16" i="1"/>
  <c r="E17" i="1"/>
  <c r="G17" i="1" s="1"/>
  <c r="E18" i="1"/>
  <c r="E19" i="1"/>
  <c r="E20" i="1"/>
  <c r="E21" i="1"/>
  <c r="E22" i="1"/>
  <c r="E23" i="1"/>
  <c r="E24" i="1"/>
  <c r="E25" i="1"/>
  <c r="G23" i="1" s="1"/>
  <c r="E26" i="1"/>
  <c r="E27" i="1"/>
  <c r="E28" i="1"/>
  <c r="E29" i="1"/>
  <c r="E30" i="1"/>
  <c r="E31" i="1"/>
  <c r="E2" i="1"/>
  <c r="G2" i="1" s="1"/>
  <c r="I23" i="1" l="1"/>
  <c r="I17" i="1"/>
  <c r="G29" i="1"/>
  <c r="G11" i="1"/>
  <c r="G26" i="1"/>
  <c r="H2" i="1"/>
  <c r="I2" i="1" s="1"/>
  <c r="H8" i="1"/>
  <c r="G8" i="1"/>
  <c r="H29" i="1"/>
  <c r="H5" i="1"/>
  <c r="G5" i="1"/>
  <c r="H11" i="1"/>
  <c r="I11" i="1" s="1"/>
  <c r="G20" i="1"/>
  <c r="I20" i="1" s="1"/>
  <c r="H26" i="1"/>
  <c r="I26" i="1" s="1"/>
  <c r="I29" i="1"/>
  <c r="I5" i="1"/>
  <c r="I8" i="1" l="1"/>
</calcChain>
</file>

<file path=xl/sharedStrings.xml><?xml version="1.0" encoding="utf-8"?>
<sst xmlns="http://schemas.openxmlformats.org/spreadsheetml/2006/main" count="12" uniqueCount="12">
  <si>
    <t>tab</t>
  </si>
  <si>
    <t>tauf</t>
  </si>
  <si>
    <t>t0</t>
  </si>
  <si>
    <t>vauf</t>
  </si>
  <si>
    <t>vab</t>
  </si>
  <si>
    <t>v0</t>
  </si>
  <si>
    <t xml:space="preserve">Vauf </t>
  </si>
  <si>
    <t>Vab</t>
  </si>
  <si>
    <t>Vab-Vauf</t>
  </si>
  <si>
    <t>2v0</t>
  </si>
  <si>
    <t>mtauf</t>
  </si>
  <si>
    <t>mtab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</si>
</sst>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EE7E-16F1-4C78-A30B-FCABAD72C073}">
  <dimension ref="A1:N31"/>
  <sheetViews>
    <sheetView tabSelected="1" topLeftCell="A6" workbookViewId="0">
      <selection activeCell="N3" sqref="N3"/>
    </sheetView>
  </sheetViews>
  <sheetFormatPr baseColWidth="10" defaultRowHeight="15" x14ac:dyDescent="0.25"/>
  <cols>
    <col min="2" max="4" width="10.85546875" style="1"/>
    <col min="5" max="11" width="10.85546875" style="2"/>
  </cols>
  <sheetData>
    <row r="1" spans="1:14" x14ac:dyDescent="0.25">
      <c r="B1" s="1" t="s">
        <v>1</v>
      </c>
      <c r="C1" s="1" t="s">
        <v>0</v>
      </c>
      <c r="D1" s="1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5</v>
      </c>
      <c r="K1" s="2" t="s">
        <v>9</v>
      </c>
      <c r="M1" s="2" t="s">
        <v>10</v>
      </c>
      <c r="N1" s="2" t="s">
        <v>11</v>
      </c>
    </row>
    <row r="2" spans="1:14" x14ac:dyDescent="0.25">
      <c r="A2">
        <v>1</v>
      </c>
      <c r="B2" s="1">
        <v>7.19</v>
      </c>
      <c r="C2" s="1">
        <v>3.29</v>
      </c>
      <c r="D2" s="1">
        <v>12.57</v>
      </c>
      <c r="E2" s="2">
        <f t="shared" ref="E2:E31" si="0">0.5/B2</f>
        <v>6.9541029207232263E-2</v>
      </c>
      <c r="F2" s="2">
        <f t="shared" ref="F2:F31" si="1">0.5/C2</f>
        <v>0.1519756838905775</v>
      </c>
      <c r="G2" s="2">
        <f>AVERAGE(E2:E4)</f>
        <v>6.5032098005377625E-2</v>
      </c>
      <c r="H2" s="2">
        <f>AVERAGE(F2:F4)</f>
        <v>0.13327557675717563</v>
      </c>
      <c r="I2" s="2">
        <f>H2-G2</f>
        <v>6.8243478751798009E-2</v>
      </c>
      <c r="J2" s="2">
        <f>0.5/D2</f>
        <v>3.9777247414478918E-2</v>
      </c>
      <c r="K2" s="2">
        <f>2*J2</f>
        <v>7.9554494828957836E-2</v>
      </c>
      <c r="L2">
        <f>K2/I2</f>
        <v>1.1657450101320019</v>
      </c>
      <c r="M2" s="1">
        <f>AVERAGE(B2:B4)</f>
        <v>7.706666666666667</v>
      </c>
      <c r="N2" s="1">
        <f>AVERAGE(C2:C4)</f>
        <v>3.8166666666666664</v>
      </c>
    </row>
    <row r="3" spans="1:14" x14ac:dyDescent="0.25">
      <c r="B3" s="1">
        <v>8.02</v>
      </c>
      <c r="C3" s="1">
        <v>3.65</v>
      </c>
      <c r="E3" s="2">
        <f t="shared" si="0"/>
        <v>6.2344139650872821E-2</v>
      </c>
      <c r="F3" s="2">
        <f t="shared" si="1"/>
        <v>0.13698630136986301</v>
      </c>
      <c r="M3" s="1"/>
      <c r="N3" s="1"/>
    </row>
    <row r="4" spans="1:14" x14ac:dyDescent="0.25">
      <c r="B4" s="1">
        <v>7.91</v>
      </c>
      <c r="C4" s="1">
        <v>4.51</v>
      </c>
      <c r="E4" s="2">
        <f t="shared" si="0"/>
        <v>6.3211125158027806E-2</v>
      </c>
      <c r="F4" s="2">
        <f t="shared" si="1"/>
        <v>0.11086474501108648</v>
      </c>
      <c r="M4" s="1"/>
      <c r="N4" s="1"/>
    </row>
    <row r="5" spans="1:14" x14ac:dyDescent="0.25">
      <c r="A5">
        <v>2</v>
      </c>
      <c r="B5" s="1">
        <v>3</v>
      </c>
      <c r="C5" s="1">
        <v>2.97</v>
      </c>
      <c r="D5" s="1">
        <v>37.04</v>
      </c>
      <c r="E5" s="2">
        <f t="shared" si="0"/>
        <v>0.16666666666666666</v>
      </c>
      <c r="F5" s="2">
        <f t="shared" si="1"/>
        <v>0.16835016835016833</v>
      </c>
      <c r="G5" s="2">
        <f>AVERAGE(E5:E7)</f>
        <v>0.15861516765637876</v>
      </c>
      <c r="H5" s="2">
        <f>AVERAGE(F5:F7)</f>
        <v>0.27416022433701631</v>
      </c>
      <c r="I5" s="2">
        <f t="shared" ref="I5:I29" si="2">H5-G5</f>
        <v>0.11554505668063755</v>
      </c>
      <c r="J5" s="2">
        <f>0.5/D5</f>
        <v>1.3498920086393088E-2</v>
      </c>
      <c r="K5" s="2">
        <f t="shared" ref="K5:K29" si="3">2*J5</f>
        <v>2.6997840172786176E-2</v>
      </c>
      <c r="L5">
        <f>K5/I5</f>
        <v>0.23365638434370456</v>
      </c>
      <c r="M5" s="1">
        <f t="shared" ref="M3:M31" si="4">AVERAGE(B5:B7)</f>
        <v>3.1566666666666663</v>
      </c>
      <c r="N5" s="1">
        <f t="shared" ref="N3:N31" si="5">AVERAGE(C5:C7)</f>
        <v>2.3466666666666662</v>
      </c>
    </row>
    <row r="6" spans="1:14" x14ac:dyDescent="0.25">
      <c r="B6" s="1">
        <v>3.19</v>
      </c>
      <c r="C6" s="1">
        <v>3.05</v>
      </c>
      <c r="E6" s="2">
        <f t="shared" si="0"/>
        <v>0.15673981191222572</v>
      </c>
      <c r="F6" s="2">
        <f t="shared" si="1"/>
        <v>0.16393442622950821</v>
      </c>
      <c r="M6" s="1"/>
      <c r="N6" s="1"/>
    </row>
    <row r="7" spans="1:14" x14ac:dyDescent="0.25">
      <c r="B7" s="1">
        <v>3.28</v>
      </c>
      <c r="C7" s="1">
        <v>1.02</v>
      </c>
      <c r="E7" s="2">
        <f t="shared" si="0"/>
        <v>0.1524390243902439</v>
      </c>
      <c r="F7" s="2">
        <f t="shared" si="1"/>
        <v>0.49019607843137253</v>
      </c>
      <c r="M7" s="1"/>
      <c r="N7" s="1"/>
    </row>
    <row r="8" spans="1:14" x14ac:dyDescent="0.25">
      <c r="A8">
        <v>3</v>
      </c>
      <c r="B8" s="1">
        <v>1.43</v>
      </c>
      <c r="C8" s="1">
        <v>1.24</v>
      </c>
      <c r="D8" s="1">
        <v>73.73</v>
      </c>
      <c r="E8" s="2">
        <f t="shared" si="0"/>
        <v>0.34965034965034969</v>
      </c>
      <c r="F8" s="2">
        <f t="shared" si="1"/>
        <v>0.40322580645161293</v>
      </c>
      <c r="G8" s="2">
        <f>AVERAGE(E8:E10)</f>
        <v>0.36195972106989061</v>
      </c>
      <c r="H8" s="2">
        <f>AVERAGE(F8:F10)</f>
        <v>0.40669670052559254</v>
      </c>
      <c r="I8" s="2">
        <f t="shared" si="2"/>
        <v>4.4736979455701931E-2</v>
      </c>
      <c r="J8" s="2">
        <f>0.5/D8</f>
        <v>6.7815000678150003E-3</v>
      </c>
      <c r="K8" s="2">
        <f t="shared" si="3"/>
        <v>1.3563000135630001E-2</v>
      </c>
      <c r="L8">
        <f>K8/I8</f>
        <v>0.30317201341364441</v>
      </c>
      <c r="M8" s="1">
        <f t="shared" si="4"/>
        <v>1.4033333333333333</v>
      </c>
      <c r="N8" s="1">
        <f t="shared" si="5"/>
        <v>1.24</v>
      </c>
    </row>
    <row r="9" spans="1:14" x14ac:dyDescent="0.25">
      <c r="B9" s="1">
        <v>1.6</v>
      </c>
      <c r="C9" s="1">
        <v>1.1000000000000001</v>
      </c>
      <c r="E9" s="2">
        <f t="shared" si="0"/>
        <v>0.3125</v>
      </c>
      <c r="F9" s="2">
        <f t="shared" si="1"/>
        <v>0.45454545454545453</v>
      </c>
      <c r="M9" s="1"/>
      <c r="N9" s="1"/>
    </row>
    <row r="10" spans="1:14" x14ac:dyDescent="0.25">
      <c r="B10" s="1">
        <v>1.18</v>
      </c>
      <c r="C10" s="1">
        <v>1.38</v>
      </c>
      <c r="E10" s="2">
        <f t="shared" si="0"/>
        <v>0.42372881355932207</v>
      </c>
      <c r="F10" s="2">
        <f t="shared" si="1"/>
        <v>0.3623188405797102</v>
      </c>
      <c r="M10" s="1"/>
      <c r="N10" s="1"/>
    </row>
    <row r="11" spans="1:14" x14ac:dyDescent="0.25">
      <c r="A11">
        <v>4</v>
      </c>
      <c r="B11" s="1">
        <v>1.28</v>
      </c>
      <c r="C11" s="1">
        <v>1</v>
      </c>
      <c r="D11" s="1">
        <v>72.05</v>
      </c>
      <c r="E11" s="2">
        <f t="shared" si="0"/>
        <v>0.390625</v>
      </c>
      <c r="F11" s="2">
        <f t="shared" si="1"/>
        <v>0.5</v>
      </c>
      <c r="G11" s="2">
        <f>AVERAGE(E11:E13)</f>
        <v>0.39373716829073974</v>
      </c>
      <c r="H11" s="2">
        <f>AVERAGE(F11:F13)</f>
        <v>0.42508012820512819</v>
      </c>
      <c r="I11" s="2">
        <f t="shared" si="2"/>
        <v>3.1342959914388457E-2</v>
      </c>
      <c r="J11" s="2">
        <f>0.5/D11</f>
        <v>6.9396252602359479E-3</v>
      </c>
      <c r="K11" s="2">
        <f t="shared" si="3"/>
        <v>1.3879250520471896E-2</v>
      </c>
      <c r="L11">
        <f>K11/I11</f>
        <v>0.44281875605821186</v>
      </c>
      <c r="M11" s="1">
        <f t="shared" si="4"/>
        <v>1.2866666666666668</v>
      </c>
      <c r="N11" s="1">
        <f t="shared" si="5"/>
        <v>1.1933333333333334</v>
      </c>
    </row>
    <row r="12" spans="1:14" x14ac:dyDescent="0.25">
      <c r="B12" s="1">
        <v>1.1100000000000001</v>
      </c>
      <c r="C12" s="1">
        <v>1.28</v>
      </c>
      <c r="E12" s="2">
        <f t="shared" si="0"/>
        <v>0.4504504504504504</v>
      </c>
      <c r="F12" s="2">
        <f t="shared" si="1"/>
        <v>0.390625</v>
      </c>
      <c r="M12" s="1"/>
      <c r="N12" s="1"/>
    </row>
    <row r="13" spans="1:14" x14ac:dyDescent="0.25">
      <c r="B13" s="1">
        <v>1.47</v>
      </c>
      <c r="C13" s="1">
        <v>1.3</v>
      </c>
      <c r="E13" s="2">
        <f t="shared" si="0"/>
        <v>0.3401360544217687</v>
      </c>
      <c r="F13" s="2">
        <f t="shared" si="1"/>
        <v>0.38461538461538458</v>
      </c>
      <c r="M13" s="1"/>
      <c r="N13" s="1"/>
    </row>
    <row r="14" spans="1:14" x14ac:dyDescent="0.25">
      <c r="A14">
        <v>5</v>
      </c>
      <c r="B14" s="1">
        <v>5.38</v>
      </c>
      <c r="C14" s="1">
        <v>2.06</v>
      </c>
      <c r="D14" s="1">
        <v>26.8</v>
      </c>
      <c r="E14" s="2">
        <f t="shared" si="0"/>
        <v>9.2936802973977703E-2</v>
      </c>
      <c r="F14" s="2">
        <f t="shared" si="1"/>
        <v>0.24271844660194175</v>
      </c>
      <c r="G14" s="2">
        <f>AVERAGE(E14:E16)</f>
        <v>0.16406806741379235</v>
      </c>
      <c r="H14" s="2">
        <f>AVERAGE(F14:F16)</f>
        <v>0.20532146486861927</v>
      </c>
      <c r="I14" s="2">
        <f t="shared" si="2"/>
        <v>4.1253397454826923E-2</v>
      </c>
      <c r="J14" s="2">
        <f>0.5/D14</f>
        <v>1.8656716417910446E-2</v>
      </c>
      <c r="K14" s="2">
        <f t="shared" si="3"/>
        <v>3.7313432835820892E-2</v>
      </c>
      <c r="L14">
        <f>K14/I14</f>
        <v>0.90449357235800154</v>
      </c>
      <c r="M14" s="1">
        <f t="shared" si="4"/>
        <v>3.61</v>
      </c>
      <c r="N14" s="1">
        <f t="shared" si="5"/>
        <v>2.5166666666666666</v>
      </c>
    </row>
    <row r="15" spans="1:14" x14ac:dyDescent="0.25">
      <c r="B15" s="1">
        <v>1.95</v>
      </c>
      <c r="C15" s="1">
        <v>2.3199999999999998</v>
      </c>
      <c r="E15" s="2">
        <f t="shared" si="0"/>
        <v>0.25641025641025644</v>
      </c>
      <c r="F15" s="2">
        <f t="shared" si="1"/>
        <v>0.21551724137931036</v>
      </c>
      <c r="M15" s="1"/>
      <c r="N15" s="1"/>
    </row>
    <row r="16" spans="1:14" x14ac:dyDescent="0.25">
      <c r="B16" s="1">
        <v>3.5</v>
      </c>
      <c r="C16" s="1">
        <v>3.17</v>
      </c>
      <c r="E16" s="2">
        <f t="shared" si="0"/>
        <v>0.14285714285714285</v>
      </c>
      <c r="F16" s="2">
        <f t="shared" si="1"/>
        <v>0.15772870662460567</v>
      </c>
      <c r="M16" s="1"/>
      <c r="N16" s="1"/>
    </row>
    <row r="17" spans="1:14" x14ac:dyDescent="0.25">
      <c r="A17">
        <v>6</v>
      </c>
      <c r="B17" s="1">
        <v>1.82</v>
      </c>
      <c r="C17" s="1">
        <v>2.8</v>
      </c>
      <c r="D17" s="1">
        <v>62.36</v>
      </c>
      <c r="E17" s="2">
        <f t="shared" si="0"/>
        <v>0.27472527472527469</v>
      </c>
      <c r="F17" s="2">
        <f t="shared" si="1"/>
        <v>0.17857142857142858</v>
      </c>
      <c r="G17" s="2">
        <f>AVERAGE(E17:E19)</f>
        <v>0.13255045607986785</v>
      </c>
      <c r="H17" s="2">
        <f>AVERAGE(F17:F19)</f>
        <v>0.19266575131581684</v>
      </c>
      <c r="I17" s="2">
        <f t="shared" si="2"/>
        <v>6.0115295235948996E-2</v>
      </c>
      <c r="J17" s="2">
        <f>0.5/D17</f>
        <v>8.0179602309172551E-3</v>
      </c>
      <c r="K17" s="2">
        <f t="shared" si="3"/>
        <v>1.603592046183451E-2</v>
      </c>
      <c r="L17">
        <f>K17/I17</f>
        <v>0.26675275233855988</v>
      </c>
      <c r="M17" s="1">
        <f t="shared" si="4"/>
        <v>6.0399999999999991</v>
      </c>
      <c r="N17" s="1">
        <f t="shared" si="5"/>
        <v>2.64</v>
      </c>
    </row>
    <row r="18" spans="1:14" x14ac:dyDescent="0.25">
      <c r="B18" s="1">
        <v>7.8</v>
      </c>
      <c r="C18" s="1">
        <v>2.1800000000000002</v>
      </c>
      <c r="E18" s="2">
        <f t="shared" si="0"/>
        <v>6.4102564102564111E-2</v>
      </c>
      <c r="F18" s="2">
        <f t="shared" si="1"/>
        <v>0.2293577981651376</v>
      </c>
      <c r="M18" s="1"/>
      <c r="N18" s="1"/>
    </row>
    <row r="19" spans="1:14" x14ac:dyDescent="0.25">
      <c r="B19" s="1">
        <v>8.5</v>
      </c>
      <c r="C19" s="1">
        <v>2.94</v>
      </c>
      <c r="E19" s="2">
        <f t="shared" si="0"/>
        <v>5.8823529411764705E-2</v>
      </c>
      <c r="F19" s="2">
        <f t="shared" si="1"/>
        <v>0.17006802721088435</v>
      </c>
      <c r="M19" s="1"/>
      <c r="N19" s="1"/>
    </row>
    <row r="20" spans="1:14" x14ac:dyDescent="0.25">
      <c r="A20">
        <v>7</v>
      </c>
      <c r="B20" s="1">
        <v>9.2899999999999991</v>
      </c>
      <c r="C20" s="1">
        <v>3.72</v>
      </c>
      <c r="D20" s="1">
        <v>31.75</v>
      </c>
      <c r="E20" s="2">
        <f t="shared" si="0"/>
        <v>5.3821313240043064E-2</v>
      </c>
      <c r="F20" s="2">
        <f t="shared" si="1"/>
        <v>0.13440860215053763</v>
      </c>
      <c r="G20" s="2">
        <f>AVERAGE(E20:E22)</f>
        <v>4.9627098584566876E-2</v>
      </c>
      <c r="H20" s="2">
        <f>AVERAGE(F20:F22)</f>
        <v>0.13679469700713454</v>
      </c>
      <c r="I20" s="2">
        <f t="shared" si="2"/>
        <v>8.716759842256766E-2</v>
      </c>
      <c r="J20" s="2">
        <f>0.5/D20</f>
        <v>1.5748031496062992E-2</v>
      </c>
      <c r="K20" s="2">
        <f t="shared" si="3"/>
        <v>3.1496062992125984E-2</v>
      </c>
      <c r="L20">
        <f>K20/I20</f>
        <v>0.36132764424047348</v>
      </c>
      <c r="M20" s="1">
        <f t="shared" si="4"/>
        <v>10.656666666666666</v>
      </c>
      <c r="N20" s="1">
        <f t="shared" si="5"/>
        <v>3.69</v>
      </c>
    </row>
    <row r="21" spans="1:14" x14ac:dyDescent="0.25">
      <c r="B21" s="1">
        <v>8.2899999999999991</v>
      </c>
      <c r="C21" s="1">
        <v>4.1100000000000003</v>
      </c>
      <c r="E21" s="2">
        <f t="shared" si="0"/>
        <v>6.0313630880579019E-2</v>
      </c>
      <c r="F21" s="2">
        <f t="shared" si="1"/>
        <v>0.121654501216545</v>
      </c>
      <c r="M21" s="1"/>
      <c r="N21" s="1"/>
    </row>
    <row r="22" spans="1:14" x14ac:dyDescent="0.25">
      <c r="B22" s="1">
        <v>14.39</v>
      </c>
      <c r="C22" s="1">
        <v>3.24</v>
      </c>
      <c r="E22" s="2">
        <f t="shared" si="0"/>
        <v>3.4746351633078529E-2</v>
      </c>
      <c r="F22" s="2">
        <f t="shared" si="1"/>
        <v>0.15432098765432098</v>
      </c>
      <c r="M22" s="1"/>
      <c r="N22" s="1"/>
    </row>
    <row r="23" spans="1:14" x14ac:dyDescent="0.25">
      <c r="A23">
        <v>8</v>
      </c>
      <c r="B23" s="1">
        <v>6.77</v>
      </c>
      <c r="C23" s="1">
        <v>8.2100000000000009</v>
      </c>
      <c r="D23" s="1">
        <v>20.41</v>
      </c>
      <c r="E23" s="2">
        <f t="shared" si="0"/>
        <v>7.3855243722304287E-2</v>
      </c>
      <c r="F23" s="2">
        <f t="shared" si="1"/>
        <v>6.0901339829476243E-2</v>
      </c>
      <c r="G23" s="2">
        <f>AVERAGE(E23:E25)</f>
        <v>5.3227949787802854E-2</v>
      </c>
      <c r="H23" s="2">
        <f>AVERAGE(F23:F25)</f>
        <v>6.8571422067809792E-2</v>
      </c>
      <c r="I23" s="2">
        <f t="shared" si="2"/>
        <v>1.5343472280006938E-2</v>
      </c>
      <c r="J23" s="2">
        <f>0.5/D23</f>
        <v>2.4497795198432142E-2</v>
      </c>
      <c r="K23" s="2">
        <f t="shared" si="3"/>
        <v>4.8995590396864283E-2</v>
      </c>
      <c r="L23">
        <f>K23/I23</f>
        <v>3.1932530983033867</v>
      </c>
      <c r="M23" s="1">
        <f t="shared" si="4"/>
        <v>10.093333333333334</v>
      </c>
      <c r="N23" s="1">
        <f t="shared" si="5"/>
        <v>7.5099999999999989</v>
      </c>
    </row>
    <row r="24" spans="1:14" x14ac:dyDescent="0.25">
      <c r="B24" s="1">
        <v>10.65</v>
      </c>
      <c r="C24" s="1">
        <v>8.51</v>
      </c>
      <c r="E24" s="2">
        <f t="shared" si="0"/>
        <v>4.6948356807511735E-2</v>
      </c>
      <c r="F24" s="2">
        <f t="shared" si="1"/>
        <v>5.8754406580493537E-2</v>
      </c>
      <c r="M24" s="1"/>
      <c r="N24" s="1"/>
    </row>
    <row r="25" spans="1:14" x14ac:dyDescent="0.25">
      <c r="B25" s="1">
        <v>12.86</v>
      </c>
      <c r="C25" s="1">
        <v>5.81</v>
      </c>
      <c r="E25" s="2">
        <f t="shared" si="0"/>
        <v>3.8880248833592534E-2</v>
      </c>
      <c r="F25" s="2">
        <f t="shared" si="1"/>
        <v>8.6058519793459562E-2</v>
      </c>
      <c r="M25" s="1"/>
      <c r="N25" s="1"/>
    </row>
    <row r="26" spans="1:14" x14ac:dyDescent="0.25">
      <c r="A26">
        <v>9</v>
      </c>
      <c r="B26" s="1">
        <v>2.04</v>
      </c>
      <c r="C26" s="1">
        <v>1.5</v>
      </c>
      <c r="D26" s="1">
        <v>72.52</v>
      </c>
      <c r="E26" s="2">
        <f t="shared" si="0"/>
        <v>0.24509803921568626</v>
      </c>
      <c r="F26" s="2">
        <f t="shared" si="1"/>
        <v>0.33333333333333331</v>
      </c>
      <c r="G26" s="2">
        <f>AVERAGE(E26:E28)</f>
        <v>0.23147736597711885</v>
      </c>
      <c r="H26" s="2">
        <f>AVERAGE(F26:F28)</f>
        <v>0.28934643877893745</v>
      </c>
      <c r="I26" s="2">
        <f t="shared" si="2"/>
        <v>5.7869072801818605E-2</v>
      </c>
      <c r="J26" s="2">
        <f>0.5/D26</f>
        <v>6.8946497517926092E-3</v>
      </c>
      <c r="K26" s="2">
        <f t="shared" si="3"/>
        <v>1.3789299503585218E-2</v>
      </c>
      <c r="L26">
        <f>K26/I26</f>
        <v>0.23828443823195095</v>
      </c>
      <c r="M26" s="1">
        <f>AVERAGE(B26:B28)</f>
        <v>2.1666666666666665</v>
      </c>
      <c r="N26" s="1">
        <f t="shared" si="5"/>
        <v>1.75</v>
      </c>
    </row>
    <row r="27" spans="1:14" x14ac:dyDescent="0.25">
      <c r="B27" s="1">
        <v>2.13</v>
      </c>
      <c r="C27" s="1">
        <v>1.78</v>
      </c>
      <c r="E27" s="2">
        <f t="shared" si="0"/>
        <v>0.23474178403755869</v>
      </c>
      <c r="F27" s="2">
        <f t="shared" si="1"/>
        <v>0.2808988764044944</v>
      </c>
      <c r="M27" s="1"/>
      <c r="N27" s="1"/>
    </row>
    <row r="28" spans="1:14" x14ac:dyDescent="0.25">
      <c r="B28" s="1">
        <v>2.33</v>
      </c>
      <c r="C28" s="1">
        <v>1.97</v>
      </c>
      <c r="E28" s="2">
        <f t="shared" si="0"/>
        <v>0.21459227467811159</v>
      </c>
      <c r="F28" s="2">
        <f t="shared" si="1"/>
        <v>0.25380710659898476</v>
      </c>
      <c r="M28" s="1"/>
      <c r="N28" s="1"/>
    </row>
    <row r="29" spans="1:14" x14ac:dyDescent="0.25">
      <c r="A29">
        <v>10</v>
      </c>
      <c r="B29" s="1">
        <v>2.06</v>
      </c>
      <c r="C29" s="1">
        <v>1.62</v>
      </c>
      <c r="D29" s="1">
        <v>73.849999999999994</v>
      </c>
      <c r="E29" s="2">
        <f t="shared" si="0"/>
        <v>0.24271844660194175</v>
      </c>
      <c r="F29" s="2">
        <f t="shared" si="1"/>
        <v>0.30864197530864196</v>
      </c>
      <c r="G29" s="2">
        <f>AVERAGE(E29:E31)</f>
        <v>0.23268545355401271</v>
      </c>
      <c r="H29" s="2">
        <f>AVERAGE(F29:F31)</f>
        <v>0.28962348688389461</v>
      </c>
      <c r="I29" s="2">
        <f t="shared" si="2"/>
        <v>5.6938033329881899E-2</v>
      </c>
      <c r="J29" s="2">
        <f>0.5/D29</f>
        <v>6.7704807041299936E-3</v>
      </c>
      <c r="K29" s="2">
        <f t="shared" si="3"/>
        <v>1.3540961408259987E-2</v>
      </c>
      <c r="L29">
        <f>K29/I29</f>
        <v>0.23781926800681216</v>
      </c>
      <c r="M29" s="1">
        <f t="shared" si="4"/>
        <v>2.1666666666666665</v>
      </c>
      <c r="N29" s="1">
        <f t="shared" si="5"/>
        <v>1.7300000000000002</v>
      </c>
    </row>
    <row r="30" spans="1:14" x14ac:dyDescent="0.25">
      <c r="B30" s="1">
        <v>1.99</v>
      </c>
      <c r="C30" s="1">
        <v>1.79</v>
      </c>
      <c r="E30" s="2">
        <f t="shared" si="0"/>
        <v>0.25125628140703515</v>
      </c>
      <c r="F30" s="2">
        <f t="shared" si="1"/>
        <v>0.27932960893854747</v>
      </c>
      <c r="M30" s="1"/>
      <c r="N30" s="1"/>
    </row>
    <row r="31" spans="1:14" x14ac:dyDescent="0.25">
      <c r="B31" s="1">
        <v>2.4500000000000002</v>
      </c>
      <c r="C31" s="1">
        <v>1.78</v>
      </c>
      <c r="E31" s="2">
        <f t="shared" si="0"/>
        <v>0.2040816326530612</v>
      </c>
      <c r="F31" s="2">
        <f t="shared" si="1"/>
        <v>0.2808988764044944</v>
      </c>
      <c r="M31" s="1"/>
      <c r="N3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Kortmann</dc:creator>
  <cp:lastModifiedBy>jlvi2</cp:lastModifiedBy>
  <dcterms:created xsi:type="dcterms:W3CDTF">2023-05-04T10:27:49Z</dcterms:created>
  <dcterms:modified xsi:type="dcterms:W3CDTF">2023-05-22T12:11:40Z</dcterms:modified>
</cp:coreProperties>
</file>