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 Work\Documents\GitHub\CADStuff\MAPLE BENCHMARKING\Alicode\Batch Timings Runs\"/>
    </mc:Choice>
  </mc:AlternateContent>
  <xr:revisionPtr revIDLastSave="0" documentId="13_ncr:1_{4AABC65D-C445-4412-939D-32973E9395FA}" xr6:coauthVersionLast="47" xr6:coauthVersionMax="47" xr10:uidLastSave="{00000000-0000-0000-0000-000000000000}"/>
  <bookViews>
    <workbookView xWindow="-25320" yWindow="-120" windowWidth="25440" windowHeight="15390" xr2:uid="{BFFDA01C-38C2-46E9-B4EA-CD86F89D2D30}"/>
  </bookViews>
  <sheets>
    <sheet name="Results" sheetId="1" r:id="rId1"/>
  </sheets>
  <definedNames>
    <definedName name="_xlnm._FilterDatabase" localSheetId="0" hidden="1">Results!$A$1:$K$68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S2" i="1"/>
  <c r="V2" i="1"/>
  <c r="X2" i="1" s="1"/>
  <c r="Q2" i="1"/>
  <c r="P2" i="1"/>
  <c r="AE11" i="1" s="1"/>
  <c r="N2" i="1"/>
  <c r="M2" i="1"/>
  <c r="AH2" i="1"/>
  <c r="L2" i="1"/>
  <c r="AA10" i="1"/>
  <c r="AG10" i="1"/>
  <c r="AG2" i="1"/>
  <c r="AF2" i="1"/>
  <c r="AE2" i="1"/>
  <c r="AD2" i="1"/>
  <c r="AC2" i="1"/>
  <c r="AB2" i="1"/>
  <c r="AA2" i="1"/>
  <c r="Z2" i="1"/>
  <c r="AK1" i="1"/>
  <c r="AJ1" i="1"/>
  <c r="AI1" i="1"/>
  <c r="AH1" i="1"/>
  <c r="U2" i="1" l="1"/>
  <c r="T2" i="1"/>
  <c r="AE10" i="1" s="1"/>
  <c r="AF10" i="1" s="1"/>
  <c r="AF11" i="1"/>
  <c r="O2" i="1"/>
  <c r="AC11" i="1" s="1"/>
  <c r="AA9" i="1"/>
  <c r="AC10" i="1"/>
  <c r="AG8" i="1"/>
  <c r="R2" i="1"/>
  <c r="AJ2" i="1"/>
  <c r="AI2" i="1"/>
  <c r="AK2" i="1"/>
  <c r="AA7" i="1"/>
  <c r="AG7" i="1"/>
  <c r="AD11" i="1" l="1"/>
  <c r="AD10" i="1"/>
  <c r="AG9" i="1"/>
  <c r="AC8" i="1"/>
  <c r="AD8" i="1" s="1"/>
  <c r="AG11" i="1"/>
  <c r="AC7" i="1"/>
  <c r="AD7" i="1" s="1"/>
  <c r="AC9" i="1"/>
  <c r="AD9" i="1" s="1"/>
  <c r="AA8" i="1"/>
  <c r="AA11" i="1"/>
  <c r="AE7" i="1"/>
  <c r="AF7" i="1" s="1"/>
  <c r="AE8" i="1"/>
  <c r="AF8" i="1" s="1"/>
  <c r="AE9" i="1"/>
  <c r="AF9" i="1" s="1"/>
  <c r="AH11" i="1" l="1"/>
  <c r="AH10" i="1"/>
  <c r="AB11" i="1"/>
  <c r="AB10" i="1"/>
  <c r="AB8" i="1"/>
  <c r="AH9" i="1"/>
  <c r="AB9" i="1"/>
  <c r="AH8" i="1"/>
  <c r="AB7" i="1"/>
  <c r="AH7" i="1"/>
</calcChain>
</file>

<file path=xl/sharedStrings.xml><?xml version="1.0" encoding="utf-8"?>
<sst xmlns="http://schemas.openxmlformats.org/spreadsheetml/2006/main" count="41" uniqueCount="35">
  <si>
    <t>File</t>
  </si>
  <si>
    <t>rc_ordering</t>
  </si>
  <si>
    <t>rc_memory</t>
  </si>
  <si>
    <t>rc_cputime</t>
  </si>
  <si>
    <t>rc_realtime</t>
  </si>
  <si>
    <t>rc_cells</t>
  </si>
  <si>
    <t>qe_ordering</t>
  </si>
  <si>
    <t>qe_memory</t>
  </si>
  <si>
    <t>qe_cputime</t>
  </si>
  <si>
    <t>qe_realtime</t>
  </si>
  <si>
    <t>qe_cells</t>
  </si>
  <si>
    <t>Ordering match</t>
  </si>
  <si>
    <t>memory diff</t>
  </si>
  <si>
    <t>win</t>
  </si>
  <si>
    <t>% of other</t>
  </si>
  <si>
    <t>cputime diff</t>
  </si>
  <si>
    <t>realtime diff</t>
  </si>
  <si>
    <t>cells diff</t>
  </si>
  <si>
    <t>rc_memory_avg</t>
  </si>
  <si>
    <t>rc_cputime_avg</t>
  </si>
  <si>
    <t>rc_realtime_avg</t>
  </si>
  <si>
    <t>rc_cells_avg</t>
  </si>
  <si>
    <t>qe_memory_avg</t>
  </si>
  <si>
    <t>qe_cputime_avg</t>
  </si>
  <si>
    <t>qe_realtime_avg</t>
  </si>
  <si>
    <t>qe_cells_avg</t>
  </si>
  <si>
    <t>memory</t>
  </si>
  <si>
    <t>cputime</t>
  </si>
  <si>
    <t>realtime</t>
  </si>
  <si>
    <t>cells</t>
  </si>
  <si>
    <t>RC</t>
  </si>
  <si>
    <t>QE</t>
  </si>
  <si>
    <t>TIE</t>
  </si>
  <si>
    <t>total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</si>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</sst>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quotePrefix="1" applyAlignment="1">
      <alignment horizontal="center"/>
    </xf>
    <xf numFmtId="0" fontId="2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71A9-3182-497E-92D7-0BC46335D12F}">
  <dimension ref="A1:AK70"/>
  <sheetViews>
    <sheetView tabSelected="1" zoomScale="80" zoomScaleNormal="80" workbookViewId="0">
      <pane xSplit="1" ySplit="1" topLeftCell="B2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85546875" bestFit="1" customWidth="1"/>
    <col min="2" max="2" width="25.28515625" bestFit="1" customWidth="1"/>
    <col min="3" max="3" width="14.42578125" bestFit="1" customWidth="1"/>
    <col min="4" max="4" width="14.5703125" bestFit="1" customWidth="1"/>
    <col min="5" max="5" width="15.140625" bestFit="1" customWidth="1"/>
    <col min="6" max="6" width="11.42578125" bestFit="1" customWidth="1"/>
    <col min="7" max="7" width="25.28515625" bestFit="1" customWidth="1"/>
    <col min="8" max="8" width="15.28515625" bestFit="1" customWidth="1"/>
    <col min="9" max="9" width="15.5703125" bestFit="1" customWidth="1"/>
    <col min="10" max="10" width="16" bestFit="1" customWidth="1"/>
    <col min="11" max="11" width="12.28515625" bestFit="1" customWidth="1"/>
    <col min="12" max="12" width="15.140625" bestFit="1" customWidth="1"/>
    <col min="13" max="13" width="12.28515625" bestFit="1" customWidth="1"/>
    <col min="14" max="14" width="6" bestFit="1" customWidth="1"/>
    <col min="15" max="15" width="10.28515625" bestFit="1" customWidth="1"/>
    <col min="16" max="16" width="12" bestFit="1" customWidth="1"/>
    <col min="17" max="17" width="4.42578125" bestFit="1" customWidth="1"/>
    <col min="18" max="18" width="10.28515625" bestFit="1" customWidth="1"/>
    <col min="19" max="19" width="12.28515625" bestFit="1" customWidth="1"/>
    <col min="20" max="20" width="4.42578125" bestFit="1" customWidth="1"/>
    <col min="21" max="21" width="10.28515625" bestFit="1" customWidth="1"/>
    <col min="22" max="22" width="8.7109375" bestFit="1" customWidth="1"/>
    <col min="23" max="23" width="4.42578125" bestFit="1" customWidth="1"/>
    <col min="24" max="24" width="10.28515625" bestFit="1" customWidth="1"/>
    <col min="25" max="25" width="10.28515625" customWidth="1"/>
    <col min="26" max="37" width="13.28515625" customWidth="1"/>
  </cols>
  <sheetData>
    <row r="1" spans="1:37" s="4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13</v>
      </c>
      <c r="R1" s="2" t="s">
        <v>14</v>
      </c>
      <c r="S1" s="2" t="s">
        <v>16</v>
      </c>
      <c r="T1" s="2" t="s">
        <v>13</v>
      </c>
      <c r="U1" s="2" t="s">
        <v>14</v>
      </c>
      <c r="V1" s="2" t="s">
        <v>17</v>
      </c>
      <c r="W1" s="2" t="s">
        <v>13</v>
      </c>
      <c r="X1" s="2" t="s">
        <v>14</v>
      </c>
      <c r="Y1" s="3"/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tr">
        <f>M1&amp;"_avg"</f>
        <v>memory diff_avg</v>
      </c>
      <c r="AI1" s="2" t="str">
        <f>P1&amp;"_avg"</f>
        <v>cputime diff_avg</v>
      </c>
      <c r="AJ1" s="2" t="str">
        <f>S1&amp;"_avg"</f>
        <v>realtime diff_avg</v>
      </c>
      <c r="AK1" s="2" t="str">
        <f>V1&amp;"_avg"</f>
        <v>cells diff_avg</v>
      </c>
    </row>
    <row r="2" spans="1:37" x14ac:dyDescent="0.25">
      <c r="L2" s="5" t="b">
        <f>IF(OR(ISNUMBER(SEARCH("ERROR", B2)), ISNUMBER(SEARCH("ERROR", G2)), ISNUMBER(SEARCH("TIME OUT", B2)), ISNUMBER(SEARCH("TIME OUT", G2))), "--", B2=G2)</f>
        <v>1</v>
      </c>
      <c r="M2" s="5">
        <f>IF(OR(ISNUMBER(SEARCH("ERROR", C2)), ISNUMBER(SEARCH("ERROR", H2)), ISNUMBER(SEARCH("TIME OUT", C2)), ISNUMBER(SEARCH("TIME OUT", H2))),"--",C2-H2)</f>
        <v>0</v>
      </c>
      <c r="N2" s="5" t="str">
        <f>IF(AND(OR(ISNUMBER(SEARCH("TIME OUT", C2)), ISNUMBER(SEARCH("ERROR", C2))), OR(ISNUMBER(SEARCH("TIME OUT", H2)), ISNUMBER(SEARCH("ERROR", H2)))), "--", IF(OR(ISNUMBER(SEARCH("TIME OUT", C2)), ISNUMBER(SEARCH("ERROR", C2))), "QE", IF(OR(ISNUMBER(SEARCH("TIME OUT", H2)), ISNUMBER(SEARCH("ERROR", H2))), "RC", IF(M2=0, "TIE", IF(M2&gt;0, "QE", "RC")))))</f>
        <v>TIE</v>
      </c>
      <c r="O2" s="5" t="e">
        <f>IF(M2="--","--",TEXT(MIN(C2,H2)/MAX(C2,H2),"0.000%"))</f>
        <v>#DIV/0!</v>
      </c>
      <c r="P2" s="5">
        <f>IF(OR(ISNUMBER(SEARCH("ERROR", D2)), ISNUMBER(SEARCH("ERROR", I2)), ISNUMBER(SEARCH("TIME OUT", D2)), ISNUMBER(SEARCH("TIME OUT", I2))),"--",D2-I2)</f>
        <v>0</v>
      </c>
      <c r="Q2" s="5" t="str">
        <f>IF(AND(OR(ISNUMBER(SEARCH("TIME OUT", D2)), ISNUMBER(SEARCH("ERROR", D2))), OR(ISNUMBER(SEARCH("TIME OUT", I2)), ISNUMBER(SEARCH("ERROR", I2)))), "--", IF(OR(ISNUMBER(SEARCH("TIME OUT", D2)), ISNUMBER(SEARCH("ERROR", D2))), "QE", IF(OR(ISNUMBER(SEARCH("TIME OUT", I2)), ISNUMBER(SEARCH("ERROR", I2))), "RC", IF(P2=0, "TIE", IF(P2&gt;0, "QE", "RC")))))</f>
        <v>TIE</v>
      </c>
      <c r="R2" s="5" t="e">
        <f>IF(P2="--","--",TEXT(MIN(D2,I2)/MAX(D2,I2),"0.000%"))</f>
        <v>#DIV/0!</v>
      </c>
      <c r="S2" s="5">
        <f>IF(OR(ISNUMBER(SEARCH("ERROR", E2)), ISNUMBER(SEARCH("ERROR", J2)), ISNUMBER(SEARCH("TIME OUT", E2)), ISNUMBER(SEARCH("TIME OUT", J2))),"--",E2-J2)</f>
        <v>0</v>
      </c>
      <c r="T2" s="5" t="str">
        <f>IF(AND(OR(ISNUMBER(SEARCH("TIME OUT", E2)), ISNUMBER(SEARCH("ERROR", E2))), OR(ISNUMBER(SEARCH("TIME OUT", J2)), ISNUMBER(SEARCH("ERROR", J2)))), "--", IF(OR(ISNUMBER(SEARCH("TIME OUT", E2)), ISNUMBER(SEARCH("ERROR", E2))), "QE", IF(OR(ISNUMBER(SEARCH("TIME OUT", J2)), ISNUMBER(SEARCH("ERROR", J2))), "RC", IF(S2=0, "TIE", IF(S2&gt;0, "QE", "RC")))))</f>
        <v>TIE</v>
      </c>
      <c r="U2" s="5" t="e">
        <f>IF(S2="--","--",TEXT(MIN(E2,J2)/MAX(E2,J2),"0.000%"))</f>
        <v>#DIV/0!</v>
      </c>
      <c r="V2" s="5">
        <f>IF(OR(ISNUMBER(SEARCH("ERROR", F2)), ISNUMBER(SEARCH("ERROR", K2)), ISNUMBER(SEARCH("TIME OUT", F2)), ISNUMBER(SEARCH("TIME OUT", K2))),"--",F2-K2)</f>
        <v>0</v>
      </c>
      <c r="W2" s="5" t="str">
        <f>IF(AND(OR(ISNUMBER(SEARCH("TIME OUT", F2)), ISNUMBER(SEARCH("ERROR", F2))), OR(ISNUMBER(SEARCH("TIME OUT", K2)), ISNUMBER(SEARCH("ERROR", K2)))), "--", IF(OR(ISNUMBER(SEARCH("TIME OUT", F2)), ISNUMBER(SEARCH("ERROR", F2))), "QE", IF(OR(ISNUMBER(SEARCH("TIME OUT", K2)), ISNUMBER(SEARCH("ERROR", K2))), "RC", IF(V2=0, "TIE", IF(V2&gt;0, "QE", "RC")))))</f>
        <v>TIE</v>
      </c>
      <c r="X2" s="5" t="e">
        <f>IF(V2="--","--",TEXT(MIN(F2,K2)/MAX(F2,K2),"0.000%"))</f>
        <v>#DIV/0!</v>
      </c>
      <c r="Y2" s="5"/>
      <c r="Z2" t="e">
        <f>AVERAGE(C:C)</f>
        <v>#DIV/0!</v>
      </c>
      <c r="AA2" t="e">
        <f>AVERAGE(D:D)</f>
        <v>#DIV/0!</v>
      </c>
      <c r="AB2" t="e">
        <f>AVERAGE(E:E)</f>
        <v>#DIV/0!</v>
      </c>
      <c r="AC2" t="e">
        <f>AVERAGE(F:F)</f>
        <v>#DIV/0!</v>
      </c>
      <c r="AD2" t="e">
        <f>AVERAGE(H:H)</f>
        <v>#DIV/0!</v>
      </c>
      <c r="AE2" t="e">
        <f t="shared" ref="AE2:AG2" si="0">AVERAGE(I:I)</f>
        <v>#DIV/0!</v>
      </c>
      <c r="AF2" t="e">
        <f t="shared" si="0"/>
        <v>#DIV/0!</v>
      </c>
      <c r="AG2" t="e">
        <f t="shared" si="0"/>
        <v>#DIV/0!</v>
      </c>
      <c r="AH2">
        <f>AVERAGE(M2)</f>
        <v>0</v>
      </c>
      <c r="AI2">
        <f>AVERAGE(P2)</f>
        <v>0</v>
      </c>
      <c r="AJ2">
        <f>AVERAGE(S2)</f>
        <v>0</v>
      </c>
      <c r="AK2">
        <f>AVERAGE(V2)</f>
        <v>0</v>
      </c>
    </row>
    <row r="3" spans="1:37" x14ac:dyDescent="0.25"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37" x14ac:dyDescent="0.25"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37" x14ac:dyDescent="0.25"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37" x14ac:dyDescent="0.25"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AA6" s="8" t="s">
        <v>26</v>
      </c>
      <c r="AB6" s="8"/>
      <c r="AC6" s="8" t="s">
        <v>27</v>
      </c>
      <c r="AD6" s="8"/>
      <c r="AE6" s="8" t="s">
        <v>28</v>
      </c>
      <c r="AF6" s="8"/>
      <c r="AG6" s="8" t="s">
        <v>29</v>
      </c>
      <c r="AH6" s="8"/>
    </row>
    <row r="7" spans="1:37" x14ac:dyDescent="0.25"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 t="s">
        <v>30</v>
      </c>
      <c r="AA7">
        <f>COUNTIF(N:N,$Z7)</f>
        <v>0</v>
      </c>
      <c r="AB7" s="6">
        <f>AA7/AA$11</f>
        <v>0</v>
      </c>
      <c r="AC7">
        <f>COUNTIF(Q:Q,$Z7)</f>
        <v>0</v>
      </c>
      <c r="AD7" s="6">
        <f>AC7/AC$11</f>
        <v>0</v>
      </c>
      <c r="AE7">
        <f>COUNTIF(T:T,$Z7)</f>
        <v>0</v>
      </c>
      <c r="AF7" s="6">
        <f>AE7/AE$11</f>
        <v>0</v>
      </c>
      <c r="AG7">
        <f>COUNTIF(W:W,$Z7)</f>
        <v>0</v>
      </c>
      <c r="AH7" s="6">
        <f>AG7/AG$11</f>
        <v>0</v>
      </c>
    </row>
    <row r="8" spans="1:37" x14ac:dyDescent="0.25"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 t="s">
        <v>31</v>
      </c>
      <c r="AA8">
        <f>COUNTIF(N:N,$Z8)</f>
        <v>0</v>
      </c>
      <c r="AB8" s="6">
        <f>AA8/AA$11</f>
        <v>0</v>
      </c>
      <c r="AC8">
        <f>COUNTIF(Q:Q,$Z8)</f>
        <v>0</v>
      </c>
      <c r="AD8" s="6">
        <f>AC8/AC$11</f>
        <v>0</v>
      </c>
      <c r="AE8">
        <f>COUNTIF(T:T,$Z8)</f>
        <v>0</v>
      </c>
      <c r="AF8" s="6">
        <f>AE8/AE$11</f>
        <v>0</v>
      </c>
      <c r="AG8">
        <f>COUNTIF(W:W,$Z8)</f>
        <v>0</v>
      </c>
      <c r="AH8" s="6">
        <f>AG8/AG$11</f>
        <v>0</v>
      </c>
    </row>
    <row r="9" spans="1:37" x14ac:dyDescent="0.25"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 t="s">
        <v>32</v>
      </c>
      <c r="AA9">
        <f>COUNTIF(N:N,$Z9)</f>
        <v>1</v>
      </c>
      <c r="AB9" s="6">
        <f>AA9/AA$11</f>
        <v>1</v>
      </c>
      <c r="AC9">
        <f>COUNTIF(Q:Q,$Z9)</f>
        <v>1</v>
      </c>
      <c r="AD9" s="6">
        <f>AC9/AC$11</f>
        <v>1</v>
      </c>
      <c r="AE9">
        <f>COUNTIF(T:T,$Z9)</f>
        <v>1</v>
      </c>
      <c r="AF9" s="6">
        <f>AE9/AE$11</f>
        <v>1</v>
      </c>
      <c r="AG9">
        <f>COUNTIF(W:W,$Z9)</f>
        <v>1</v>
      </c>
      <c r="AH9" s="6">
        <f>AG9/AG$11</f>
        <v>1</v>
      </c>
    </row>
    <row r="10" spans="1:37" x14ac:dyDescent="0.25"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7" t="s">
        <v>34</v>
      </c>
      <c r="AA10">
        <f>COUNTIF(N:N,$Z10)</f>
        <v>0</v>
      </c>
      <c r="AB10" s="6">
        <f>AA10/AA$11</f>
        <v>0</v>
      </c>
      <c r="AC10">
        <f>COUNTIF(Q:Q,$Z10)</f>
        <v>0</v>
      </c>
      <c r="AD10" s="6">
        <f>AC10/AC$11</f>
        <v>0</v>
      </c>
      <c r="AE10">
        <f>COUNTIF(T:T,$Z10)</f>
        <v>0</v>
      </c>
      <c r="AF10" s="6">
        <f>AE10/AE$11</f>
        <v>0</v>
      </c>
      <c r="AG10">
        <f>COUNTIF(W:W,$Z10)</f>
        <v>0</v>
      </c>
      <c r="AH10" s="6">
        <f>AG10/AG$11</f>
        <v>0</v>
      </c>
    </row>
    <row r="11" spans="1:37" x14ac:dyDescent="0.25"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 t="s">
        <v>33</v>
      </c>
      <c r="AA11">
        <f>COUNTA(N:N)-1</f>
        <v>1</v>
      </c>
      <c r="AB11" s="6">
        <f>AA11/AA$11</f>
        <v>1</v>
      </c>
      <c r="AC11">
        <f>COUNTA(O:O)-1</f>
        <v>1</v>
      </c>
      <c r="AD11" s="6">
        <f>AC11/AC$11</f>
        <v>1</v>
      </c>
      <c r="AE11">
        <f>COUNTA(P:P)-1</f>
        <v>1</v>
      </c>
      <c r="AF11" s="6">
        <f>AE11/AE$11</f>
        <v>1</v>
      </c>
      <c r="AG11">
        <f>COUNTA(Q:Q)-1</f>
        <v>1</v>
      </c>
      <c r="AH11" s="6">
        <f>AG11/AG$11</f>
        <v>1</v>
      </c>
    </row>
    <row r="12" spans="1:37" x14ac:dyDescent="0.25"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37" x14ac:dyDescent="0.25"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37" x14ac:dyDescent="0.25"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37" x14ac:dyDescent="0.25"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37" x14ac:dyDescent="0.25"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2:25" x14ac:dyDescent="0.25"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2:25" x14ac:dyDescent="0.25"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2:25" x14ac:dyDescent="0.25"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2:25" x14ac:dyDescent="0.25"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2:25" x14ac:dyDescent="0.25"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2:25" x14ac:dyDescent="0.25"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2:25" x14ac:dyDescent="0.25"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2:25" x14ac:dyDescent="0.25"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2:25" x14ac:dyDescent="0.25"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2:25" x14ac:dyDescent="0.25"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2:25" x14ac:dyDescent="0.25"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2:25" x14ac:dyDescent="0.25"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2:25" x14ac:dyDescent="0.25"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2:25" x14ac:dyDescent="0.25"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2:25" x14ac:dyDescent="0.25"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2:25" x14ac:dyDescent="0.25"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2:25" x14ac:dyDescent="0.25"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2:25" x14ac:dyDescent="0.25"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2:25" x14ac:dyDescent="0.25"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2:25" x14ac:dyDescent="0.25"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2:25" x14ac:dyDescent="0.25"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2:25" x14ac:dyDescent="0.25"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2:25" x14ac:dyDescent="0.25"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2:25" x14ac:dyDescent="0.25"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2:25" x14ac:dyDescent="0.25"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2:25" x14ac:dyDescent="0.25"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2:25" x14ac:dyDescent="0.25"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2:25" x14ac:dyDescent="0.25"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2:25" x14ac:dyDescent="0.25"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2:25" x14ac:dyDescent="0.25"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2:25" x14ac:dyDescent="0.25"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2:25" x14ac:dyDescent="0.25"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2:25" x14ac:dyDescent="0.25"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2:25" x14ac:dyDescent="0.25"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2:25" x14ac:dyDescent="0.25"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2:25" x14ac:dyDescent="0.25"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2:25" x14ac:dyDescent="0.25"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2:25" x14ac:dyDescent="0.25"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2:25" x14ac:dyDescent="0.25"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2:25" x14ac:dyDescent="0.25"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2:25" x14ac:dyDescent="0.25"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2:25" x14ac:dyDescent="0.25"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2:25" x14ac:dyDescent="0.25"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2:25" x14ac:dyDescent="0.25"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2:25" x14ac:dyDescent="0.25"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2:25" x14ac:dyDescent="0.25"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2:25" x14ac:dyDescent="0.25"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2:25" x14ac:dyDescent="0.25"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2:25" x14ac:dyDescent="0.25"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2:25" x14ac:dyDescent="0.25"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2:25" x14ac:dyDescent="0.25"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2:25" x14ac:dyDescent="0.25"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70" spans="12:25" x14ac:dyDescent="0.25">
      <c r="N70" s="5"/>
    </row>
  </sheetData>
  <autoFilter ref="A1:K68" xr:uid="{68567C89-2050-46DB-ABA2-146424013801}"/>
  <mergeCells count="4">
    <mergeCell ref="AA6:AB6"/>
    <mergeCell ref="AC6:AD6"/>
    <mergeCell ref="AE6:AF6"/>
    <mergeCell ref="AG6:AH6"/>
  </mergeCells>
  <conditionalFormatting sqref="A1:K68">
    <cfRule type="containsText" dxfId="13" priority="7" operator="containsText" text="TIME OUT">
      <formula>NOT(ISERROR(SEARCH("TIME OUT",A1)))</formula>
    </cfRule>
    <cfRule type="containsText" dxfId="7" priority="1" operator="containsText" text="ERROR">
      <formula>NOT(ISERROR(SEARCH("ERROR",A1)))</formula>
    </cfRule>
  </conditionalFormatting>
  <conditionalFormatting sqref="L2:L69 L71:L1048576">
    <cfRule type="cellIs" dxfId="12" priority="3" operator="equal">
      <formula>TRUE</formula>
    </cfRule>
  </conditionalFormatting>
  <conditionalFormatting sqref="L1:S1 X1">
    <cfRule type="containsText" dxfId="11" priority="2" operator="containsText" text="TIME OUT">
      <formula>NOT(ISERROR(SEARCH("TIME OUT",L1)))</formula>
    </cfRule>
  </conditionalFormatting>
  <conditionalFormatting sqref="Y1 L2:Y69 Z7:Z11 N70 L71:Y1048576">
    <cfRule type="cellIs" dxfId="10" priority="4" operator="equal">
      <formula>"QE"</formula>
    </cfRule>
    <cfRule type="cellIs" dxfId="9" priority="5" operator="equal">
      <formula>"RC"</formula>
    </cfRule>
  </conditionalFormatting>
  <conditionalFormatting sqref="Y1:AG1">
    <cfRule type="containsText" dxfId="8" priority="6" operator="containsText" text="TIME OUT">
      <formula>NOT(ISERROR(SEARCH("TIME OUT",Y1)))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 Lee</dc:creator>
  <cp:lastModifiedBy>Corin Lee</cp:lastModifiedBy>
  <dcterms:created xsi:type="dcterms:W3CDTF">2025-05-13T18:06:08Z</dcterms:created>
  <dcterms:modified xsi:type="dcterms:W3CDTF">2025-06-08T13:54:44Z</dcterms:modified>
</cp:coreProperties>
</file>