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eddens/GitHub Repo/rocky-habitat-mapping/data/time_series/"/>
    </mc:Choice>
  </mc:AlternateContent>
  <xr:revisionPtr revIDLastSave="0" documentId="13_ncr:1_{AD4B4346-7B54-B546-9C88-C4D191DF8A55}" xr6:coauthVersionLast="47" xr6:coauthVersionMax="47" xr10:uidLastSave="{00000000-0000-0000-0000-000000000000}"/>
  <bookViews>
    <workbookView xWindow="0" yWindow="500" windowWidth="25080" windowHeight="15340" activeTab="1" xr2:uid="{2D55F4EB-F96E-8E4F-BA9C-C1B8F5C515B1}"/>
  </bookViews>
  <sheets>
    <sheet name="Overall Accuracy" sheetId="1" r:id="rId1"/>
    <sheet name="Stability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2" l="1"/>
  <c r="F76" i="2"/>
  <c r="F77" i="2"/>
  <c r="F78" i="2"/>
  <c r="F79" i="2"/>
  <c r="F74" i="2"/>
  <c r="G75" i="2"/>
  <c r="G76" i="2"/>
  <c r="G77" i="2"/>
  <c r="G78" i="2"/>
  <c r="G79" i="2"/>
  <c r="G74" i="2"/>
  <c r="G72" i="2"/>
  <c r="G67" i="2"/>
  <c r="G66" i="2"/>
  <c r="G59" i="2"/>
  <c r="G40" i="2"/>
  <c r="G25" i="2"/>
  <c r="G13" i="2"/>
  <c r="G11" i="2"/>
  <c r="G6" i="2"/>
  <c r="G3" i="2"/>
  <c r="G4" i="2"/>
  <c r="G5" i="2"/>
  <c r="G7" i="2"/>
  <c r="G8" i="2"/>
  <c r="G9" i="2"/>
  <c r="G10" i="2"/>
  <c r="G12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8" i="2"/>
  <c r="G69" i="2"/>
  <c r="G70" i="2"/>
  <c r="G71" i="2"/>
  <c r="G73" i="2"/>
  <c r="G2" i="2"/>
  <c r="F69" i="2"/>
  <c r="F70" i="2"/>
  <c r="F71" i="2"/>
  <c r="F72" i="2"/>
  <c r="F73" i="2"/>
  <c r="F68" i="2"/>
  <c r="F63" i="2"/>
  <c r="F64" i="2"/>
  <c r="F65" i="2"/>
  <c r="F66" i="2"/>
  <c r="F67" i="2"/>
  <c r="F62" i="2"/>
  <c r="F57" i="2"/>
  <c r="F58" i="2"/>
  <c r="F59" i="2"/>
  <c r="F60" i="2"/>
  <c r="F61" i="2"/>
  <c r="F56" i="2"/>
  <c r="F51" i="2"/>
  <c r="F52" i="2"/>
  <c r="F53" i="2"/>
  <c r="F54" i="2"/>
  <c r="F55" i="2"/>
  <c r="F50" i="2"/>
  <c r="F45" i="2"/>
  <c r="F46" i="2"/>
  <c r="F47" i="2"/>
  <c r="F48" i="2"/>
  <c r="F49" i="2"/>
  <c r="F44" i="2"/>
  <c r="F39" i="2"/>
  <c r="F40" i="2"/>
  <c r="F41" i="2"/>
  <c r="F42" i="2"/>
  <c r="F43" i="2"/>
  <c r="F38" i="2"/>
  <c r="F33" i="2"/>
  <c r="F34" i="2"/>
  <c r="F35" i="2"/>
  <c r="F36" i="2"/>
  <c r="F37" i="2"/>
  <c r="F32" i="2"/>
  <c r="F27" i="2"/>
  <c r="F28" i="2"/>
  <c r="F29" i="2"/>
  <c r="F30" i="2"/>
  <c r="F31" i="2"/>
  <c r="F26" i="2"/>
  <c r="F21" i="2"/>
  <c r="F22" i="2"/>
  <c r="F23" i="2"/>
  <c r="F24" i="2"/>
  <c r="F25" i="2"/>
  <c r="F20" i="2"/>
  <c r="F15" i="2"/>
  <c r="F16" i="2"/>
  <c r="F17" i="2"/>
  <c r="F18" i="2"/>
  <c r="F19" i="2"/>
  <c r="F14" i="2"/>
  <c r="F9" i="2"/>
  <c r="F10" i="2"/>
  <c r="F11" i="2"/>
  <c r="F12" i="2"/>
  <c r="F13" i="2"/>
  <c r="F8" i="2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<sst xmlns="http://schemas.openxmlformats.org/spreadsheetml/2006/main" count="539" uniqueCount="34">
  <si>
    <t>region</t>
  </si>
  <si>
    <t>year</t>
  </si>
  <si>
    <t>overall_acc</t>
  </si>
  <si>
    <t>columbia</t>
  </si>
  <si>
    <t>subregion</t>
  </si>
  <si>
    <t>CRGNSA</t>
  </si>
  <si>
    <t>cascades</t>
  </si>
  <si>
    <t>baker</t>
  </si>
  <si>
    <t>chelan</t>
  </si>
  <si>
    <t>colville</t>
  </si>
  <si>
    <t>eastGP</t>
  </si>
  <si>
    <t>forbidden</t>
  </si>
  <si>
    <t>mt_rainier</t>
  </si>
  <si>
    <t>quincy</t>
  </si>
  <si>
    <t>snoqualmie</t>
  </si>
  <si>
    <t>tricities</t>
  </si>
  <si>
    <t>westGP</t>
  </si>
  <si>
    <t>ncasc</t>
  </si>
  <si>
    <t>class</t>
  </si>
  <si>
    <t>area</t>
  </si>
  <si>
    <t>proportion</t>
  </si>
  <si>
    <t>note</t>
  </si>
  <si>
    <t>used 2018 instead of 2017 for earliest classification year</t>
  </si>
  <si>
    <t>analysis</t>
  </si>
  <si>
    <t>stability</t>
  </si>
  <si>
    <t>class_define</t>
  </si>
  <si>
    <t>Not Classified</t>
  </si>
  <si>
    <t>Not Rocky</t>
  </si>
  <si>
    <t>Rocky</t>
  </si>
  <si>
    <t>Unstable: Rocky 1/4</t>
  </si>
  <si>
    <t>Unstable: Rocky 2/4</t>
  </si>
  <si>
    <t>Unstable: Rocky 3/4</t>
  </si>
  <si>
    <t>area_ha</t>
  </si>
  <si>
    <t>winthrop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</si>
</sst>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7C2-31BB-5246-A088-51C5A321C596}">
  <dimension ref="A1:D105"/>
  <sheetViews>
    <sheetView topLeftCell="A95" workbookViewId="0">
      <selection activeCell="G105" sqref="G10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4</v>
      </c>
      <c r="C1" s="1" t="s">
        <v>1</v>
      </c>
      <c r="D1" s="1" t="s">
        <v>2</v>
      </c>
    </row>
    <row r="2" spans="1:4" x14ac:dyDescent="0.2">
      <c r="A2" t="s">
        <v>3</v>
      </c>
      <c r="B2" t="s">
        <v>5</v>
      </c>
      <c r="C2">
        <v>2023</v>
      </c>
      <c r="D2">
        <v>0.96130000000000004</v>
      </c>
    </row>
    <row r="3" spans="1:4" x14ac:dyDescent="0.2">
      <c r="A3" t="s">
        <v>3</v>
      </c>
      <c r="B3" t="s">
        <v>5</v>
      </c>
      <c r="C3">
        <v>2022</v>
      </c>
      <c r="D3">
        <v>0.96460000000000001</v>
      </c>
    </row>
    <row r="4" spans="1:4" x14ac:dyDescent="0.2">
      <c r="A4" t="s">
        <v>3</v>
      </c>
      <c r="B4" t="s">
        <v>5</v>
      </c>
      <c r="C4">
        <v>2021</v>
      </c>
      <c r="D4">
        <v>0.95799999999999996</v>
      </c>
    </row>
    <row r="5" spans="1:4" x14ac:dyDescent="0.2">
      <c r="A5" t="s">
        <v>3</v>
      </c>
      <c r="B5" t="s">
        <v>5</v>
      </c>
      <c r="C5">
        <v>2020</v>
      </c>
      <c r="D5">
        <v>0.96179999999999999</v>
      </c>
    </row>
    <row r="6" spans="1:4" x14ac:dyDescent="0.2">
      <c r="A6" t="s">
        <v>3</v>
      </c>
      <c r="B6" t="s">
        <v>5</v>
      </c>
      <c r="C6">
        <v>2019</v>
      </c>
      <c r="D6">
        <v>0.95909999999999995</v>
      </c>
    </row>
    <row r="7" spans="1:4" x14ac:dyDescent="0.2">
      <c r="A7" t="s">
        <v>3</v>
      </c>
      <c r="B7" t="s">
        <v>5</v>
      </c>
      <c r="C7">
        <v>2018</v>
      </c>
      <c r="D7">
        <v>0.96399999999999997</v>
      </c>
    </row>
    <row r="8" spans="1:4" x14ac:dyDescent="0.2">
      <c r="A8" t="s">
        <v>3</v>
      </c>
      <c r="B8" t="s">
        <v>5</v>
      </c>
      <c r="C8">
        <v>2017</v>
      </c>
      <c r="D8">
        <v>0.9597</v>
      </c>
    </row>
    <row r="9" spans="1:4" x14ac:dyDescent="0.2">
      <c r="A9" t="s">
        <v>3</v>
      </c>
      <c r="B9" t="s">
        <v>5</v>
      </c>
      <c r="C9">
        <v>2016</v>
      </c>
      <c r="D9">
        <v>0.96189999999999998</v>
      </c>
    </row>
    <row r="10" spans="1:4" x14ac:dyDescent="0.2">
      <c r="A10" t="s">
        <v>6</v>
      </c>
      <c r="B10" t="s">
        <v>7</v>
      </c>
      <c r="C10">
        <v>2023</v>
      </c>
      <c r="D10">
        <v>0.97770000000000001</v>
      </c>
    </row>
    <row r="11" spans="1:4" x14ac:dyDescent="0.2">
      <c r="A11" t="s">
        <v>6</v>
      </c>
      <c r="B11" t="s">
        <v>7</v>
      </c>
      <c r="C11">
        <v>2022</v>
      </c>
      <c r="D11">
        <v>0.97519999999999996</v>
      </c>
    </row>
    <row r="12" spans="1:4" x14ac:dyDescent="0.2">
      <c r="A12" t="s">
        <v>6</v>
      </c>
      <c r="B12" t="s">
        <v>7</v>
      </c>
      <c r="C12">
        <v>2021</v>
      </c>
      <c r="D12">
        <v>0.96819999999999995</v>
      </c>
    </row>
    <row r="13" spans="1:4" x14ac:dyDescent="0.2">
      <c r="A13" t="s">
        <v>6</v>
      </c>
      <c r="B13" t="s">
        <v>7</v>
      </c>
      <c r="C13">
        <v>2020</v>
      </c>
      <c r="D13">
        <v>0.97619999999999996</v>
      </c>
    </row>
    <row r="14" spans="1:4" x14ac:dyDescent="0.2">
      <c r="A14" t="s">
        <v>6</v>
      </c>
      <c r="B14" t="s">
        <v>7</v>
      </c>
      <c r="C14">
        <v>2019</v>
      </c>
      <c r="D14">
        <v>0.96970000000000001</v>
      </c>
    </row>
    <row r="15" spans="1:4" x14ac:dyDescent="0.2">
      <c r="A15" t="s">
        <v>6</v>
      </c>
      <c r="B15" t="s">
        <v>7</v>
      </c>
      <c r="C15">
        <v>2018</v>
      </c>
      <c r="D15">
        <v>0.97419999999999995</v>
      </c>
    </row>
    <row r="16" spans="1:4" x14ac:dyDescent="0.2">
      <c r="A16" t="s">
        <v>6</v>
      </c>
      <c r="B16" t="s">
        <v>7</v>
      </c>
      <c r="C16">
        <v>2017</v>
      </c>
      <c r="D16">
        <v>0.96870000000000001</v>
      </c>
    </row>
    <row r="17" spans="1:4" x14ac:dyDescent="0.2">
      <c r="A17" t="s">
        <v>6</v>
      </c>
      <c r="B17" t="s">
        <v>7</v>
      </c>
      <c r="C17">
        <v>2016</v>
      </c>
      <c r="D17">
        <v>0.9728</v>
      </c>
    </row>
    <row r="18" spans="1:4" x14ac:dyDescent="0.2">
      <c r="A18" t="s">
        <v>3</v>
      </c>
      <c r="B18" t="s">
        <v>8</v>
      </c>
      <c r="C18">
        <v>2023</v>
      </c>
      <c r="D18">
        <v>0.94159999999999999</v>
      </c>
    </row>
    <row r="19" spans="1:4" x14ac:dyDescent="0.2">
      <c r="A19" t="s">
        <v>3</v>
      </c>
      <c r="B19" t="s">
        <v>8</v>
      </c>
      <c r="C19">
        <v>2022</v>
      </c>
      <c r="D19">
        <v>0.95009999999999994</v>
      </c>
    </row>
    <row r="20" spans="1:4" x14ac:dyDescent="0.2">
      <c r="A20" t="s">
        <v>3</v>
      </c>
      <c r="B20" t="s">
        <v>8</v>
      </c>
      <c r="C20">
        <v>2021</v>
      </c>
      <c r="D20">
        <v>0.94369999999999998</v>
      </c>
    </row>
    <row r="21" spans="1:4" x14ac:dyDescent="0.2">
      <c r="A21" t="s">
        <v>3</v>
      </c>
      <c r="B21" t="s">
        <v>8</v>
      </c>
      <c r="C21">
        <v>2020</v>
      </c>
      <c r="D21">
        <v>0.95109999999999995</v>
      </c>
    </row>
    <row r="22" spans="1:4" x14ac:dyDescent="0.2">
      <c r="A22" t="s">
        <v>3</v>
      </c>
      <c r="B22" t="s">
        <v>8</v>
      </c>
      <c r="C22">
        <v>2019</v>
      </c>
      <c r="D22">
        <v>0.93730000000000002</v>
      </c>
    </row>
    <row r="23" spans="1:4" x14ac:dyDescent="0.2">
      <c r="A23" t="s">
        <v>3</v>
      </c>
      <c r="B23" t="s">
        <v>8</v>
      </c>
      <c r="C23">
        <v>2018</v>
      </c>
      <c r="D23">
        <v>0.95009999999999994</v>
      </c>
    </row>
    <row r="24" spans="1:4" x14ac:dyDescent="0.2">
      <c r="A24" t="s">
        <v>3</v>
      </c>
      <c r="B24" t="s">
        <v>8</v>
      </c>
      <c r="C24">
        <v>2017</v>
      </c>
      <c r="D24">
        <v>0.95320000000000005</v>
      </c>
    </row>
    <row r="25" spans="1:4" x14ac:dyDescent="0.2">
      <c r="A25" t="s">
        <v>3</v>
      </c>
      <c r="B25" t="s">
        <v>8</v>
      </c>
      <c r="C25">
        <v>2016</v>
      </c>
      <c r="D25">
        <v>0.92769999999999997</v>
      </c>
    </row>
    <row r="26" spans="1:4" x14ac:dyDescent="0.2">
      <c r="A26" t="s">
        <v>3</v>
      </c>
      <c r="B26" t="s">
        <v>9</v>
      </c>
      <c r="C26">
        <v>2023</v>
      </c>
      <c r="D26">
        <v>0.9345</v>
      </c>
    </row>
    <row r="27" spans="1:4" x14ac:dyDescent="0.2">
      <c r="A27" t="s">
        <v>3</v>
      </c>
      <c r="B27" t="s">
        <v>9</v>
      </c>
      <c r="C27">
        <v>2022</v>
      </c>
      <c r="D27">
        <v>0.9415</v>
      </c>
    </row>
    <row r="28" spans="1:4" x14ac:dyDescent="0.2">
      <c r="A28" t="s">
        <v>3</v>
      </c>
      <c r="B28" t="s">
        <v>9</v>
      </c>
      <c r="C28">
        <v>2021</v>
      </c>
      <c r="D28">
        <v>0.94010000000000005</v>
      </c>
    </row>
    <row r="29" spans="1:4" x14ac:dyDescent="0.2">
      <c r="A29" t="s">
        <v>3</v>
      </c>
      <c r="B29" t="s">
        <v>9</v>
      </c>
      <c r="C29">
        <v>2020</v>
      </c>
      <c r="D29">
        <v>0.94710000000000005</v>
      </c>
    </row>
    <row r="30" spans="1:4" x14ac:dyDescent="0.2">
      <c r="A30" t="s">
        <v>3</v>
      </c>
      <c r="B30" t="s">
        <v>9</v>
      </c>
      <c r="C30">
        <v>2019</v>
      </c>
      <c r="D30">
        <v>0.9345</v>
      </c>
    </row>
    <row r="31" spans="1:4" x14ac:dyDescent="0.2">
      <c r="A31" t="s">
        <v>3</v>
      </c>
      <c r="B31" t="s">
        <v>9</v>
      </c>
      <c r="C31">
        <v>2018</v>
      </c>
      <c r="D31">
        <v>0.93869999999999998</v>
      </c>
    </row>
    <row r="32" spans="1:4" x14ac:dyDescent="0.2">
      <c r="A32" t="s">
        <v>3</v>
      </c>
      <c r="B32" t="s">
        <v>9</v>
      </c>
      <c r="C32">
        <v>2017</v>
      </c>
      <c r="D32">
        <v>0.95340000000000003</v>
      </c>
    </row>
    <row r="33" spans="1:4" x14ac:dyDescent="0.2">
      <c r="A33" t="s">
        <v>3</v>
      </c>
      <c r="B33" t="s">
        <v>9</v>
      </c>
      <c r="C33">
        <v>2016</v>
      </c>
      <c r="D33">
        <v>0.93869999999999998</v>
      </c>
    </row>
    <row r="34" spans="1:4" x14ac:dyDescent="0.2">
      <c r="A34" t="s">
        <v>6</v>
      </c>
      <c r="B34" t="s">
        <v>10</v>
      </c>
      <c r="C34">
        <v>2023</v>
      </c>
      <c r="D34">
        <v>0.97099999999999997</v>
      </c>
    </row>
    <row r="35" spans="1:4" x14ac:dyDescent="0.2">
      <c r="A35" t="s">
        <v>6</v>
      </c>
      <c r="B35" t="s">
        <v>10</v>
      </c>
      <c r="C35">
        <v>2022</v>
      </c>
      <c r="D35">
        <v>0.97650000000000003</v>
      </c>
    </row>
    <row r="36" spans="1:4" x14ac:dyDescent="0.2">
      <c r="A36" t="s">
        <v>6</v>
      </c>
      <c r="B36" t="s">
        <v>10</v>
      </c>
      <c r="C36">
        <v>2021</v>
      </c>
      <c r="D36">
        <v>0.97570000000000001</v>
      </c>
    </row>
    <row r="37" spans="1:4" x14ac:dyDescent="0.2">
      <c r="A37" t="s">
        <v>6</v>
      </c>
      <c r="B37" t="s">
        <v>10</v>
      </c>
      <c r="C37">
        <v>2020</v>
      </c>
      <c r="D37">
        <v>0.97799999999999998</v>
      </c>
    </row>
    <row r="38" spans="1:4" x14ac:dyDescent="0.2">
      <c r="A38" t="s">
        <v>6</v>
      </c>
      <c r="B38" t="s">
        <v>10</v>
      </c>
      <c r="C38">
        <v>2019</v>
      </c>
      <c r="D38">
        <v>0.97409999999999997</v>
      </c>
    </row>
    <row r="39" spans="1:4" x14ac:dyDescent="0.2">
      <c r="A39" t="s">
        <v>6</v>
      </c>
      <c r="B39" t="s">
        <v>10</v>
      </c>
      <c r="C39">
        <v>2018</v>
      </c>
      <c r="D39">
        <v>0.97489999999999999</v>
      </c>
    </row>
    <row r="40" spans="1:4" x14ac:dyDescent="0.2">
      <c r="A40" t="s">
        <v>6</v>
      </c>
      <c r="B40" t="s">
        <v>10</v>
      </c>
      <c r="C40">
        <v>2017</v>
      </c>
      <c r="D40">
        <v>0.97650000000000003</v>
      </c>
    </row>
    <row r="41" spans="1:4" x14ac:dyDescent="0.2">
      <c r="A41" t="s">
        <v>6</v>
      </c>
      <c r="B41" t="s">
        <v>10</v>
      </c>
      <c r="C41">
        <v>2016</v>
      </c>
      <c r="D41">
        <v>0.97309999999999997</v>
      </c>
    </row>
    <row r="42" spans="1:4" x14ac:dyDescent="0.2">
      <c r="A42" t="s">
        <v>6</v>
      </c>
      <c r="B42" t="s">
        <v>11</v>
      </c>
      <c r="C42">
        <v>2023</v>
      </c>
      <c r="D42">
        <v>0.9798</v>
      </c>
    </row>
    <row r="43" spans="1:4" x14ac:dyDescent="0.2">
      <c r="A43" t="s">
        <v>6</v>
      </c>
      <c r="B43" t="s">
        <v>11</v>
      </c>
      <c r="C43">
        <v>2022</v>
      </c>
      <c r="D43">
        <v>0.97650000000000003</v>
      </c>
    </row>
    <row r="44" spans="1:4" x14ac:dyDescent="0.2">
      <c r="A44" t="s">
        <v>6</v>
      </c>
      <c r="B44" t="s">
        <v>11</v>
      </c>
      <c r="C44">
        <v>2021</v>
      </c>
      <c r="D44">
        <v>0.97130000000000005</v>
      </c>
    </row>
    <row r="45" spans="1:4" x14ac:dyDescent="0.2">
      <c r="A45" t="s">
        <v>6</v>
      </c>
      <c r="B45" t="s">
        <v>11</v>
      </c>
      <c r="C45">
        <v>2020</v>
      </c>
      <c r="D45">
        <v>0.97650000000000003</v>
      </c>
    </row>
    <row r="46" spans="1:4" x14ac:dyDescent="0.2">
      <c r="A46" t="s">
        <v>6</v>
      </c>
      <c r="B46" t="s">
        <v>11</v>
      </c>
      <c r="C46">
        <v>2019</v>
      </c>
      <c r="D46">
        <v>0.97260000000000002</v>
      </c>
    </row>
    <row r="47" spans="1:4" x14ac:dyDescent="0.2">
      <c r="A47" t="s">
        <v>6</v>
      </c>
      <c r="B47" t="s">
        <v>11</v>
      </c>
      <c r="C47">
        <v>2018</v>
      </c>
      <c r="D47">
        <v>0.97650000000000003</v>
      </c>
    </row>
    <row r="48" spans="1:4" x14ac:dyDescent="0.2">
      <c r="A48" t="s">
        <v>6</v>
      </c>
      <c r="B48" t="s">
        <v>11</v>
      </c>
      <c r="C48">
        <v>2017</v>
      </c>
      <c r="D48">
        <v>0.97650000000000003</v>
      </c>
    </row>
    <row r="49" spans="1:4" x14ac:dyDescent="0.2">
      <c r="A49" t="s">
        <v>6</v>
      </c>
      <c r="B49" t="s">
        <v>11</v>
      </c>
      <c r="C49">
        <v>2016</v>
      </c>
      <c r="D49">
        <v>0.98299999999999998</v>
      </c>
    </row>
    <row r="50" spans="1:4" x14ac:dyDescent="0.2">
      <c r="A50" t="s">
        <v>6</v>
      </c>
      <c r="B50" t="s">
        <v>12</v>
      </c>
      <c r="C50">
        <v>2023</v>
      </c>
      <c r="D50">
        <v>0.98360000000000003</v>
      </c>
    </row>
    <row r="51" spans="1:4" x14ac:dyDescent="0.2">
      <c r="A51" t="s">
        <v>6</v>
      </c>
      <c r="B51" t="s">
        <v>12</v>
      </c>
      <c r="C51">
        <v>2022</v>
      </c>
      <c r="D51">
        <v>0.98480000000000001</v>
      </c>
    </row>
    <row r="52" spans="1:4" x14ac:dyDescent="0.2">
      <c r="A52" t="s">
        <v>6</v>
      </c>
      <c r="B52" t="s">
        <v>12</v>
      </c>
      <c r="C52">
        <v>2021</v>
      </c>
      <c r="D52">
        <v>0.98670000000000002</v>
      </c>
    </row>
    <row r="53" spans="1:4" x14ac:dyDescent="0.2">
      <c r="A53" t="s">
        <v>6</v>
      </c>
      <c r="B53" t="s">
        <v>12</v>
      </c>
      <c r="C53">
        <v>2020</v>
      </c>
      <c r="D53">
        <v>0.98480000000000001</v>
      </c>
    </row>
    <row r="54" spans="1:4" x14ac:dyDescent="0.2">
      <c r="A54" t="s">
        <v>6</v>
      </c>
      <c r="B54" t="s">
        <v>12</v>
      </c>
      <c r="C54">
        <v>2019</v>
      </c>
      <c r="D54">
        <v>0.98229999999999995</v>
      </c>
    </row>
    <row r="55" spans="1:4" x14ac:dyDescent="0.2">
      <c r="A55" t="s">
        <v>6</v>
      </c>
      <c r="B55" t="s">
        <v>12</v>
      </c>
      <c r="C55">
        <v>2018</v>
      </c>
      <c r="D55">
        <v>0.98740000000000006</v>
      </c>
    </row>
    <row r="56" spans="1:4" x14ac:dyDescent="0.2">
      <c r="A56" t="s">
        <v>6</v>
      </c>
      <c r="B56" t="s">
        <v>12</v>
      </c>
      <c r="C56">
        <v>2017</v>
      </c>
      <c r="D56">
        <v>0.98299999999999998</v>
      </c>
    </row>
    <row r="57" spans="1:4" x14ac:dyDescent="0.2">
      <c r="A57" t="s">
        <v>6</v>
      </c>
      <c r="B57" t="s">
        <v>12</v>
      </c>
      <c r="C57">
        <v>2016</v>
      </c>
      <c r="D57">
        <v>0.98260000000000003</v>
      </c>
    </row>
    <row r="58" spans="1:4" x14ac:dyDescent="0.2">
      <c r="A58" t="s">
        <v>3</v>
      </c>
      <c r="B58" t="s">
        <v>13</v>
      </c>
      <c r="C58">
        <v>2023</v>
      </c>
      <c r="D58">
        <v>0.94169999999999998</v>
      </c>
    </row>
    <row r="59" spans="1:4" x14ac:dyDescent="0.2">
      <c r="A59" t="s">
        <v>3</v>
      </c>
      <c r="B59" t="s">
        <v>13</v>
      </c>
      <c r="C59">
        <v>2022</v>
      </c>
      <c r="D59">
        <v>0.94540000000000002</v>
      </c>
    </row>
    <row r="60" spans="1:4" x14ac:dyDescent="0.2">
      <c r="A60" t="s">
        <v>3</v>
      </c>
      <c r="B60" t="s">
        <v>13</v>
      </c>
      <c r="C60">
        <v>2021</v>
      </c>
      <c r="D60">
        <v>0.94540000000000002</v>
      </c>
    </row>
    <row r="61" spans="1:4" x14ac:dyDescent="0.2">
      <c r="A61" t="s">
        <v>3</v>
      </c>
      <c r="B61" t="s">
        <v>13</v>
      </c>
      <c r="C61">
        <v>2020</v>
      </c>
      <c r="D61">
        <v>0.93989999999999996</v>
      </c>
    </row>
    <row r="62" spans="1:4" x14ac:dyDescent="0.2">
      <c r="A62" t="s">
        <v>3</v>
      </c>
      <c r="B62" t="s">
        <v>13</v>
      </c>
      <c r="C62">
        <v>2019</v>
      </c>
      <c r="D62">
        <v>0.94720000000000004</v>
      </c>
    </row>
    <row r="63" spans="1:4" x14ac:dyDescent="0.2">
      <c r="A63" t="s">
        <v>3</v>
      </c>
      <c r="B63" t="s">
        <v>13</v>
      </c>
      <c r="C63">
        <v>2018</v>
      </c>
      <c r="D63">
        <v>0.93810000000000004</v>
      </c>
    </row>
    <row r="64" spans="1:4" x14ac:dyDescent="0.2">
      <c r="A64" t="s">
        <v>3</v>
      </c>
      <c r="B64" t="s">
        <v>13</v>
      </c>
      <c r="C64">
        <v>2017</v>
      </c>
      <c r="D64">
        <v>0.94350000000000001</v>
      </c>
    </row>
    <row r="65" spans="1:4" x14ac:dyDescent="0.2">
      <c r="A65" t="s">
        <v>3</v>
      </c>
      <c r="B65" t="s">
        <v>13</v>
      </c>
      <c r="C65">
        <v>2016</v>
      </c>
      <c r="D65">
        <v>0.93989999999999996</v>
      </c>
    </row>
    <row r="66" spans="1:4" x14ac:dyDescent="0.2">
      <c r="A66" t="s">
        <v>6</v>
      </c>
      <c r="B66" t="s">
        <v>14</v>
      </c>
      <c r="C66">
        <v>2023</v>
      </c>
      <c r="D66">
        <v>0.97660000000000002</v>
      </c>
    </row>
    <row r="67" spans="1:4" x14ac:dyDescent="0.2">
      <c r="A67" t="s">
        <v>6</v>
      </c>
      <c r="B67" t="s">
        <v>14</v>
      </c>
      <c r="C67">
        <v>2022</v>
      </c>
      <c r="D67">
        <v>0.97719999999999996</v>
      </c>
    </row>
    <row r="68" spans="1:4" x14ac:dyDescent="0.2">
      <c r="A68" t="s">
        <v>6</v>
      </c>
      <c r="B68" t="s">
        <v>14</v>
      </c>
      <c r="C68">
        <v>2021</v>
      </c>
      <c r="D68">
        <v>0.97409999999999997</v>
      </c>
    </row>
    <row r="69" spans="1:4" x14ac:dyDescent="0.2">
      <c r="A69" t="s">
        <v>6</v>
      </c>
      <c r="B69" t="s">
        <v>14</v>
      </c>
      <c r="C69">
        <v>2020</v>
      </c>
      <c r="D69">
        <v>0.97409999999999997</v>
      </c>
    </row>
    <row r="70" spans="1:4" x14ac:dyDescent="0.2">
      <c r="A70" t="s">
        <v>6</v>
      </c>
      <c r="B70" t="s">
        <v>14</v>
      </c>
      <c r="C70">
        <v>2019</v>
      </c>
      <c r="D70">
        <v>0.96919999999999995</v>
      </c>
    </row>
    <row r="71" spans="1:4" x14ac:dyDescent="0.2">
      <c r="A71" t="s">
        <v>6</v>
      </c>
      <c r="B71" t="s">
        <v>14</v>
      </c>
      <c r="C71">
        <v>2018</v>
      </c>
      <c r="D71">
        <v>0.97470000000000001</v>
      </c>
    </row>
    <row r="72" spans="1:4" x14ac:dyDescent="0.2">
      <c r="A72" t="s">
        <v>6</v>
      </c>
      <c r="B72" t="s">
        <v>14</v>
      </c>
      <c r="C72">
        <v>2017</v>
      </c>
      <c r="D72">
        <v>0.97219999999999995</v>
      </c>
    </row>
    <row r="73" spans="1:4" x14ac:dyDescent="0.2">
      <c r="A73" t="s">
        <v>6</v>
      </c>
      <c r="B73" t="s">
        <v>14</v>
      </c>
      <c r="C73">
        <v>2016</v>
      </c>
      <c r="D73">
        <v>0.94620000000000004</v>
      </c>
    </row>
    <row r="74" spans="1:4" x14ac:dyDescent="0.2">
      <c r="A74" t="s">
        <v>3</v>
      </c>
      <c r="B74" t="s">
        <v>15</v>
      </c>
      <c r="C74">
        <v>2023</v>
      </c>
      <c r="D74">
        <v>0.98540000000000005</v>
      </c>
    </row>
    <row r="75" spans="1:4" x14ac:dyDescent="0.2">
      <c r="A75" t="s">
        <v>3</v>
      </c>
      <c r="B75" t="s">
        <v>15</v>
      </c>
      <c r="C75">
        <v>2022</v>
      </c>
      <c r="D75">
        <v>0.97719999999999996</v>
      </c>
    </row>
    <row r="76" spans="1:4" x14ac:dyDescent="0.2">
      <c r="A76" t="s">
        <v>3</v>
      </c>
      <c r="B76" t="s">
        <v>15</v>
      </c>
      <c r="C76">
        <v>2021</v>
      </c>
      <c r="D76">
        <v>0.98209999999999997</v>
      </c>
    </row>
    <row r="77" spans="1:4" x14ac:dyDescent="0.2">
      <c r="A77" t="s">
        <v>3</v>
      </c>
      <c r="B77" t="s">
        <v>15</v>
      </c>
      <c r="C77">
        <v>2020</v>
      </c>
      <c r="D77">
        <v>0.98209999999999997</v>
      </c>
    </row>
    <row r="78" spans="1:4" x14ac:dyDescent="0.2">
      <c r="A78" t="s">
        <v>3</v>
      </c>
      <c r="B78" t="s">
        <v>15</v>
      </c>
      <c r="C78">
        <v>2019</v>
      </c>
      <c r="D78">
        <v>0.97070000000000001</v>
      </c>
    </row>
    <row r="79" spans="1:4" x14ac:dyDescent="0.2">
      <c r="A79" t="s">
        <v>3</v>
      </c>
      <c r="B79" t="s">
        <v>15</v>
      </c>
      <c r="C79">
        <v>2018</v>
      </c>
      <c r="D79">
        <v>0.97889999999999999</v>
      </c>
    </row>
    <row r="80" spans="1:4" x14ac:dyDescent="0.2">
      <c r="A80" t="s">
        <v>3</v>
      </c>
      <c r="B80" t="s">
        <v>15</v>
      </c>
      <c r="C80">
        <v>2017</v>
      </c>
      <c r="D80">
        <v>0.97240000000000004</v>
      </c>
    </row>
    <row r="81" spans="1:4" x14ac:dyDescent="0.2">
      <c r="A81" t="s">
        <v>3</v>
      </c>
      <c r="B81" t="s">
        <v>15</v>
      </c>
      <c r="C81">
        <v>2016</v>
      </c>
      <c r="D81">
        <v>0.97399999999999998</v>
      </c>
    </row>
    <row r="82" spans="1:4" x14ac:dyDescent="0.2">
      <c r="A82" t="s">
        <v>6</v>
      </c>
      <c r="B82" t="s">
        <v>16</v>
      </c>
      <c r="C82">
        <v>2023</v>
      </c>
      <c r="D82">
        <v>0.97829999999999995</v>
      </c>
    </row>
    <row r="83" spans="1:4" x14ac:dyDescent="0.2">
      <c r="A83" t="s">
        <v>6</v>
      </c>
      <c r="B83" t="s">
        <v>16</v>
      </c>
      <c r="C83">
        <v>2022</v>
      </c>
      <c r="D83">
        <v>0.97929999999999995</v>
      </c>
    </row>
    <row r="84" spans="1:4" x14ac:dyDescent="0.2">
      <c r="A84" t="s">
        <v>6</v>
      </c>
      <c r="B84" t="s">
        <v>16</v>
      </c>
      <c r="C84">
        <v>2021</v>
      </c>
      <c r="D84">
        <v>0.97640000000000005</v>
      </c>
    </row>
    <row r="85" spans="1:4" x14ac:dyDescent="0.2">
      <c r="A85" t="s">
        <v>6</v>
      </c>
      <c r="B85" t="s">
        <v>16</v>
      </c>
      <c r="C85">
        <v>2020</v>
      </c>
      <c r="D85">
        <v>0.97640000000000005</v>
      </c>
    </row>
    <row r="86" spans="1:4" x14ac:dyDescent="0.2">
      <c r="A86" t="s">
        <v>6</v>
      </c>
      <c r="B86" t="s">
        <v>16</v>
      </c>
      <c r="C86">
        <v>2019</v>
      </c>
      <c r="D86">
        <v>0.97829999999999995</v>
      </c>
    </row>
    <row r="87" spans="1:4" x14ac:dyDescent="0.2">
      <c r="A87" t="s">
        <v>6</v>
      </c>
      <c r="B87" t="s">
        <v>16</v>
      </c>
      <c r="C87">
        <v>2018</v>
      </c>
      <c r="D87">
        <v>0.97740000000000005</v>
      </c>
    </row>
    <row r="88" spans="1:4" x14ac:dyDescent="0.2">
      <c r="A88" t="s">
        <v>6</v>
      </c>
      <c r="B88" t="s">
        <v>16</v>
      </c>
      <c r="C88">
        <v>2017</v>
      </c>
      <c r="D88">
        <v>0.97740000000000005</v>
      </c>
    </row>
    <row r="89" spans="1:4" x14ac:dyDescent="0.2">
      <c r="A89" t="s">
        <v>6</v>
      </c>
      <c r="B89" t="s">
        <v>16</v>
      </c>
      <c r="C89">
        <v>2016</v>
      </c>
      <c r="D89">
        <v>0.96609999999999996</v>
      </c>
    </row>
    <row r="90" spans="1:4" x14ac:dyDescent="0.2">
      <c r="A90" t="s">
        <v>6</v>
      </c>
      <c r="B90" t="s">
        <v>17</v>
      </c>
      <c r="C90">
        <v>2023</v>
      </c>
      <c r="D90">
        <v>0.96109999999999995</v>
      </c>
    </row>
    <row r="91" spans="1:4" x14ac:dyDescent="0.2">
      <c r="A91" t="s">
        <v>6</v>
      </c>
      <c r="B91" t="s">
        <v>17</v>
      </c>
      <c r="C91">
        <v>2022</v>
      </c>
      <c r="D91">
        <v>0.95569999999999999</v>
      </c>
    </row>
    <row r="92" spans="1:4" x14ac:dyDescent="0.2">
      <c r="A92" t="s">
        <v>6</v>
      </c>
      <c r="B92" t="s">
        <v>17</v>
      </c>
      <c r="C92">
        <v>2021</v>
      </c>
      <c r="D92">
        <v>0.95479999999999998</v>
      </c>
    </row>
    <row r="93" spans="1:4" x14ac:dyDescent="0.2">
      <c r="A93" t="s">
        <v>6</v>
      </c>
      <c r="B93" t="s">
        <v>17</v>
      </c>
      <c r="C93">
        <v>2020</v>
      </c>
      <c r="D93">
        <v>0.95389999999999997</v>
      </c>
    </row>
    <row r="94" spans="1:4" x14ac:dyDescent="0.2">
      <c r="A94" t="s">
        <v>6</v>
      </c>
      <c r="B94" t="s">
        <v>17</v>
      </c>
      <c r="C94">
        <v>2019</v>
      </c>
      <c r="D94">
        <v>0.95299999999999996</v>
      </c>
    </row>
    <row r="95" spans="1:4" x14ac:dyDescent="0.2">
      <c r="A95" t="s">
        <v>6</v>
      </c>
      <c r="B95" t="s">
        <v>17</v>
      </c>
      <c r="C95">
        <v>2018</v>
      </c>
      <c r="D95">
        <v>0.95299999999999996</v>
      </c>
    </row>
    <row r="96" spans="1:4" x14ac:dyDescent="0.2">
      <c r="A96" t="s">
        <v>6</v>
      </c>
      <c r="B96" t="s">
        <v>17</v>
      </c>
      <c r="C96">
        <v>2017</v>
      </c>
      <c r="D96">
        <v>0.95479999999999998</v>
      </c>
    </row>
    <row r="97" spans="1:4" x14ac:dyDescent="0.2">
      <c r="A97" t="s">
        <v>6</v>
      </c>
      <c r="B97" t="s">
        <v>17</v>
      </c>
      <c r="C97">
        <v>2016</v>
      </c>
      <c r="D97">
        <v>0.9627</v>
      </c>
    </row>
    <row r="98" spans="1:4" x14ac:dyDescent="0.2">
      <c r="A98" t="s">
        <v>6</v>
      </c>
      <c r="B98" t="s">
        <v>33</v>
      </c>
      <c r="C98">
        <v>2023</v>
      </c>
      <c r="D98">
        <v>0.97599999999999998</v>
      </c>
    </row>
    <row r="99" spans="1:4" x14ac:dyDescent="0.2">
      <c r="A99" t="s">
        <v>6</v>
      </c>
      <c r="B99" t="s">
        <v>33</v>
      </c>
      <c r="C99">
        <v>2022</v>
      </c>
      <c r="D99">
        <v>0.97929999999999995</v>
      </c>
    </row>
    <row r="100" spans="1:4" x14ac:dyDescent="0.2">
      <c r="A100" t="s">
        <v>6</v>
      </c>
      <c r="B100" t="s">
        <v>33</v>
      </c>
      <c r="C100">
        <v>2021</v>
      </c>
      <c r="D100">
        <v>0.97599999999999998</v>
      </c>
    </row>
    <row r="101" spans="1:4" x14ac:dyDescent="0.2">
      <c r="A101" t="s">
        <v>6</v>
      </c>
      <c r="B101" t="s">
        <v>33</v>
      </c>
      <c r="C101">
        <v>2020</v>
      </c>
      <c r="D101">
        <v>0.97760000000000002</v>
      </c>
    </row>
    <row r="102" spans="1:4" x14ac:dyDescent="0.2">
      <c r="A102" t="s">
        <v>6</v>
      </c>
      <c r="B102" t="s">
        <v>33</v>
      </c>
      <c r="C102">
        <v>2019</v>
      </c>
      <c r="D102">
        <v>0.97599999999999998</v>
      </c>
    </row>
    <row r="103" spans="1:4" x14ac:dyDescent="0.2">
      <c r="A103" t="s">
        <v>6</v>
      </c>
      <c r="B103" t="s">
        <v>33</v>
      </c>
      <c r="C103">
        <v>2018</v>
      </c>
      <c r="D103">
        <v>0.9768</v>
      </c>
    </row>
    <row r="104" spans="1:4" x14ac:dyDescent="0.2">
      <c r="A104" t="s">
        <v>6</v>
      </c>
      <c r="B104" t="s">
        <v>33</v>
      </c>
      <c r="C104">
        <v>2017</v>
      </c>
      <c r="D104">
        <v>0.97189999999999999</v>
      </c>
    </row>
    <row r="105" spans="1:4" x14ac:dyDescent="0.2">
      <c r="A105" t="s">
        <v>6</v>
      </c>
      <c r="B105" t="s">
        <v>33</v>
      </c>
      <c r="C105">
        <v>2016</v>
      </c>
      <c r="D105">
        <v>0.98109999999999997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3509-8278-CF46-833E-D799FC2E88F9}">
  <dimension ref="A1:K79"/>
  <sheetViews>
    <sheetView tabSelected="1" workbookViewId="0">
      <selection activeCell="J14" sqref="J14"/>
    </sheetView>
  </sheetViews>
  <sheetFormatPr baseColWidth="10" defaultRowHeight="16" x14ac:dyDescent="0.2"/>
  <cols>
    <col min="4" max="4" width="23.5" customWidth="1"/>
    <col min="6" max="6" width="12.1640625" bestFit="1" customWidth="1"/>
    <col min="7" max="8" width="12.1640625" customWidth="1"/>
  </cols>
  <sheetData>
    <row r="1" spans="1:9" x14ac:dyDescent="0.2">
      <c r="A1" s="1" t="s">
        <v>0</v>
      </c>
      <c r="B1" s="1" t="s">
        <v>4</v>
      </c>
      <c r="C1" s="1" t="s">
        <v>18</v>
      </c>
      <c r="D1" s="1" t="s">
        <v>25</v>
      </c>
      <c r="E1" s="1" t="s">
        <v>19</v>
      </c>
      <c r="F1" s="1" t="s">
        <v>20</v>
      </c>
      <c r="G1" s="1" t="s">
        <v>32</v>
      </c>
      <c r="H1" s="1" t="s">
        <v>23</v>
      </c>
      <c r="I1" s="1" t="s">
        <v>21</v>
      </c>
    </row>
    <row r="2" spans="1:9" x14ac:dyDescent="0.2">
      <c r="A2" t="s">
        <v>3</v>
      </c>
      <c r="B2" t="s">
        <v>5</v>
      </c>
      <c r="C2">
        <v>0</v>
      </c>
      <c r="D2" t="s">
        <v>26</v>
      </c>
      <c r="E2">
        <v>2000974.63772852</v>
      </c>
      <c r="F2">
        <f>E2/SUM($E$2:$E$7)</f>
        <v>1.6893899520272722E-3</v>
      </c>
      <c r="G2">
        <f>E2/4473.61612</f>
        <v>447.28349148753517</v>
      </c>
      <c r="H2" t="s">
        <v>24</v>
      </c>
    </row>
    <row r="3" spans="1:9" x14ac:dyDescent="0.2">
      <c r="A3" t="s">
        <v>3</v>
      </c>
      <c r="B3" t="s">
        <v>5</v>
      </c>
      <c r="C3">
        <v>1</v>
      </c>
      <c r="D3" t="s">
        <v>27</v>
      </c>
      <c r="E3">
        <v>1156305473.1735101</v>
      </c>
      <c r="F3">
        <f>E3/SUM($E$2:$E$7)</f>
        <v>0.97624967904190929</v>
      </c>
      <c r="G3">
        <f>E3/4473.61612</f>
        <v>258472.21624673289</v>
      </c>
      <c r="H3" t="s">
        <v>24</v>
      </c>
    </row>
    <row r="4" spans="1:9" x14ac:dyDescent="0.2">
      <c r="A4" t="s">
        <v>3</v>
      </c>
      <c r="B4" t="s">
        <v>5</v>
      </c>
      <c r="C4">
        <v>2</v>
      </c>
      <c r="D4" t="s">
        <v>29</v>
      </c>
      <c r="E4">
        <v>7922874.0773804896</v>
      </c>
      <c r="F4">
        <f>E4/SUM($E$2:$E$7)</f>
        <v>6.6891521787093809E-3</v>
      </c>
      <c r="G4">
        <f>E4/4473.61612</f>
        <v>1771.0223373793838</v>
      </c>
      <c r="H4" t="s">
        <v>24</v>
      </c>
    </row>
    <row r="5" spans="1:9" x14ac:dyDescent="0.2">
      <c r="A5" t="s">
        <v>3</v>
      </c>
      <c r="B5" t="s">
        <v>5</v>
      </c>
      <c r="C5">
        <v>3</v>
      </c>
      <c r="D5" t="s">
        <v>30</v>
      </c>
      <c r="E5">
        <v>4069819.6259005</v>
      </c>
      <c r="F5">
        <f>E5/SUM($E$2:$E$7)</f>
        <v>3.4360817238366834E-3</v>
      </c>
      <c r="G5">
        <f>E5/4473.61612</f>
        <v>909.73823339596254</v>
      </c>
      <c r="H5" t="s">
        <v>24</v>
      </c>
    </row>
    <row r="6" spans="1:9" x14ac:dyDescent="0.2">
      <c r="A6" t="s">
        <v>3</v>
      </c>
      <c r="B6" t="s">
        <v>5</v>
      </c>
      <c r="C6">
        <v>4</v>
      </c>
      <c r="D6" t="s">
        <v>31</v>
      </c>
      <c r="E6">
        <v>4176908.6701551201</v>
      </c>
      <c r="F6">
        <f>E6/SUM($E$2:$E$7)</f>
        <v>3.526495241292023E-3</v>
      </c>
      <c r="G6">
        <f>E6/4473.61612</f>
        <v>933.67614880534734</v>
      </c>
      <c r="H6" t="s">
        <v>24</v>
      </c>
    </row>
    <row r="7" spans="1:9" x14ac:dyDescent="0.2">
      <c r="A7" t="s">
        <v>3</v>
      </c>
      <c r="B7" t="s">
        <v>5</v>
      </c>
      <c r="C7">
        <v>5</v>
      </c>
      <c r="D7" t="s">
        <v>28</v>
      </c>
      <c r="E7">
        <v>9960163.2113773096</v>
      </c>
      <c r="F7">
        <f>E7/SUM($E$2:$E$7)</f>
        <v>8.4092018622254246E-3</v>
      </c>
      <c r="G7">
        <f>E7/4473.61612</f>
        <v>2226.4233104062828</v>
      </c>
      <c r="H7" t="s">
        <v>24</v>
      </c>
    </row>
    <row r="8" spans="1:9" x14ac:dyDescent="0.2">
      <c r="A8" t="s">
        <v>6</v>
      </c>
      <c r="B8" t="s">
        <v>7</v>
      </c>
      <c r="C8">
        <v>0</v>
      </c>
      <c r="D8" t="s">
        <v>26</v>
      </c>
      <c r="E8">
        <v>1082827.73753159</v>
      </c>
      <c r="F8">
        <f>E8/SUM($E$8:$E$13)</f>
        <v>1.371360130667163E-4</v>
      </c>
      <c r="G8">
        <f>E8/4473.61612</f>
        <v>242.04753123332139</v>
      </c>
      <c r="H8" t="s">
        <v>24</v>
      </c>
    </row>
    <row r="9" spans="1:9" x14ac:dyDescent="0.2">
      <c r="A9" t="s">
        <v>6</v>
      </c>
      <c r="B9" t="s">
        <v>7</v>
      </c>
      <c r="C9">
        <v>1</v>
      </c>
      <c r="D9" t="s">
        <v>27</v>
      </c>
      <c r="E9">
        <v>7380484394.5828896</v>
      </c>
      <c r="F9">
        <f>E9/SUM($E$8:$E$13)</f>
        <v>0.9347102676566662</v>
      </c>
      <c r="G9">
        <f>E9/4473.61612</f>
        <v>1649780.445306266</v>
      </c>
      <c r="H9" t="s">
        <v>24</v>
      </c>
    </row>
    <row r="10" spans="1:9" x14ac:dyDescent="0.2">
      <c r="A10" t="s">
        <v>6</v>
      </c>
      <c r="B10" t="s">
        <v>7</v>
      </c>
      <c r="C10">
        <v>2</v>
      </c>
      <c r="D10" t="s">
        <v>29</v>
      </c>
      <c r="E10">
        <v>59394986.5533811</v>
      </c>
      <c r="F10">
        <f>E10/SUM($E$8:$E$13)</f>
        <v>7.5221490637556593E-3</v>
      </c>
      <c r="G10">
        <f>E10/4473.61612</f>
        <v>13276.72848098131</v>
      </c>
      <c r="H10" t="s">
        <v>24</v>
      </c>
    </row>
    <row r="11" spans="1:9" x14ac:dyDescent="0.2">
      <c r="A11" t="s">
        <v>6</v>
      </c>
      <c r="B11" t="s">
        <v>7</v>
      </c>
      <c r="C11">
        <v>3</v>
      </c>
      <c r="D11" t="s">
        <v>30</v>
      </c>
      <c r="E11">
        <v>41418497.087518103</v>
      </c>
      <c r="F11">
        <f>E11/SUM($E$8:$E$13)</f>
        <v>5.2454950689993091E-3</v>
      </c>
      <c r="G11">
        <f>E11/4473.61612</f>
        <v>9258.3932050741332</v>
      </c>
      <c r="H11" t="s">
        <v>24</v>
      </c>
    </row>
    <row r="12" spans="1:9" x14ac:dyDescent="0.2">
      <c r="A12" t="s">
        <v>6</v>
      </c>
      <c r="B12" t="s">
        <v>7</v>
      </c>
      <c r="C12">
        <v>4</v>
      </c>
      <c r="D12" t="s">
        <v>31</v>
      </c>
      <c r="E12">
        <v>56195072.060879998</v>
      </c>
      <c r="F12">
        <f>E12/SUM($E$8:$E$13)</f>
        <v>7.1168920681634095E-3</v>
      </c>
      <c r="G12">
        <f>E12/4473.61612</f>
        <v>12561.442589955617</v>
      </c>
      <c r="H12" t="s">
        <v>24</v>
      </c>
    </row>
    <row r="13" spans="1:9" x14ac:dyDescent="0.2">
      <c r="A13" t="s">
        <v>6</v>
      </c>
      <c r="B13" t="s">
        <v>7</v>
      </c>
      <c r="C13">
        <v>5</v>
      </c>
      <c r="D13" t="s">
        <v>28</v>
      </c>
      <c r="E13">
        <v>357437189.80994302</v>
      </c>
      <c r="F13">
        <f>E13/SUM($E$8:$E$13)</f>
        <v>4.526806012934876E-2</v>
      </c>
      <c r="G13">
        <f>E13/4473.61612</f>
        <v>79898.940861725758</v>
      </c>
      <c r="H13" t="s">
        <v>24</v>
      </c>
    </row>
    <row r="14" spans="1:9" x14ac:dyDescent="0.2">
      <c r="A14" t="s">
        <v>3</v>
      </c>
      <c r="B14" t="s">
        <v>8</v>
      </c>
      <c r="C14">
        <v>0</v>
      </c>
      <c r="D14" t="s">
        <v>26</v>
      </c>
      <c r="E14">
        <v>856699.46906917798</v>
      </c>
      <c r="F14">
        <f>E14/SUM($E$14:$E$19)</f>
        <v>4.8058060805192444E-4</v>
      </c>
      <c r="G14">
        <f>E14/4473.61612</f>
        <v>191.50044306197154</v>
      </c>
      <c r="H14" t="s">
        <v>24</v>
      </c>
    </row>
    <row r="15" spans="1:9" x14ac:dyDescent="0.2">
      <c r="A15" t="s">
        <v>3</v>
      </c>
      <c r="B15" t="s">
        <v>8</v>
      </c>
      <c r="C15">
        <v>1</v>
      </c>
      <c r="D15" t="s">
        <v>27</v>
      </c>
      <c r="E15">
        <v>1761565649.3576</v>
      </c>
      <c r="F15">
        <f>E15/SUM($E$14:$E$19)</f>
        <v>0.98818117841426856</v>
      </c>
      <c r="G15">
        <f>E15/4473.61612</f>
        <v>393767.72662326694</v>
      </c>
      <c r="H15" t="s">
        <v>24</v>
      </c>
    </row>
    <row r="16" spans="1:9" x14ac:dyDescent="0.2">
      <c r="A16" t="s">
        <v>3</v>
      </c>
      <c r="B16" t="s">
        <v>8</v>
      </c>
      <c r="C16">
        <v>2</v>
      </c>
      <c r="D16" t="s">
        <v>29</v>
      </c>
      <c r="E16">
        <v>6757572.9815343497</v>
      </c>
      <c r="F16">
        <f>E16/SUM($E$14:$E$19)</f>
        <v>3.7907792051623127E-3</v>
      </c>
      <c r="G16">
        <f>E16/4473.61612</f>
        <v>1510.5393042830751</v>
      </c>
      <c r="H16" t="s">
        <v>24</v>
      </c>
    </row>
    <row r="17" spans="1:9" x14ac:dyDescent="0.2">
      <c r="A17" t="s">
        <v>3</v>
      </c>
      <c r="B17" t="s">
        <v>8</v>
      </c>
      <c r="C17">
        <v>3</v>
      </c>
      <c r="D17" t="s">
        <v>30</v>
      </c>
      <c r="E17">
        <v>2889029.1841979902</v>
      </c>
      <c r="F17">
        <f>E17/SUM($E$14:$E$19)</f>
        <v>1.6206516429036236E-3</v>
      </c>
      <c r="G17">
        <f>E17/4473.61612</f>
        <v>645.79282323356574</v>
      </c>
      <c r="H17" t="s">
        <v>24</v>
      </c>
    </row>
    <row r="18" spans="1:9" x14ac:dyDescent="0.2">
      <c r="A18" t="s">
        <v>3</v>
      </c>
      <c r="B18" t="s">
        <v>8</v>
      </c>
      <c r="C18">
        <v>4</v>
      </c>
      <c r="D18" t="s">
        <v>31</v>
      </c>
      <c r="E18">
        <v>2853691.5812098999</v>
      </c>
      <c r="F18">
        <f>E18/SUM($E$14:$E$19)</f>
        <v>1.6008283940932024E-3</v>
      </c>
      <c r="G18">
        <f>E18/4473.61612</f>
        <v>637.89370939809203</v>
      </c>
      <c r="H18" t="s">
        <v>24</v>
      </c>
    </row>
    <row r="19" spans="1:9" x14ac:dyDescent="0.2">
      <c r="A19" t="s">
        <v>3</v>
      </c>
      <c r="B19" t="s">
        <v>8</v>
      </c>
      <c r="C19">
        <v>5</v>
      </c>
      <c r="D19" t="s">
        <v>28</v>
      </c>
      <c r="E19">
        <v>7711643.36207035</v>
      </c>
      <c r="F19">
        <f>E19/SUM($E$14:$E$19)</f>
        <v>4.3259817355204792E-3</v>
      </c>
      <c r="G19">
        <f>E19/4473.61612</f>
        <v>1723.8053411856783</v>
      </c>
      <c r="H19" t="s">
        <v>24</v>
      </c>
    </row>
    <row r="20" spans="1:9" x14ac:dyDescent="0.2">
      <c r="A20" t="s">
        <v>3</v>
      </c>
      <c r="B20" t="s">
        <v>9</v>
      </c>
      <c r="C20">
        <v>0</v>
      </c>
      <c r="D20" t="s">
        <v>26</v>
      </c>
      <c r="E20">
        <v>2594203.2144442699</v>
      </c>
      <c r="F20">
        <f>E20/SUM($E$20:$E$25)</f>
        <v>7.6513287782343999E-4</v>
      </c>
      <c r="G20">
        <f>E20/4473.61612</f>
        <v>579.88954457814987</v>
      </c>
      <c r="H20" t="s">
        <v>24</v>
      </c>
      <c r="I20" t="s">
        <v>22</v>
      </c>
    </row>
    <row r="21" spans="1:9" x14ac:dyDescent="0.2">
      <c r="A21" t="s">
        <v>3</v>
      </c>
      <c r="B21" t="s">
        <v>9</v>
      </c>
      <c r="C21">
        <v>1</v>
      </c>
      <c r="D21" t="s">
        <v>27</v>
      </c>
      <c r="E21">
        <v>3372302782.6070499</v>
      </c>
      <c r="F21">
        <f>E21/SUM($E$20:$E$25)</f>
        <v>0.99462513907217931</v>
      </c>
      <c r="G21">
        <f>E21/4473.61612</f>
        <v>753820.33061143616</v>
      </c>
      <c r="H21" t="s">
        <v>24</v>
      </c>
      <c r="I21" t="s">
        <v>22</v>
      </c>
    </row>
    <row r="22" spans="1:9" x14ac:dyDescent="0.2">
      <c r="A22" t="s">
        <v>3</v>
      </c>
      <c r="B22" t="s">
        <v>9</v>
      </c>
      <c r="C22">
        <v>2</v>
      </c>
      <c r="D22" t="s">
        <v>29</v>
      </c>
      <c r="E22">
        <v>6603905.7258997299</v>
      </c>
      <c r="F22">
        <f>E22/SUM($E$20:$E$25)</f>
        <v>1.9477523444572471E-3</v>
      </c>
      <c r="G22">
        <f>E22/4473.61612</f>
        <v>1476.1896302134503</v>
      </c>
      <c r="H22" t="s">
        <v>24</v>
      </c>
      <c r="I22" t="s">
        <v>22</v>
      </c>
    </row>
    <row r="23" spans="1:9" x14ac:dyDescent="0.2">
      <c r="A23" t="s">
        <v>3</v>
      </c>
      <c r="B23" t="s">
        <v>9</v>
      </c>
      <c r="C23">
        <v>3</v>
      </c>
      <c r="D23" t="s">
        <v>30</v>
      </c>
      <c r="E23">
        <v>2202221.9909454901</v>
      </c>
      <c r="F23">
        <f>E23/SUM($E$20:$E$25)</f>
        <v>6.4952215005991635E-4</v>
      </c>
      <c r="G23">
        <f>E23/4473.61612</f>
        <v>492.26887865950607</v>
      </c>
      <c r="H23" t="s">
        <v>24</v>
      </c>
      <c r="I23" t="s">
        <v>22</v>
      </c>
    </row>
    <row r="24" spans="1:9" x14ac:dyDescent="0.2">
      <c r="A24" t="s">
        <v>3</v>
      </c>
      <c r="B24" t="s">
        <v>9</v>
      </c>
      <c r="C24">
        <v>4</v>
      </c>
      <c r="D24" t="s">
        <v>31</v>
      </c>
      <c r="E24">
        <v>2126482.7348070298</v>
      </c>
      <c r="F24">
        <f>E24/SUM($E$20:$E$25)</f>
        <v>6.2718365526091076E-4</v>
      </c>
      <c r="G24">
        <f>E24/4473.61612</f>
        <v>475.33866960561426</v>
      </c>
      <c r="H24" t="s">
        <v>24</v>
      </c>
      <c r="I24" t="s">
        <v>22</v>
      </c>
    </row>
    <row r="25" spans="1:9" x14ac:dyDescent="0.2">
      <c r="A25" t="s">
        <v>3</v>
      </c>
      <c r="B25" t="s">
        <v>9</v>
      </c>
      <c r="C25">
        <v>5</v>
      </c>
      <c r="D25" t="s">
        <v>28</v>
      </c>
      <c r="E25">
        <v>4696794.1545584798</v>
      </c>
      <c r="F25">
        <f>E25/SUM($E$20:$E$25)</f>
        <v>1.3852699002192381E-3</v>
      </c>
      <c r="G25">
        <f>E25/4473.61612</f>
        <v>1049.8876140848849</v>
      </c>
      <c r="H25" t="s">
        <v>24</v>
      </c>
      <c r="I25" t="s">
        <v>22</v>
      </c>
    </row>
    <row r="26" spans="1:9" x14ac:dyDescent="0.2">
      <c r="A26" t="s">
        <v>6</v>
      </c>
      <c r="B26" t="s">
        <v>10</v>
      </c>
      <c r="C26">
        <v>0</v>
      </c>
      <c r="D26" t="s">
        <v>26</v>
      </c>
      <c r="E26">
        <v>905822.68693895498</v>
      </c>
      <c r="F26">
        <f>E26/SUM($E$26:$E$31)</f>
        <v>1.0845196637197064E-4</v>
      </c>
      <c r="G26">
        <f>E26/4473.61612</f>
        <v>202.48109418448604</v>
      </c>
      <c r="H26" t="s">
        <v>24</v>
      </c>
    </row>
    <row r="27" spans="1:9" x14ac:dyDescent="0.2">
      <c r="A27" t="s">
        <v>6</v>
      </c>
      <c r="B27" t="s">
        <v>10</v>
      </c>
      <c r="C27">
        <v>1</v>
      </c>
      <c r="D27" t="s">
        <v>27</v>
      </c>
      <c r="E27">
        <v>8193164363.8760796</v>
      </c>
      <c r="F27">
        <f>E27/SUM($E$26:$E$31)</f>
        <v>0.98094781559715871</v>
      </c>
      <c r="G27">
        <f>E27/4473.61612</f>
        <v>1831441.0857130226</v>
      </c>
      <c r="H27" t="s">
        <v>24</v>
      </c>
    </row>
    <row r="28" spans="1:9" x14ac:dyDescent="0.2">
      <c r="A28" t="s">
        <v>6</v>
      </c>
      <c r="B28" t="s">
        <v>10</v>
      </c>
      <c r="C28">
        <v>2</v>
      </c>
      <c r="D28" t="s">
        <v>29</v>
      </c>
      <c r="E28">
        <v>16630427.5636106</v>
      </c>
      <c r="F28">
        <f>E28/SUM($E$26:$E$31)</f>
        <v>1.9911209962902359E-3</v>
      </c>
      <c r="G28">
        <f>E28/4473.61612</f>
        <v>3717.446271096368</v>
      </c>
      <c r="H28" t="s">
        <v>24</v>
      </c>
    </row>
    <row r="29" spans="1:9" x14ac:dyDescent="0.2">
      <c r="A29" t="s">
        <v>6</v>
      </c>
      <c r="B29" t="s">
        <v>10</v>
      </c>
      <c r="C29">
        <v>3</v>
      </c>
      <c r="D29" t="s">
        <v>30</v>
      </c>
      <c r="E29">
        <v>10464631.827259</v>
      </c>
      <c r="F29">
        <f>E29/SUM($E$26:$E$31)</f>
        <v>1.252905138488136E-3</v>
      </c>
      <c r="G29">
        <f>E29/4473.61612</f>
        <v>2339.1885996823084</v>
      </c>
      <c r="H29" t="s">
        <v>24</v>
      </c>
    </row>
    <row r="30" spans="1:9" x14ac:dyDescent="0.2">
      <c r="A30" t="s">
        <v>6</v>
      </c>
      <c r="B30" t="s">
        <v>10</v>
      </c>
      <c r="C30">
        <v>4</v>
      </c>
      <c r="D30" t="s">
        <v>31</v>
      </c>
      <c r="E30">
        <v>12607066.820404399</v>
      </c>
      <c r="F30">
        <f>E30/SUM($E$26:$E$31)</f>
        <v>1.509413714814395E-3</v>
      </c>
      <c r="G30">
        <f>E30/4473.61612</f>
        <v>2818.0931224837414</v>
      </c>
      <c r="H30" t="s">
        <v>24</v>
      </c>
    </row>
    <row r="31" spans="1:9" x14ac:dyDescent="0.2">
      <c r="A31" t="s">
        <v>6</v>
      </c>
      <c r="B31" t="s">
        <v>10</v>
      </c>
      <c r="C31">
        <v>5</v>
      </c>
      <c r="D31" t="s">
        <v>28</v>
      </c>
      <c r="E31">
        <v>118521492.87370101</v>
      </c>
      <c r="F31">
        <f>E31/SUM($E$26:$E$31)</f>
        <v>1.4190292586876471E-2</v>
      </c>
      <c r="G31">
        <f>E31/4473.61612</f>
        <v>26493.44281996664</v>
      </c>
      <c r="H31" t="s">
        <v>24</v>
      </c>
    </row>
    <row r="32" spans="1:9" x14ac:dyDescent="0.2">
      <c r="A32" t="s">
        <v>6</v>
      </c>
      <c r="B32" t="s">
        <v>11</v>
      </c>
      <c r="C32">
        <v>0</v>
      </c>
      <c r="D32" t="s">
        <v>26</v>
      </c>
      <c r="E32">
        <v>1367432.8694177901</v>
      </c>
      <c r="F32">
        <f>E32/SUM($E$32:$E$37)</f>
        <v>3.0253883480017959E-4</v>
      </c>
      <c r="G32">
        <f>E32/4473.61612</f>
        <v>305.66611723890833</v>
      </c>
      <c r="H32" t="s">
        <v>24</v>
      </c>
    </row>
    <row r="33" spans="1:8" x14ac:dyDescent="0.2">
      <c r="A33" t="s">
        <v>6</v>
      </c>
      <c r="B33" t="s">
        <v>11</v>
      </c>
      <c r="C33">
        <v>1</v>
      </c>
      <c r="D33" t="s">
        <v>27</v>
      </c>
      <c r="E33">
        <v>3967365317.2296</v>
      </c>
      <c r="F33">
        <f>E33/SUM($E$32:$E$37)</f>
        <v>0.87776307498907091</v>
      </c>
      <c r="G33">
        <f>E33/4473.61612</f>
        <v>886836.33347369113</v>
      </c>
      <c r="H33" t="s">
        <v>24</v>
      </c>
    </row>
    <row r="34" spans="1:8" x14ac:dyDescent="0.2">
      <c r="A34" t="s">
        <v>6</v>
      </c>
      <c r="B34" t="s">
        <v>11</v>
      </c>
      <c r="C34">
        <v>2</v>
      </c>
      <c r="D34" t="s">
        <v>29</v>
      </c>
      <c r="E34">
        <v>50373574.642563999</v>
      </c>
      <c r="F34">
        <f>E34/SUM($E$32:$E$37)</f>
        <v>1.1144943871043471E-2</v>
      </c>
      <c r="G34">
        <f>E34/4473.61612</f>
        <v>11260.146890422955</v>
      </c>
      <c r="H34" t="s">
        <v>24</v>
      </c>
    </row>
    <row r="35" spans="1:8" x14ac:dyDescent="0.2">
      <c r="A35" t="s">
        <v>6</v>
      </c>
      <c r="B35" t="s">
        <v>11</v>
      </c>
      <c r="C35">
        <v>3</v>
      </c>
      <c r="D35" t="s">
        <v>30</v>
      </c>
      <c r="E35">
        <v>38452775.370141298</v>
      </c>
      <c r="F35">
        <f>E35/SUM($E$32:$E$37)</f>
        <v>8.5075166141565361E-3</v>
      </c>
      <c r="G35">
        <f>E35/4473.61612</f>
        <v>8595.4570840873348</v>
      </c>
      <c r="H35" t="s">
        <v>24</v>
      </c>
    </row>
    <row r="36" spans="1:8" x14ac:dyDescent="0.2">
      <c r="A36" t="s">
        <v>6</v>
      </c>
      <c r="B36" t="s">
        <v>11</v>
      </c>
      <c r="C36">
        <v>4</v>
      </c>
      <c r="D36" t="s">
        <v>31</v>
      </c>
      <c r="E36">
        <v>58093080.574795596</v>
      </c>
      <c r="F36">
        <f>E36/SUM($E$32:$E$37)</f>
        <v>1.2852852450837069E-2</v>
      </c>
      <c r="G36">
        <f>E36/4473.61612</f>
        <v>12985.709774041945</v>
      </c>
      <c r="H36" t="s">
        <v>24</v>
      </c>
    </row>
    <row r="37" spans="1:8" x14ac:dyDescent="0.2">
      <c r="A37" t="s">
        <v>6</v>
      </c>
      <c r="B37" t="s">
        <v>11</v>
      </c>
      <c r="C37">
        <v>5</v>
      </c>
      <c r="D37" t="s">
        <v>28</v>
      </c>
      <c r="E37">
        <v>404206799.80089599</v>
      </c>
      <c r="F37">
        <f>E37/SUM($E$32:$E$37)</f>
        <v>8.9429073240091875E-2</v>
      </c>
      <c r="G37">
        <f>E37/4473.61612</f>
        <v>90353.483392065391</v>
      </c>
      <c r="H37" t="s">
        <v>24</v>
      </c>
    </row>
    <row r="38" spans="1:8" x14ac:dyDescent="0.2">
      <c r="A38" t="s">
        <v>6</v>
      </c>
      <c r="B38" t="s">
        <v>12</v>
      </c>
      <c r="C38">
        <v>0</v>
      </c>
      <c r="D38" t="s">
        <v>26</v>
      </c>
      <c r="E38">
        <v>790652.41610418598</v>
      </c>
      <c r="F38">
        <f>E38/SUM($E$38:$E$43)</f>
        <v>9.7978966031073741E-5</v>
      </c>
      <c r="G38">
        <f>E38/4473.61612</f>
        <v>176.73675945717622</v>
      </c>
      <c r="H38" t="s">
        <v>24</v>
      </c>
    </row>
    <row r="39" spans="1:8" x14ac:dyDescent="0.2">
      <c r="A39" t="s">
        <v>6</v>
      </c>
      <c r="B39" t="s">
        <v>12</v>
      </c>
      <c r="C39">
        <v>1</v>
      </c>
      <c r="D39" t="s">
        <v>27</v>
      </c>
      <c r="E39">
        <v>7818717555.1552896</v>
      </c>
      <c r="F39">
        <f>E39/SUM($E$38:$E$43)</f>
        <v>0.96890851926793242</v>
      </c>
      <c r="G39">
        <f>E39/4473.61612</f>
        <v>1747739.9368713135</v>
      </c>
      <c r="H39" t="s">
        <v>24</v>
      </c>
    </row>
    <row r="40" spans="1:8" x14ac:dyDescent="0.2">
      <c r="A40" t="s">
        <v>6</v>
      </c>
      <c r="B40" t="s">
        <v>12</v>
      </c>
      <c r="C40">
        <v>2</v>
      </c>
      <c r="D40" t="s">
        <v>29</v>
      </c>
      <c r="E40">
        <v>34509063.167092703</v>
      </c>
      <c r="F40">
        <f>E40/SUM($E$38:$E$43)</f>
        <v>4.2764206608928018E-3</v>
      </c>
      <c r="G40">
        <f>E40/4473.61612</f>
        <v>7713.9079977860738</v>
      </c>
      <c r="H40" t="s">
        <v>24</v>
      </c>
    </row>
    <row r="41" spans="1:8" x14ac:dyDescent="0.2">
      <c r="A41" t="s">
        <v>6</v>
      </c>
      <c r="B41" t="s">
        <v>12</v>
      </c>
      <c r="C41">
        <v>3</v>
      </c>
      <c r="D41" t="s">
        <v>30</v>
      </c>
      <c r="E41">
        <v>20719624.670657601</v>
      </c>
      <c r="F41">
        <f>E41/SUM($E$38:$E$43)</f>
        <v>2.5676104447841836E-3</v>
      </c>
      <c r="G41">
        <f>E41/4473.61612</f>
        <v>4631.516007380983</v>
      </c>
      <c r="H41" t="s">
        <v>24</v>
      </c>
    </row>
    <row r="42" spans="1:8" x14ac:dyDescent="0.2">
      <c r="A42" t="s">
        <v>6</v>
      </c>
      <c r="B42" t="s">
        <v>12</v>
      </c>
      <c r="C42">
        <v>4</v>
      </c>
      <c r="D42" t="s">
        <v>31</v>
      </c>
      <c r="E42">
        <v>27246810.222366601</v>
      </c>
      <c r="F42">
        <f>E42/SUM($E$38:$E$43)</f>
        <v>3.3764701642049859E-3</v>
      </c>
      <c r="G42">
        <f>E42/4473.61612</f>
        <v>6090.5561611680268</v>
      </c>
      <c r="H42" t="s">
        <v>24</v>
      </c>
    </row>
    <row r="43" spans="1:8" x14ac:dyDescent="0.2">
      <c r="A43" t="s">
        <v>6</v>
      </c>
      <c r="B43" t="s">
        <v>12</v>
      </c>
      <c r="C43">
        <v>5</v>
      </c>
      <c r="D43" t="s">
        <v>28</v>
      </c>
      <c r="E43">
        <v>167630091.40971401</v>
      </c>
      <c r="F43">
        <f>E43/SUM($E$38:$E$43)</f>
        <v>2.0773000496154683E-2</v>
      </c>
      <c r="G43">
        <f>E43/4473.61612</f>
        <v>37470.826041666274</v>
      </c>
      <c r="H43" t="s">
        <v>24</v>
      </c>
    </row>
    <row r="44" spans="1:8" x14ac:dyDescent="0.2">
      <c r="A44" t="s">
        <v>3</v>
      </c>
      <c r="B44" t="s">
        <v>13</v>
      </c>
      <c r="C44">
        <v>0</v>
      </c>
      <c r="D44" t="s">
        <v>26</v>
      </c>
      <c r="E44">
        <v>868513.60290096502</v>
      </c>
      <c r="F44">
        <f>E44/SUM($E$44:$E$49)</f>
        <v>8.8582216414070925E-4</v>
      </c>
      <c r="G44">
        <f>E44/4473.61612</f>
        <v>194.14128964220674</v>
      </c>
      <c r="H44" t="s">
        <v>24</v>
      </c>
    </row>
    <row r="45" spans="1:8" x14ac:dyDescent="0.2">
      <c r="A45" t="s">
        <v>3</v>
      </c>
      <c r="B45" t="s">
        <v>13</v>
      </c>
      <c r="C45">
        <v>1</v>
      </c>
      <c r="D45" t="s">
        <v>27</v>
      </c>
      <c r="E45">
        <v>952908568.865659</v>
      </c>
      <c r="F45">
        <f>E45/SUM($E$44:$E$49)</f>
        <v>0.97189903287796409</v>
      </c>
      <c r="G45">
        <f>E45/4473.61612</f>
        <v>213006.33387060915</v>
      </c>
      <c r="H45" t="s">
        <v>24</v>
      </c>
    </row>
    <row r="46" spans="1:8" x14ac:dyDescent="0.2">
      <c r="A46" t="s">
        <v>3</v>
      </c>
      <c r="B46" t="s">
        <v>13</v>
      </c>
      <c r="C46">
        <v>2</v>
      </c>
      <c r="D46" t="s">
        <v>29</v>
      </c>
      <c r="E46">
        <v>5224638.7577919699</v>
      </c>
      <c r="F46">
        <f>E46/SUM($E$44:$E$49)</f>
        <v>5.328760304757648E-3</v>
      </c>
      <c r="G46">
        <f>E46/4473.61612</f>
        <v>1167.8782035933764</v>
      </c>
      <c r="H46" t="s">
        <v>24</v>
      </c>
    </row>
    <row r="47" spans="1:8" x14ac:dyDescent="0.2">
      <c r="A47" t="s">
        <v>3</v>
      </c>
      <c r="B47" t="s">
        <v>13</v>
      </c>
      <c r="C47">
        <v>3</v>
      </c>
      <c r="D47" t="s">
        <v>30</v>
      </c>
      <c r="E47">
        <v>3284481.7704059002</v>
      </c>
      <c r="F47">
        <f>E47/SUM($E$44:$E$49)</f>
        <v>3.3499380323159123E-3</v>
      </c>
      <c r="G47">
        <f>E47/4473.61612</f>
        <v>734.18945262695013</v>
      </c>
      <c r="H47" t="s">
        <v>24</v>
      </c>
    </row>
    <row r="48" spans="1:8" x14ac:dyDescent="0.2">
      <c r="A48" t="s">
        <v>3</v>
      </c>
      <c r="B48" t="s">
        <v>13</v>
      </c>
      <c r="C48">
        <v>4</v>
      </c>
      <c r="D48" t="s">
        <v>31</v>
      </c>
      <c r="E48">
        <v>3832542.81756783</v>
      </c>
      <c r="F48">
        <f>E48/SUM($E$44:$E$49)</f>
        <v>3.9089213588367781E-3</v>
      </c>
      <c r="G48">
        <f>E48/4473.61612</f>
        <v>856.69908073557065</v>
      </c>
      <c r="H48" t="s">
        <v>24</v>
      </c>
    </row>
    <row r="49" spans="1:11" x14ac:dyDescent="0.2">
      <c r="A49" t="s">
        <v>3</v>
      </c>
      <c r="B49" t="s">
        <v>13</v>
      </c>
      <c r="C49">
        <v>5</v>
      </c>
      <c r="D49" t="s">
        <v>28</v>
      </c>
      <c r="E49">
        <v>14341710.0870749</v>
      </c>
      <c r="F49">
        <f>E49/SUM($E$44:$E$49)</f>
        <v>1.462752526198483E-2</v>
      </c>
      <c r="G49">
        <f>E49/4473.61612</f>
        <v>3205.8428131457335</v>
      </c>
      <c r="H49" t="s">
        <v>24</v>
      </c>
    </row>
    <row r="50" spans="1:11" x14ac:dyDescent="0.2">
      <c r="A50" t="s">
        <v>6</v>
      </c>
      <c r="B50" t="s">
        <v>14</v>
      </c>
      <c r="C50">
        <v>0</v>
      </c>
      <c r="D50" t="s">
        <v>26</v>
      </c>
      <c r="E50">
        <v>463282.99273322598</v>
      </c>
      <c r="F50">
        <f>E50/SUM($E$50:$E$55)</f>
        <v>6.8729344419392256E-5</v>
      </c>
      <c r="G50">
        <f>E50/4473.61612</f>
        <v>103.55895103785213</v>
      </c>
      <c r="H50" t="s">
        <v>24</v>
      </c>
    </row>
    <row r="51" spans="1:11" x14ac:dyDescent="0.2">
      <c r="A51" t="s">
        <v>6</v>
      </c>
      <c r="B51" t="s">
        <v>14</v>
      </c>
      <c r="C51">
        <v>1</v>
      </c>
      <c r="D51" t="s">
        <v>27</v>
      </c>
      <c r="E51">
        <v>6389496879.8003302</v>
      </c>
      <c r="F51">
        <f>E51/SUM($E$50:$E$55)</f>
        <v>0.94789996310377012</v>
      </c>
      <c r="G51">
        <f>E51/4473.61612</f>
        <v>1428262.2175012035</v>
      </c>
      <c r="H51" t="s">
        <v>24</v>
      </c>
    </row>
    <row r="52" spans="1:11" x14ac:dyDescent="0.2">
      <c r="A52" t="s">
        <v>6</v>
      </c>
      <c r="B52" t="s">
        <v>14</v>
      </c>
      <c r="C52">
        <v>2</v>
      </c>
      <c r="D52" t="s">
        <v>29</v>
      </c>
      <c r="E52">
        <v>43372442.193994097</v>
      </c>
      <c r="F52">
        <f>E52/SUM($E$50:$E$55)</f>
        <v>6.4344246704902009E-3</v>
      </c>
      <c r="G52">
        <f>E52/4473.61612</f>
        <v>9695.164053100314</v>
      </c>
      <c r="H52" t="s">
        <v>24</v>
      </c>
    </row>
    <row r="53" spans="1:11" x14ac:dyDescent="0.2">
      <c r="A53" t="s">
        <v>6</v>
      </c>
      <c r="B53" t="s">
        <v>14</v>
      </c>
      <c r="C53">
        <v>3</v>
      </c>
      <c r="D53" t="s">
        <v>30</v>
      </c>
      <c r="E53">
        <v>28253183.0304529</v>
      </c>
      <c r="F53">
        <f>E53/SUM($E$50:$E$55)</f>
        <v>4.1914397418044078E-3</v>
      </c>
      <c r="G53">
        <f>E53/4473.61612</f>
        <v>6315.5135068792852</v>
      </c>
      <c r="H53" t="s">
        <v>24</v>
      </c>
    </row>
    <row r="54" spans="1:11" x14ac:dyDescent="0.2">
      <c r="A54" t="s">
        <v>6</v>
      </c>
      <c r="B54" t="s">
        <v>14</v>
      </c>
      <c r="C54">
        <v>4</v>
      </c>
      <c r="D54" t="s">
        <v>31</v>
      </c>
      <c r="E54">
        <v>39008140.728535697</v>
      </c>
      <c r="F54">
        <f>E54/SUM($E$50:$E$55)</f>
        <v>5.7869681843370959E-3</v>
      </c>
      <c r="G54">
        <f>E54/4473.61612</f>
        <v>8719.5994654399856</v>
      </c>
      <c r="H54" t="s">
        <v>24</v>
      </c>
      <c r="J54" s="2"/>
      <c r="K54" s="2"/>
    </row>
    <row r="55" spans="1:11" x14ac:dyDescent="0.2">
      <c r="A55" t="s">
        <v>6</v>
      </c>
      <c r="B55" t="s">
        <v>14</v>
      </c>
      <c r="C55">
        <v>5</v>
      </c>
      <c r="D55" t="s">
        <v>28</v>
      </c>
      <c r="E55">
        <v>240092988.12943101</v>
      </c>
      <c r="F55">
        <f>E55/SUM($E$50:$E$55)</f>
        <v>3.5618474955178864E-2</v>
      </c>
      <c r="G55">
        <f>E55/4473.61612</f>
        <v>53668.661255054452</v>
      </c>
      <c r="H55" t="s">
        <v>24</v>
      </c>
      <c r="J55" s="2"/>
      <c r="K55" s="2"/>
    </row>
    <row r="56" spans="1:11" x14ac:dyDescent="0.2">
      <c r="A56" t="s">
        <v>3</v>
      </c>
      <c r="B56" t="s">
        <v>15</v>
      </c>
      <c r="C56">
        <v>0</v>
      </c>
      <c r="D56" t="s">
        <v>26</v>
      </c>
      <c r="E56">
        <v>1114998.7107627699</v>
      </c>
      <c r="F56">
        <f>E56/SUM($E$56:$E$61)</f>
        <v>2.1661728847159826E-4</v>
      </c>
      <c r="G56">
        <f>E56/4473.61612</f>
        <v>249.23879940837884</v>
      </c>
      <c r="H56" t="s">
        <v>24</v>
      </c>
    </row>
    <row r="57" spans="1:11" x14ac:dyDescent="0.2">
      <c r="A57" t="s">
        <v>3</v>
      </c>
      <c r="B57" t="s">
        <v>15</v>
      </c>
      <c r="C57">
        <v>1</v>
      </c>
      <c r="D57" t="s">
        <v>27</v>
      </c>
      <c r="E57">
        <v>5139454898.5900202</v>
      </c>
      <c r="F57">
        <f>E57/SUM($E$56:$E$61)</f>
        <v>0.99847181311361244</v>
      </c>
      <c r="G57">
        <f>E57/4473.61612</f>
        <v>1148836.8158397151</v>
      </c>
      <c r="H57" t="s">
        <v>24</v>
      </c>
    </row>
    <row r="58" spans="1:11" x14ac:dyDescent="0.2">
      <c r="A58" t="s">
        <v>3</v>
      </c>
      <c r="B58" t="s">
        <v>15</v>
      </c>
      <c r="C58">
        <v>2</v>
      </c>
      <c r="D58" t="s">
        <v>29</v>
      </c>
      <c r="E58">
        <v>1361231.84287588</v>
      </c>
      <c r="F58">
        <f>E58/SUM($E$56:$E$61)</f>
        <v>2.6445443204436704E-4</v>
      </c>
      <c r="G58">
        <f>E58/4473.61612</f>
        <v>304.27998432638873</v>
      </c>
      <c r="H58" t="s">
        <v>24</v>
      </c>
    </row>
    <row r="59" spans="1:11" x14ac:dyDescent="0.2">
      <c r="A59" t="s">
        <v>3</v>
      </c>
      <c r="B59" t="s">
        <v>15</v>
      </c>
      <c r="C59">
        <v>3</v>
      </c>
      <c r="D59" t="s">
        <v>30</v>
      </c>
      <c r="E59">
        <v>809312.12848833797</v>
      </c>
      <c r="F59">
        <f>E59/SUM($E$56:$E$61)</f>
        <v>1.5722977713614696E-4</v>
      </c>
      <c r="G59">
        <f>E59/4473.61612</f>
        <v>180.90781747458877</v>
      </c>
      <c r="H59" t="s">
        <v>24</v>
      </c>
    </row>
    <row r="60" spans="1:11" x14ac:dyDescent="0.2">
      <c r="A60" t="s">
        <v>3</v>
      </c>
      <c r="B60" t="s">
        <v>15</v>
      </c>
      <c r="C60">
        <v>4</v>
      </c>
      <c r="D60" t="s">
        <v>31</v>
      </c>
      <c r="E60">
        <v>965139.24061016005</v>
      </c>
      <c r="F60">
        <f>E60/SUM($E$56:$E$61)</f>
        <v>1.8750321707142469E-4</v>
      </c>
      <c r="G60">
        <f>E60/4473.61612</f>
        <v>215.74029034260548</v>
      </c>
      <c r="H60" t="s">
        <v>24</v>
      </c>
    </row>
    <row r="61" spans="1:11" x14ac:dyDescent="0.2">
      <c r="A61" t="s">
        <v>3</v>
      </c>
      <c r="B61" t="s">
        <v>15</v>
      </c>
      <c r="C61">
        <v>5</v>
      </c>
      <c r="D61" t="s">
        <v>28</v>
      </c>
      <c r="E61">
        <v>3615386.47904746</v>
      </c>
      <c r="F61">
        <f>E61/SUM($E$56:$E$61)</f>
        <v>7.0238217166402239E-4</v>
      </c>
      <c r="G61">
        <f>E61/4473.61612</f>
        <v>808.1575133110573</v>
      </c>
      <c r="H61" t="s">
        <v>24</v>
      </c>
    </row>
    <row r="62" spans="1:11" x14ac:dyDescent="0.2">
      <c r="A62" t="s">
        <v>6</v>
      </c>
      <c r="B62" t="s">
        <v>16</v>
      </c>
      <c r="C62">
        <v>0</v>
      </c>
      <c r="D62" t="s">
        <v>26</v>
      </c>
      <c r="E62">
        <v>801795.03455164295</v>
      </c>
      <c r="F62">
        <f>E62/SUM($E$62:$E$67)</f>
        <v>1.0262002039691802E-4</v>
      </c>
      <c r="G62">
        <f>E62/4473.61612</f>
        <v>179.22750031391675</v>
      </c>
      <c r="H62" t="s">
        <v>24</v>
      </c>
    </row>
    <row r="63" spans="1:11" x14ac:dyDescent="0.2">
      <c r="A63" t="s">
        <v>6</v>
      </c>
      <c r="B63" t="s">
        <v>16</v>
      </c>
      <c r="C63">
        <v>1</v>
      </c>
      <c r="D63" t="s">
        <v>27</v>
      </c>
      <c r="E63">
        <v>7766621103.0478296</v>
      </c>
      <c r="F63">
        <f>E63/SUM($E$62:$E$67)</f>
        <v>0.99403311527812588</v>
      </c>
      <c r="G63">
        <f>E63/4473.61612</f>
        <v>1736094.670333008</v>
      </c>
      <c r="H63" t="s">
        <v>24</v>
      </c>
    </row>
    <row r="64" spans="1:11" x14ac:dyDescent="0.2">
      <c r="A64" t="s">
        <v>6</v>
      </c>
      <c r="B64" t="s">
        <v>16</v>
      </c>
      <c r="C64">
        <v>2</v>
      </c>
      <c r="D64" t="s">
        <v>29</v>
      </c>
      <c r="E64">
        <v>5146429.9586181603</v>
      </c>
      <c r="F64">
        <f>E64/SUM($E$62:$E$67)</f>
        <v>6.5868049135528711E-4</v>
      </c>
      <c r="G64">
        <f>E64/4473.61612</f>
        <v>1150.3959706355315</v>
      </c>
      <c r="H64" t="s">
        <v>24</v>
      </c>
    </row>
    <row r="65" spans="1:8" x14ac:dyDescent="0.2">
      <c r="A65" t="s">
        <v>6</v>
      </c>
      <c r="B65" t="s">
        <v>16</v>
      </c>
      <c r="C65">
        <v>3</v>
      </c>
      <c r="D65" t="s">
        <v>30</v>
      </c>
      <c r="E65">
        <v>3901828.83666992</v>
      </c>
      <c r="F65">
        <f>E65/SUM($E$62:$E$67)</f>
        <v>4.9938667308940571E-4</v>
      </c>
      <c r="G65">
        <f>E65/4473.61612</f>
        <v>872.1867795553992</v>
      </c>
      <c r="H65" t="s">
        <v>24</v>
      </c>
    </row>
    <row r="66" spans="1:8" x14ac:dyDescent="0.2">
      <c r="A66" t="s">
        <v>6</v>
      </c>
      <c r="B66" t="s">
        <v>16</v>
      </c>
      <c r="C66">
        <v>4</v>
      </c>
      <c r="D66" t="s">
        <v>31</v>
      </c>
      <c r="E66">
        <v>4567334.4747314397</v>
      </c>
      <c r="F66">
        <f>E66/SUM($E$62:$E$67)</f>
        <v>5.8456330702843563E-4</v>
      </c>
      <c r="G66">
        <f>E66/4473.61612</f>
        <v>1020.9491275553254</v>
      </c>
      <c r="H66" t="s">
        <v>24</v>
      </c>
    </row>
    <row r="67" spans="1:8" x14ac:dyDescent="0.2">
      <c r="A67" t="s">
        <v>6</v>
      </c>
      <c r="B67" t="s">
        <v>16</v>
      </c>
      <c r="C67">
        <v>5</v>
      </c>
      <c r="D67" t="s">
        <v>28</v>
      </c>
      <c r="E67">
        <v>32203324.917236298</v>
      </c>
      <c r="F67">
        <f>E67/SUM($E$62:$E$67)</f>
        <v>4.1216342300040947E-3</v>
      </c>
      <c r="G67">
        <f>E67/4473.61612</f>
        <v>7198.4998384788323</v>
      </c>
      <c r="H67" t="s">
        <v>24</v>
      </c>
    </row>
    <row r="68" spans="1:8" x14ac:dyDescent="0.2">
      <c r="A68" t="s">
        <v>6</v>
      </c>
      <c r="B68" t="s">
        <v>17</v>
      </c>
      <c r="C68">
        <v>0</v>
      </c>
      <c r="D68" t="s">
        <v>26</v>
      </c>
      <c r="E68">
        <v>1418083.42284031</v>
      </c>
      <c r="F68">
        <f>E68/SUM($E$68:$E$73)</f>
        <v>3.949720867315429E-4</v>
      </c>
      <c r="G68">
        <f>E68/4473.61612</f>
        <v>316.98817797542944</v>
      </c>
      <c r="H68" t="s">
        <v>24</v>
      </c>
    </row>
    <row r="69" spans="1:8" x14ac:dyDescent="0.2">
      <c r="A69" t="s">
        <v>6</v>
      </c>
      <c r="B69" t="s">
        <v>17</v>
      </c>
      <c r="C69">
        <v>1</v>
      </c>
      <c r="D69" t="s">
        <v>27</v>
      </c>
      <c r="E69">
        <v>3157013196.7346001</v>
      </c>
      <c r="F69">
        <f>E69/SUM($E$68:$E$73)</f>
        <v>0.87930799420514816</v>
      </c>
      <c r="G69">
        <f>E69/4473.61612</f>
        <v>705696.04365932953</v>
      </c>
      <c r="H69" t="s">
        <v>24</v>
      </c>
    </row>
    <row r="70" spans="1:8" x14ac:dyDescent="0.2">
      <c r="A70" t="s">
        <v>6</v>
      </c>
      <c r="B70" t="s">
        <v>17</v>
      </c>
      <c r="C70">
        <v>2</v>
      </c>
      <c r="D70" t="s">
        <v>29</v>
      </c>
      <c r="E70">
        <v>53846966.702927299</v>
      </c>
      <c r="F70">
        <f>E70/SUM($E$68:$E$73)</f>
        <v>1.4997741642181296E-2</v>
      </c>
      <c r="G70">
        <f>E70/4473.61612</f>
        <v>12036.563991755131</v>
      </c>
      <c r="H70" t="s">
        <v>24</v>
      </c>
    </row>
    <row r="71" spans="1:8" x14ac:dyDescent="0.2">
      <c r="A71" t="s">
        <v>6</v>
      </c>
      <c r="B71" t="s">
        <v>17</v>
      </c>
      <c r="C71">
        <v>3</v>
      </c>
      <c r="D71" t="s">
        <v>30</v>
      </c>
      <c r="E71">
        <v>38285776.122890502</v>
      </c>
      <c r="F71">
        <f>E71/SUM($E$68:$E$73)</f>
        <v>1.0663556631320698E-2</v>
      </c>
      <c r="G71">
        <f>E71/4473.61612</f>
        <v>8558.1272724156988</v>
      </c>
      <c r="H71" t="s">
        <v>24</v>
      </c>
    </row>
    <row r="72" spans="1:8" x14ac:dyDescent="0.2">
      <c r="A72" t="s">
        <v>6</v>
      </c>
      <c r="B72" t="s">
        <v>17</v>
      </c>
      <c r="C72">
        <v>4</v>
      </c>
      <c r="D72" t="s">
        <v>31</v>
      </c>
      <c r="E72">
        <v>45161965.042294703</v>
      </c>
      <c r="F72">
        <f>E72/SUM($E$68:$E$73)</f>
        <v>1.2578749096385729E-2</v>
      </c>
      <c r="G72">
        <f>E72/4473.61612</f>
        <v>10095.181131074498</v>
      </c>
      <c r="H72" t="s">
        <v>24</v>
      </c>
    </row>
    <row r="73" spans="1:8" x14ac:dyDescent="0.2">
      <c r="A73" t="s">
        <v>6</v>
      </c>
      <c r="B73" t="s">
        <v>17</v>
      </c>
      <c r="C73">
        <v>5</v>
      </c>
      <c r="D73" t="s">
        <v>28</v>
      </c>
      <c r="E73">
        <v>294612343.41244102</v>
      </c>
      <c r="F73">
        <f>E73/SUM($E$68:$E$73)</f>
        <v>8.2056986338232815E-2</v>
      </c>
      <c r="G73">
        <f>E73/4473.61612</f>
        <v>65855.526158208013</v>
      </c>
      <c r="H73" t="s">
        <v>24</v>
      </c>
    </row>
    <row r="74" spans="1:8" x14ac:dyDescent="0.2">
      <c r="A74" t="s">
        <v>6</v>
      </c>
      <c r="B74" t="s">
        <v>33</v>
      </c>
      <c r="C74">
        <v>0</v>
      </c>
      <c r="D74" t="s">
        <v>26</v>
      </c>
      <c r="E74">
        <v>1683146.6395665701</v>
      </c>
      <c r="F74">
        <f>E74/SUM($E$74:$E$79)</f>
        <v>2.6012763946099704E-4</v>
      </c>
      <c r="G74">
        <f>E74/4473.61612</f>
        <v>376.23850469462502</v>
      </c>
      <c r="H74" t="s">
        <v>24</v>
      </c>
    </row>
    <row r="75" spans="1:8" x14ac:dyDescent="0.2">
      <c r="A75" t="s">
        <v>6</v>
      </c>
      <c r="B75" t="s">
        <v>33</v>
      </c>
      <c r="C75">
        <v>1</v>
      </c>
      <c r="D75" t="s">
        <v>27</v>
      </c>
      <c r="E75">
        <v>6299590895.1574802</v>
      </c>
      <c r="F75">
        <f>E75/SUM($E$74:$E$79)</f>
        <v>0.97359176592556929</v>
      </c>
      <c r="G75">
        <f>E75/4473.61612</f>
        <v>1408165.2797597395</v>
      </c>
      <c r="H75" t="s">
        <v>24</v>
      </c>
    </row>
    <row r="76" spans="1:8" x14ac:dyDescent="0.2">
      <c r="A76" t="s">
        <v>6</v>
      </c>
      <c r="B76" t="s">
        <v>33</v>
      </c>
      <c r="C76">
        <v>2</v>
      </c>
      <c r="D76" t="s">
        <v>29</v>
      </c>
      <c r="E76">
        <v>28920346.690687198</v>
      </c>
      <c r="F76">
        <f>E76/SUM($E$74:$E$79)</f>
        <v>4.4695936409791213E-3</v>
      </c>
      <c r="G76">
        <f>E76/4473.61612</f>
        <v>6464.6464772411455</v>
      </c>
      <c r="H76" t="s">
        <v>24</v>
      </c>
    </row>
    <row r="77" spans="1:8" x14ac:dyDescent="0.2">
      <c r="A77" t="s">
        <v>6</v>
      </c>
      <c r="B77" t="s">
        <v>33</v>
      </c>
      <c r="C77">
        <v>3</v>
      </c>
      <c r="D77" t="s">
        <v>30</v>
      </c>
      <c r="E77">
        <v>15881450.918096</v>
      </c>
      <c r="F77">
        <f>E77/SUM($E$74:$E$79)</f>
        <v>2.4544530116543087E-3</v>
      </c>
      <c r="G77">
        <f>E77/4473.61612</f>
        <v>3550.0254139141471</v>
      </c>
      <c r="H77" t="s">
        <v>24</v>
      </c>
    </row>
    <row r="78" spans="1:8" x14ac:dyDescent="0.2">
      <c r="A78" t="s">
        <v>6</v>
      </c>
      <c r="B78" t="s">
        <v>33</v>
      </c>
      <c r="C78">
        <v>4</v>
      </c>
      <c r="D78" t="s">
        <v>31</v>
      </c>
      <c r="E78">
        <v>17594449.180126399</v>
      </c>
      <c r="F78">
        <f>E78/SUM($E$74:$E$79)</f>
        <v>2.719194171947689E-3</v>
      </c>
      <c r="G78">
        <f>E78/4473.61612</f>
        <v>3932.9367357801812</v>
      </c>
      <c r="H78" t="s">
        <v>24</v>
      </c>
    </row>
    <row r="79" spans="1:8" x14ac:dyDescent="0.2">
      <c r="A79" t="s">
        <v>6</v>
      </c>
      <c r="B79" t="s">
        <v>33</v>
      </c>
      <c r="C79">
        <v>5</v>
      </c>
      <c r="D79" t="s">
        <v>28</v>
      </c>
      <c r="E79">
        <v>106794145.92846</v>
      </c>
      <c r="F79">
        <f>E79/SUM($E$74:$E$79)</f>
        <v>1.6504865610388678E-2</v>
      </c>
      <c r="G79">
        <f>E79/4473.61612</f>
        <v>23871.995956698225</v>
      </c>
      <c r="H79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Accuracy</vt:lpstr>
      <vt:lpstr>Stability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Celebrezze, Joseph</dc:creator>
  <cp:lastModifiedBy>Celebrezze, Joseph</cp:lastModifiedBy>
  <dcterms:created xsi:type="dcterms:W3CDTF">2024-05-13T22:43:09Z</dcterms:created>
  <dcterms:modified xsi:type="dcterms:W3CDTF">2024-06-06T01:36:50Z</dcterms:modified>
</cp:coreProperties>
</file>