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CIP - MN Files\Class work\"/>
    </mc:Choice>
  </mc:AlternateContent>
  <xr:revisionPtr revIDLastSave="0" documentId="13_ncr:1_{3B31E0D3-E68D-41B2-B633-039739CA8B26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." sheetId="6" r:id="rId5"/>
    <sheet name="Successful US Kickstarters" sheetId="7" r:id="rId6"/>
    <sheet name="Failed US Kickstarters" sheetId="8" r:id="rId7"/>
    <sheet name="Descriptive Statistics" sheetId="9" r:id="rId8"/>
    <sheet name="Box Plo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4" i="9"/>
  <c r="B13" i="9"/>
  <c r="B12" i="9"/>
  <c r="B11" i="9"/>
  <c r="B4" i="9"/>
  <c r="C14" i="9"/>
  <c r="B6" i="9"/>
  <c r="B5" i="9"/>
  <c r="C7" i="9"/>
  <c r="C6" i="9"/>
  <c r="C5" i="9"/>
  <c r="C3" i="9"/>
  <c r="C10" i="9"/>
  <c r="B10" i="9"/>
  <c r="B3" i="9"/>
  <c r="C9" i="9"/>
  <c r="B9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22" i="1"/>
  <c r="P3" i="1"/>
  <c r="P4" i="1"/>
  <c r="P5" i="1"/>
  <c r="P6" i="1"/>
  <c r="P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  <c r="B7" i="9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<sst xmlns="http://schemas.openxmlformats.org/spreadsheetml/2006/main" count="38339" uniqueCount="8398">
  <si>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</si>
  <si>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</si>
  <si>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</si>
  <si>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</si>
  <si>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</si>
  <si>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</si>
  <si>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</si>
  <si>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</si>
  <si>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</si>
  <si>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</si>
  <si>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</si>
  <si>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</si>
  <si>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</si>
  <si>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</si>
  <si>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</si>
  <si>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</si>
  <si>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</si>
  <si>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</si>
  <si>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</si>
  <si>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</si>
  <si>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</si>
  <si>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</si>
  <si>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</si>
  <si>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</si>
  <si>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</si>
  <si>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</si>
  <si>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</si>
  <si>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</si>
  <si>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</si>
  <si>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</si>
  <si>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</si>
  <si>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</si>
  <si>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</si>
  <si>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</si>
  <si>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</si>
  <si>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</si>
  <si>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</si>
  <si>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</si>
  <si>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</si>
  <si>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</si>
  <si>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</si>
  <si>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</si>
  <si>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</si>
  <si>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</si>
  <si>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</si>
  <si>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</si>
  <si>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</si>
  <si>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</si>
  <si>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</si>
  <si>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</si>
  <si>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</si>
  <si>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</si>
  <si>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</si>
  <si>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</si>
  <si>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</si>
  <si>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</si>
  <si>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</si>
  <si>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</si>
  <si>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</si>
  <si>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</si>
  <si>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</si>
  <si>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</si>
  <si>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</si>
  <si>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</si>
  <si>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</si>
  <si>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</si>
  <si>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</si>
  <si>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</si>
  <si>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</si>
  <si>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</si>
  <si>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</si>
  <si>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</si>
  <si>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</si>
  <si>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</si>
  <si>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</si>
  <si>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</si>
  <si>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</si>
  <si>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</si>
  <si>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</si>
  <si>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</si>
  <si>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</si>
  <si>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</si>
  <si>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</si>
  <si>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</si>
  <si>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</si>
  <si>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</si>
  <si>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</si>
  <si>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</si>
  <si>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</si>
  <si>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</si>
  <si>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</si>
  <si>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</si>
  <si>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</si>
  <si>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</si>
  <si>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</si>
  <si>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</si>
  <si>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</si>
  <si>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</si>
  <si>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</si>
  <si>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</si>
  <si>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</si>
  <si>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</si>
  <si>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</si>
  <si>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</si>
  <si>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</si>
  <si>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</si>
  <si>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</si>
  <si>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</si>
  <si>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</si>
  <si>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</si>
  <si>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</si>
  <si>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</si>
  <si>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</si>
  <si>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</si>
  <si>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</si>
  <si>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</si>
  <si>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</si>
  <si>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</si>
  <si>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</si>
  <si>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</si>
  <si>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</si>
  <si>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</si>
  <si>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</si>
  <si>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</si>
  <si>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</si>
  <si>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</si>
  <si>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</si>
  <si>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</si>
  <si>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</si>
  <si>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</si>
  <si>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</si>
  <si>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</si>
  <si>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</si>
  <si>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</si>
  <si>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</si>
  <si>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</si>
  <si>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</si>
  <si>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</si>
  <si>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</si>
  <si>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</si>
  <si>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</si>
  <si>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</si>
  <si>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</si>
  <si>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</si>
  <si>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</si>
  <si>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</si>
  <si>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</si>
  <si>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</si>
  <si>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</si>
  <si>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</si>
  <si>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</si>
  <si>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</si>
  <si>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</si>
  <si>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</si>
  <si>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</si>
  <si>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</si>
  <si>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</si>
  <si>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</si>
  <si>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</si>
  <si>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</si>
  <si>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</si>
  <si>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</si>
  <si>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</si>
  <si>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</si>
  <si>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</si>
  <si>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</si>
  <si>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</si>
  <si>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</si>
  <si>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</si>
  <si>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</si>
  <si>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</si>
  <si>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</si>
  <si>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</si>
  <si>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</si>
  <si>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</si>
  <si>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</si>
  <si>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</si>
  <si>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</si>
  <si>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</si>
  <si>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</si>
  <si>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</si>
  <si>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</si>
  <si>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</si>
  <si>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</si>
  <si>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</si>
  <si>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</si>
  <si>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</si>
  <si>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</si>
  <si>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</si>
  <si>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</si>
  <si>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</si>
  <si>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</si>
  <si>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</si>
  <si>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</si>
  <si>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</si>
  <si>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</si>
  <si>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</si>
  <si>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</si>
  <si>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</si>
  <si>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</si>
  <si>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</si>
  <si>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</si>
  <si>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</si>
  <si>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</si>
  <si>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</si>
  <si>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</si>
  <si>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</si>
  <si>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</si>
  <si>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</si>
  <si>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</si>
  <si>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</si>
  <si>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</si>
  <si>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</si>
  <si>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</si>
  <si>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</si>
  <si>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</si>
  <si>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</si>
  <si>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</si>
  <si>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</si>
  <si>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</si>
  <si>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</si>
  <si>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</si>
  <si>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</si>
  <si>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</si>
  <si>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</si>
  <si>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</si>
  <si>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</si>
  <si>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</si>
  <si>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</si>
  <si>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</si>
  <si>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</si>
  <si>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</si>
  <si>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</si>
  <si>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</si>
  <si>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</si>
  <si>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</si>
  <si>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</si>
  <si>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</si>
  <si>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</si>
  <si>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</si>
  <si>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</si>
  <si>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</si>
  <si>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</si>
  <si>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</si>
  <si>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</si>
  <si>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</si>
  <si>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</si>
  <si>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</si>
  <si>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</si>
  <si>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</si>
  <si>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</si>
  <si>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</si>
  <si>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</si>
  <si>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</si>
  <si>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</si>
  <si>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</si>
  <si>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</si>
  <si>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</si>
  <si>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</si>
  <si>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</si>
  <si>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</si>
  <si>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</si>
  <si>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</si>
  <si>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</si>
  <si>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</si>
  <si>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</si>
  <si>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</si>
  <si>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</si>
  <si>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</si>
  <si>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</si>
  <si>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</si>
  <si>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</si>
  <si>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</si>
  <si>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</si>
  <si>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</si>
  <si>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</si>
  <si>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</si>
  <si>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</si>
  <si>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</si>
  <si>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</si>
  <si>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</si>
  <si>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</si>
  <si>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</si>
  <si>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</si>
  <si>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</si>
  <si>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</si>
  <si>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</si>
  <si>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</si>
  <si>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</si>
  <si>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</si>
  <si>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</si>
  <si>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</si>
  <si>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</si>
  <si>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</si>
  <si>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</si>
  <si>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</si>
  <si>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</si>
  <si>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</si>
  <si>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</si>
  <si>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</si>
  <si>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</si>
  <si>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</si>
  <si>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</si>
  <si>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</si>
  <si>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</si>
  <si>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</si>
  <si>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</si>
  <si>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</si>
  <si>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</si>
  <si>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</si>
  <si>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</si>
  <si>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</si>
  <si>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</si>
  <si>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</si>
  <si>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</si>
  <si>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</si>
  <si>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</si>
  <si>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</si>
  <si>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</si>
  <si>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</si>
  <si>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</si>
  <si>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</si>
  <si>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</si>
  <si>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</si>
  <si>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</si>
  <si>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</si>
  <si>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</si>
  <si>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</si>
  <si>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</si>
  <si>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</si>
  <si>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</si>
  <si>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</si>
  <si>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</si>
  <si>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</si>
  <si>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</si>
  <si>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</si>
  <si>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</si>
  <si>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</si>
  <si>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</si>
  <si>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</si>
  <si>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</si>
  <si>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</si>
  <si>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</si>
  <si>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</si>
  <si>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</si>
  <si>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</si>
  <si>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</si>
  <si>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</si>
  <si>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</si>
  <si>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</si>
  <si>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</si>
  <si>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</si>
  <si>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</si>
  <si>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</si>
  <si>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</si>
  <si>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</si>
  <si>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</si>
  <si>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</si>
  <si>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</si>
  <si>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</si>
  <si>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</si>
  <si>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</si>
  <si>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</si>
  <si>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</si>
  <si>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</si>
  <si>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</si>
  <si>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</si>
  <si>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</si>
  <si>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</si>
  <si>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</si>
  <si>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</si>
  <si>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</si>
  <si>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</si>
  <si>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</si>
  <si>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</si>
  <si>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</si>
  <si>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</si>
  <si>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</si>
  <si>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</si>
  <si>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</si>
  <si>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</si>
  <si>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</si>
  <si>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</si>
  <si>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</si>
  <si>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</si>
  <si>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</si>
  <si>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</si>
  <si>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</si>
  <si>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</si>
  <si>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</si>
  <si>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</si>
  <si>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</si>
  <si>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</si>
  <si>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</si>
  <si>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</si>
  <si>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</si>
  <si>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</si>
  <si>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</si>
  <si>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</si>
  <si>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</si>
  <si>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</si>
  <si>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</si>
  <si>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</si>
  <si>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</si>
  <si>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</si>
  <si>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</si>
  <si>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</si>
  <si>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</si>
  <si>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</si>
  <si>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</si>
  <si>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</si>
  <si>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</si>
  <si>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</si>
  <si>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</si>
  <si>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</si>
  <si>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</si>
  <si>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</si>
  <si>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</si>
  <si>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</si>
  <si>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</si>
  <si>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</si>
  <si>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</si>
  <si>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</si>
  <si>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</si>
  <si>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</si>
  <si>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</si>
  <si>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</si>
  <si>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</si>
  <si>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</si>
  <si>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</si>
  <si>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</si>
  <si>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</si>
  <si>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</si>
  <si>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</si>
  <si>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</si>
  <si>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</si>
  <si>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</si>
  <si>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</si>
  <si>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</si>
  <si>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</si>
  <si>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</si>
  <si>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</si>
  <si>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</si>
  <si>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</si>
  <si>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</si>
  <si>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</si>
  <si>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</si>
  <si>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</si>
  <si>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</si>
  <si>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</si>
  <si>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</si>
  <si>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</si>
  <si>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</si>
  <si>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</si>
  <si>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</si>
  <si>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</si>
  <si>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</si>
  <si>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</si>
  <si>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</si>
  <si>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</si>
  <si>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</si>
  <si>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</si>
  <si>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</si>
  <si>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</si>
  <si>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</si>
  <si>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</si>
  <si>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</si>
  <si>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</si>
  <si>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</si>
  <si>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</si>
  <si>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</si>
  <si>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</si>
  <si>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</si>
  <si>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</si>
  <si>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</si>
  <si>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</si>
  <si>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</si>
  <si>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</si>
  <si>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</si>
  <si>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</si>
  <si>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</si>
  <si>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</si>
  <si>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</si>
  <si>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</si>
  <si>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</si>
  <si>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</si>
  <si>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</si>
  <si>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</si>
  <si>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</si>
  <si>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</si>
  <si>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</si>
  <si>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</si>
  <si>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</si>
  <si>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</si>
  <si>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</si>
  <si>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</si>
  <si>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</si>
  <si>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</si>
  <si>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</si>
  <si>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</si>
  <si>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</si>
  <si>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</si>
  <si>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</si>
  <si>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</si>
  <si>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</si>
  <si>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</si>
  <si>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</si>
  <si>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</si>
  <si>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</si>
  <si>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</si>
  <si>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</si>
  <si>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</si>
  <si>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</si>
  <si>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</si>
  <si>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</si>
  <si>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</si>
  <si>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</si>
  <si>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</si>
  <si>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</si>
  <si>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</si>
  <si>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</si>
  <si>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</si>
  <si>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</si>
  <si>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</si>
  <si>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</si>
  <si>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</si>
  <si>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</si>
  <si>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</si>
  <si>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</si>
  <si>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</si>
  <si>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</si>
  <si>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</si>
  <si>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</si>
  <si>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</si>
  <si>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</si>
  <si>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</si>
  <si>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</si>
  <si>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</si>
  <si>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</si>
  <si>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</si>
  <si>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</si>
  <si>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</si>
  <si>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</si>
  <si>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</si>
  <si>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</si>
  <si>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</si>
  <si>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</si>
  <si>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</si>
  <si>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</si>
  <si>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</si>
  <si>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</si>
  <si>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</si>
  <si>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</si>
  <si>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</si>
  <si>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</si>
  <si>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</si>
  <si>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</si>
  <si>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</si>
  <si>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</si>
  <si>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</si>
  <si>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</si>
  <si>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</si>
  <si>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</si>
  <si>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</si>
  <si>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</si>
  <si>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</si>
  <si>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</si>
  <si>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</si>
  <si>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</si>
  <si>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</si>
  <si>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</si>
  <si>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</si>
  <si>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</si>
  <si>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</si>
  <si>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</si>
  <si>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</si>
  <si>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</si>
  <si>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</si>
  <si>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</si>
  <si>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</si>
  <si>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</si>
  <si>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</si>
  <si>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</si>
  <si>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</si>
  <si>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</si>
  <si>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</si>
  <si>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</si>
  <si>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</si>
  <si>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</si>
  <si>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</si>
  <si>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</si>
  <si>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</si>
  <si>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</si>
  <si>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</si>
  <si>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</si>
  <si>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</si>
  <si>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</si>
  <si>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</si>
  <si>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</si>
  <si>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</si>
  <si>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</si>
  <si>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</si>
  <si>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</si>
  <si>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</si>
  <si>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</si>
  <si>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</si>
  <si>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</si>
  <si>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</si>
  <si>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</si>
  <si>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</si>
  <si>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</si>
  <si>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</si>
  <si>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</si>
  <si>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</si>
  <si>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</si>
  <si>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</si>
  <si>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</si>
  <si>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</si>
  <si>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</si>
  <si>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</si>
  <si>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</si>
  <si>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</si>
  <si>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</si>
  <si>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</si>
  <si>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</si>
  <si>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</si>
  <si>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</si>
  <si>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</si>
  <si>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</si>
  <si>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</si>
  <si>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</si>
  <si>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</si>
  <si>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</si>
  <si>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</si>
  <si>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</si>
  <si>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</si>
  <si>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</si>
  <si>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</si>
  <si>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</si>
  <si>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</si>
  <si>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</si>
  <si>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</si>
  <si>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</si>
  <si>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</si>
  <si>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</si>
  <si>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</si>
  <si>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</si>
  <si>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</si>
  <si>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</si>
  <si>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</si>
  <si>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</si>
  <si>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</si>
  <si>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</si>
  <si>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</si>
  <si>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</si>
  <si>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</si>
  <si>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</si>
  <si>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</si>
  <si>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</si>
  <si>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</si>
  <si>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</si>
  <si>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</si>
  <si>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</si>
  <si>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</si>
  <si>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</si>
  <si>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</si>
  <si>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</si>
  <si>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</si>
  <si>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</si>
  <si>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</si>
  <si>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</si>
  <si>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</si>
  <si>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</si>
  <si>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</si>
  <si>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</si>
  <si>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</si>
  <si>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</si>
  <si>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</si>
  <si>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</si>
  <si>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</si>
  <si>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</si>
  <si>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</si>
  <si>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</si>
  <si>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</si>
  <si>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</si>
  <si>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</si>
  <si>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</si>
  <si>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</si>
  <si>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</si>
  <si>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</si>
  <si>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</si>
  <si>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</si>
  <si>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</si>
  <si>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</si>
  <si>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</si>
  <si>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</si>
  <si>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</si>
  <si>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</si>
  <si>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</si>
  <si>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</si>
  <si>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</si>
  <si>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</si>
  <si>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</si>
  <si>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</si>
  <si>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</si>
  <si>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</si>
  <si>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</si>
  <si>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</si>
  <si>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</si>
  <si>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</si>
  <si>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</si>
  <si>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</si>
  <si>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</si>
  <si>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</si>
  <si>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</si>
  <si>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</si>
  <si>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</si>
  <si>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</si>
  <si>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</si>
  <si>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</si>
  <si>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</si>
  <si>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</si>
  <si>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</si>
  <si>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</si>
  <si>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</si>
  <si>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</si>
  <si>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</si>
  <si>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</si>
  <si>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</si>
  <si>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</si>
  <si>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</si>
  <si>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</si>
  <si>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</si>
  <si>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</si>
  <si>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</si>
  <si>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</si>
  <si>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</si>
  <si>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</si>
  <si>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</si>
  <si>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</si>
  <si>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</si>
  <si>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</si>
  <si>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</si>
  <si>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</si>
  <si>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</si>
  <si>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</si>
  <si>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</si>
  <si>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</si>
  <si>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</si>
  <si>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</si>
  <si>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</si>
  <si>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</si>
  <si>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</si>
  <si>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</si>
  <si>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</si>
  <si>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</si>
  <si>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</si>
  <si>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</si>
  <si>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</si>
  <si>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</si>
  <si>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</si>
  <si>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</si>
  <si>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</si>
  <si>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</si>
  <si>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</si>
  <si>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</si>
  <si>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</si>
  <si>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</si>
  <si>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</si>
  <si>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</si>
  <si>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</si>
  <si>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</si>
  <si>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</si>
  <si>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</si>
  <si>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</si>
  <si>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</si>
  <si>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</si>
  <si>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</si>
  <si>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</si>
  <si>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</si>
  <si>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</si>
  <si>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</si>
  <si>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</si>
  <si>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</si>
  <si>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</si>
  <si>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</si>
  <si>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</si>
  <si>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</si>
  <si>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</si>
  <si>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</si>
  <si>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</si>
  <si>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</si>
  <si>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</si>
  <si>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</si>
  <si>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</si>
  <si>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</si>
  <si>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</si>
  <si>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</si>
  <si>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</si>
  <si>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</si>
  <si>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</si>
  <si>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</si>
  <si>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</si>
  <si>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</si>
  <si>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</si>
  <si>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</si>
  <si>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</si>
  <si>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</si>
  <si>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</si>
  <si>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</si>
  <si>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</si>
  <si>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</si>
  <si>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</si>
  <si>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</si>
  <si>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</si>
  <si>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</si>
  <si>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</si>
  <si>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</si>
  <si>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</si>
  <si>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</si>
  <si>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</si>
  <si>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</si>
  <si>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</si>
  <si>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</si>
  <si>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</si>
  <si>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</si>
  <si>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</si>
  <si>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</si>
  <si>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</si>
  <si>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</si>
  <si>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</si>
  <si>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</si>
  <si>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</si>
  <si>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</si>
  <si>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</si>
  <si>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</si>
  <si>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</si>
  <si>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</si>
  <si>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</si>
  <si>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</si>
  <si>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</si>
  <si>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</si>
  <si>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</si>
  <si>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</si>
  <si>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</si>
  <si>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</si>
  <si>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</si>
  <si>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</si>
  <si>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</si>
  <si>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</si>
  <si>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</si>
  <si>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</si>
  <si>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</si>
  <si>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</si>
  <si>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</si>
  <si>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</si>
  <si>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</si>
  <si>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</si>
  <si>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</si>
  <si>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</si>
  <si>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</si>
  <si>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</si>
  <si>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</si>
  <si>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</si>
  <si>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</si>
  <si>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</si>
  <si>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</si>
  <si>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</si>
  <si>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</si>
  <si>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</si>
  <si>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</si>
  <si>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</si>
  <si>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</si>
  <si>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</si>
  <si>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</si>
  <si>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</si>
  <si>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</si>
  <si>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</si>
  <si>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</si>
  <si>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</si>
  <si>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</si>
  <si>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</si>
  <si>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</si>
  <si>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</si>
  <si>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</si>
  <si>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</si>
  <si>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</si>
  <si>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</si>
  <si>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</si>
  <si>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</si>
  <si>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</si>
  <si>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</si>
  <si>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</si>
  <si>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</si>
  <si>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</si>
  <si>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</si>
  <si>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</si>
  <si>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</si>
  <si>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</si>
  <si>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</si>
  <si>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</si>
  <si>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</si>
  <si>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</si>
  <si>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</si>
  <si>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</si>
  <si>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</si>
  <si>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</si>
  <si>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</si>
  <si>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</si>
  <si>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</si>
  <si>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</si>
  <si>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</si>
  <si>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</si>
  <si>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</si>
  <si>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</si>
  <si>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</si>
  <si>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</si>
  <si>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</si>
  <si>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</si>
  <si>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</si>
  <si>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</si>
  <si>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</si>
  <si>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</si>
  <si>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</si>
  <si>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</si>
  <si>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</si>
  <si>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</si>
  <si>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</si>
  <si>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</si>
  <si>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</si>
  <si>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</si>
  <si>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</si>
  <si>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</si>
  <si>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</si>
  <si>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</si>
  <si>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</si>
  <si>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</si>
  <si>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</si>
  <si>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</si>
  <si>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</si>
  <si>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</si>
  <si>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</si>
  <si>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</si>
  <si>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</si>
  <si>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</si>
  <si>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</si>
  <si>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</si>
  <si>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</si>
  <si>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</si>
  <si>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</si>
  <si>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</si>
  <si>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</si>
  <si>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</si>
  <si>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</si>
  <si>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</si>
  <si>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</si>
  <si>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</si>
  <si>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</si>
  <si>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</si>
  <si>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</si>
  <si>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</si>
  <si>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</si>
  <si>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</si>
  <si>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</si>
  <si>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</si>
  <si>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</si>
  <si>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</si>
  <si>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</si>
  <si>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</si>
  <si>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</si>
  <si>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</si>
  <si>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</si>
  <si>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</si>
  <si>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</si>
  <si>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</si>
  <si>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</si>
  <si>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</si>
  <si>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</si>
  <si>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</si>
  <si>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</si>
  <si>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</si>
  <si>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</si>
  <si>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</si>
  <si>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</si>
  <si>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</si>
  <si>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</si>
  <si>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</si>
  <si>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</si>
  <si>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</si>
  <si>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</si>
  <si>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</si>
  <si>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</si>
  <si>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</si>
  <si>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</si>
  <si>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</si>
  <si>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</si>
  <si>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</si>
  <si>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</si>
  <si>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</si>
  <si>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</si>
  <si>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</si>
  <si>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</si>
  <si>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</si>
  <si>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</si>
  <si>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</si>
  <si>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</si>
  <si>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</si>
  <si>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</si>
  <si>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</si>
  <si>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</si>
  <si>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</si>
  <si>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</si>
  <si>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</si>
  <si>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</si>
  <si>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</si>
  <si>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</si>
  <si>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</si>
  <si>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</si>
  <si>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</si>
  <si>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</si>
  <si>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</si>
  <si>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</si>
  <si>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</si>
  <si>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</si>
  <si>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</si>
  <si>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</si>
  <si>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</si>
  <si>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</si>
  <si>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</si>
  <si>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</si>
  <si>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</si>
  <si>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</si>
  <si>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</si>
  <si>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</si>
  <si>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</si>
  <si>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</si>
  <si>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</si>
  <si>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</si>
  <si>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</si>
  <si>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</si>
  <si>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</si>
  <si>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</si>
  <si>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</si>
  <si>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</si>
  <si>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</si>
  <si>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</si>
  <si>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</si>
  <si>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</si>
  <si>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</si>
  <si>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</si>
  <si>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</si>
  <si>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</si>
  <si>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</si>
  <si>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</si>
  <si>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</si>
  <si>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</si>
  <si>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</si>
  <si>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</si>
  <si>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</si>
  <si>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</si>
  <si>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</si>
  <si>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</si>
  <si>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</si>
  <si>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</si>
  <si>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</si>
  <si>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</si>
  <si>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</si>
  <si>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</si>
  <si>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</si>
  <si>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</si>
  <si>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</si>
  <si>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</si>
  <si>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</si>
  <si>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</si>
  <si>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</si>
  <si>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</si>
  <si>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</si>
  <si>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</si>
  <si>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</si>
  <si>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</si>
  <si>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</si>
  <si>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</si>
  <si>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</si>
  <si>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</si>
  <si>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</si>
  <si>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</si>
  <si>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</si>
  <si>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</si>
  <si>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</si>
  <si>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</si>
  <si>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</si>
  <si>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</si>
  <si>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</si>
  <si>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</si>
  <si>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</si>
  <si>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</si>
  <si>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</si>
  <si>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</si>
  <si>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</si>
  <si>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</si>
  <si>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</si>
  <si>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</si>
  <si>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</si>
  <si>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</si>
  <si>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</si>
  <si>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</si>
  <si>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</si>
  <si>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</si>
  <si>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</si>
  <si>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</si>
  <si>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</si>
  <si>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</si>
  <si>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</si>
  <si>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</si>
  <si>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</si>
  <si>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</si>
  <si>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</si>
  <si>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</si>
  <si>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</si>
  <si>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</si>
  <si>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</si>
  <si>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</si>
  <si>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</si>
  <si>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</si>
  <si>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</si>
  <si>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</si>
  <si>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</si>
  <si>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</si>
  <si>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</si>
  <si>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</si>
  <si>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</si>
  <si>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</si>
  <si>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</si>
  <si>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</si>
  <si>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</si>
  <si>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</si>
  <si>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</si>
  <si>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</si>
  <si>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</si>
  <si>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</si>
  <si>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</si>
  <si>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</si>
  <si>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</si>
  <si>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</si>
  <si>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</si>
  <si>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</si>
  <si>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</si>
  <si>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</si>
  <si>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</si>
  <si>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</si>
  <si>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</si>
  <si>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</si>
  <si>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</si>
  <si>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</si>
  <si>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</si>
  <si>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</si>
  <si>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</si>
  <si>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</si>
  <si>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</si>
  <si>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</si>
  <si>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</si>
  <si>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</si>
  <si>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</si>
  <si>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</si>
  <si>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</si>
  <si>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</si>
  <si>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</si>
  <si>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</si>
  <si>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</si>
  <si>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</si>
  <si>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</si>
  <si>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</si>
  <si>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</si>
  <si>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</si>
  <si>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</si>
  <si>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</si>
  <si>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</si>
  <si>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</si>
  <si>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</si>
  <si>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</si>
  <si>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</si>
  <si>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</si>
  <si>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</si>
  <si>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</si>
  <si>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</si>
  <si>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</si>
  <si>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</si>
  <si>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</si>
  <si>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</si>
  <si>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</si>
  <si>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</si>
  <si>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</si>
  <si>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</si>
  <si>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</si>
  <si>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</si>
  <si>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</si>
  <si>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</si>
  <si>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</si>
  <si>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</si>
  <si>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</si>
  <si>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</si>
  <si>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</si>
  <si>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</si>
  <si>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</si>
  <si>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</si>
  <si>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</si>
  <si>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</si>
  <si>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</si>
  <si>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</si>
  <si>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</si>
  <si>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</si>
  <si>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</si>
  <si>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</si>
  <si>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</si>
  <si>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</si>
  <si>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</si>
  <si>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</si>
  <si>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</si>
  <si>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</si>
  <si>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</si>
  <si>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</si>
  <si>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</si>
  <si>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</si>
  <si>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</si>
  <si>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</si>
  <si>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</si>
  <si>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</si>
  <si>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</si>
  <si>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</si>
  <si>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</si>
  <si>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</si>
  <si>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</si>
  <si>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</si>
  <si>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</si>
  <si>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</si>
  <si>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</si>
  <si>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</si>
  <si>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</si>
  <si>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</si>
  <si>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</si>
  <si>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</si>
  <si>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</si>
  <si>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</si>
  <si>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</si>
  <si>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</si>
  <si>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</si>
  <si>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</si>
  <si>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</si>
  <si>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</si>
  <si>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</si>
  <si>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</si>
  <si>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</si>
  <si>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</si>
  <si>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</si>
  <si>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</si>
  <si>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</si>
  <si>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</si>
  <si>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</si>
  <si>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</si>
  <si>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</si>
  <si>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</si>
  <si>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</si>
  <si>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</si>
  <si>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</si>
  <si>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</si>
  <si>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</si>
  <si>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</si>
  <si>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</si>
  <si>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</si>
  <si>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</si>
  <si>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</si>
  <si>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</si>
  <si>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</si>
  <si>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</si>
  <si>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</si>
  <si>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</si>
  <si>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</si>
  <si>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</si>
  <si>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</si>
  <si>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</si>
  <si>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</si>
  <si>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</si>
  <si>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</si>
  <si>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</si>
  <si>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</si>
  <si>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</si>
  <si>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</si>
  <si>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</si>
  <si>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</si>
  <si>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</si>
  <si>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</si>
  <si>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</si>
  <si>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</si>
  <si>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</si>
  <si>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</si>
  <si>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</si>
  <si>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</si>
  <si>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</si>
  <si>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</si>
  <si>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</si>
  <si>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</si>
  <si>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</si>
  <si>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</si>
  <si>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</si>
  <si>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</si>
  <si>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</si>
  <si>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</si>
  <si>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</si>
  <si>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</si>
  <si>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</si>
  <si>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</si>
  <si>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</si>
  <si>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</si>
  <si>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</si>
  <si>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</si>
  <si>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</si>
  <si>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</si>
  <si>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</si>
  <si>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</si>
  <si>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</si>
  <si>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</si>
  <si>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</si>
  <si>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</si>
  <si>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</si>
  <si>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</si>
  <si>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</si>
  <si>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</si>
  <si>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</si>
  <si>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</si>
  <si>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</si>
  <si>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</si>
  <si>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</si>
  <si>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</si>
  <si>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</si>
  <si>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</si>
  <si>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</si>
  <si>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</si>
  <si>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</si>
  <si>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</si>
  <si>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</si>
  <si>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</si>
  <si>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</si>
  <si>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</si>
  <si>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</si>
  <si>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</si>
  <si>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</si>
  <si>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</si>
  <si>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</si>
  <si>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</si>
  <si>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</si>
  <si>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</si>
  <si>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</si>
  <si>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</si>
  <si>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</si>
  <si>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</si>
  <si>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</si>
  <si>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</si>
  <si>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</si>
  <si>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</si>
  <si>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</si>
  <si>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</si>
  <si>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</si>
  <si>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</si>
  <si>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</si>
  <si>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</si>
  <si>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</si>
  <si>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</si>
  <si>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</si>
  <si>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</si>
  <si>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</si>
  <si>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</si>
  <si>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</si>
  <si>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</si>
  <si>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</si>
  <si>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</si>
  <si>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</si>
  <si>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</si>
  <si>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</si>
  <si>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</si>
  <si>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</si>
  <si>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</si>
  <si>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</si>
  <si>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</si>
  <si>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</si>
  <si>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</si>
  <si>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</si>
  <si>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</si>
  <si>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</si>
  <si>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</si>
  <si>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</si>
  <si>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</si>
  <si>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</si>
  <si>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</si>
  <si>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</si>
  <si>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</si>
  <si>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</si>
  <si>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</si>
  <si>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</si>
  <si>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</si>
  <si>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</si>
  <si>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</si>
  <si>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</si>
  <si>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</si>
  <si>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</si>
  <si>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</si>
  <si>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</si>
  <si>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</si>
  <si>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</si>
  <si>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</si>
  <si>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</si>
  <si>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</si>
  <si>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</si>
  <si>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</si>
  <si>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</si>
  <si>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</si>
  <si>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</si>
  <si>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</si>
  <si>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</si>
  <si>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</si>
  <si>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</si>
  <si>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</si>
  <si>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</si>
  <si>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</si>
  <si>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</si>
  <si>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</si>
  <si>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</si>
  <si>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</si>
  <si>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</si>
  <si>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</si>
  <si>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</si>
  <si>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</si>
  <si>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</si>
  <si>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</si>
  <si>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</si>
  <si>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</si>
  <si>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</si>
  <si>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</si>
  <si>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</si>
  <si>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</si>
  <si>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</si>
  <si>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</si>
  <si>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</si>
  <si>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</si>
  <si>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</si>
  <si>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</si>
  <si>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</si>
  <si>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</si>
  <si>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</si>
  <si>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</si>
  <si>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</si>
  <si>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</si>
  <si>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</si>
  <si>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</si>
  <si>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</si>
  <si>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</si>
  <si>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</si>
  <si>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</si>
  <si>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</si>
  <si>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</si>
  <si>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</si>
  <si>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</si>
  <si>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</si>
  <si>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</si>
  <si>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</si>
  <si>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</si>
  <si>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</si>
  <si>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</si>
  <si>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</si>
  <si>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</si>
  <si>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</si>
  <si>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</si>
  <si>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</si>
  <si>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</si>
  <si>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</si>
  <si>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</si>
  <si>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</si>
  <si>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</si>
  <si>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</si>
  <si>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</si>
  <si>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</si>
  <si>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</si>
  <si>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</si>
  <si>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</si>
  <si>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</si>
  <si>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</si>
  <si>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</si>
  <si>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</si>
  <si>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</si>
  <si>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</si>
  <si>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</si>
  <si>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</si>
  <si>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</si>
  <si>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</si>
  <si>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</si>
  <si>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</si>
  <si>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</si>
  <si>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</si>
  <si>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</si>
  <si>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</si>
  <si>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</si>
  <si>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</si>
  <si>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</si>
  <si>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</si>
  <si>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</si>
  <si>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</si>
  <si>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</si>
  <si>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</si>
  <si>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</si>
  <si>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</si>
  <si>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</si>
  <si>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</si>
  <si>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</si>
  <si>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</si>
  <si>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</si>
  <si>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</si>
  <si>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</si>
  <si>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</si>
  <si>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</si>
  <si>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</si>
  <si>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</si>
  <si>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</si>
  <si>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</si>
  <si>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</si>
  <si>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</si>
  <si>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</si>
  <si>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</si>
  <si>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</si>
  <si>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</si>
  <si>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</si>
  <si>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</si>
  <si>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</si>
  <si>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</si>
  <si>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</si>
  <si>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</si>
  <si>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</si>
  <si>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</si>
  <si>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</si>
  <si>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</si>
  <si>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</si>
  <si>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</si>
  <si>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</si>
  <si>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</si>
  <si>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</si>
  <si>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</si>
  <si>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</si>
  <si>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</si>
  <si>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</si>
  <si>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</si>
  <si>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</si>
  <si>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</si>
  <si>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</si>
  <si>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</si>
  <si>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</si>
  <si>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</si>
  <si>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</si>
  <si>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</si>
  <si>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</si>
  <si>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</si>
  <si>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</si>
  <si>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</si>
  <si>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</si>
  <si>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</si>
  <si>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</si>
  <si>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</si>
  <si>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</si>
  <si>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</si>
  <si>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</si>
  <si>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</si>
  <si>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</si>
  <si>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</si>
  <si>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</si>
  <si>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</si>
  <si>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</si>
  <si>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</si>
  <si>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</si>
  <si>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</si>
  <si>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</si>
  <si>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</si>
  <si>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</si>
  <si>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</si>
  <si>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</si>
  <si>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</si>
  <si>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</si>
  <si>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</si>
  <si>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</si>
  <si>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</si>
  <si>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</si>
  <si>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</si>
  <si>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</si>
  <si>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</si>
  <si>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</si>
  <si>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</si>
  <si>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</si>
  <si>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</si>
  <si>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</si>
  <si>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</si>
  <si>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</si>
  <si>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</si>
  <si>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</si>
  <si>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</si>
  <si>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</si>
  <si>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</si>
  <si>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</si>
  <si>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</si>
  <si>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</si>
  <si>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</si>
  <si>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</si>
  <si>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</si>
  <si>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</si>
  <si>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</si>
  <si>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</si>
  <si>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</si>
  <si>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</si>
  <si>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</si>
  <si>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</si>
  <si>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</si>
  <si>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</si>
  <si>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</si>
  <si>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</si>
  <si>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</si>
  <si>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</si>
  <si>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</si>
  <si>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</si>
  <si>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</si>
  <si>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</si>
  <si>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</si>
  <si>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</si>
  <si>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</si>
  <si>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</si>
  <si>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</si>
  <si>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</si>
  <si>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</si>
  <si>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</si>
  <si>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</si>
  <si>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</si>
  <si>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</si>
  <si>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</si>
  <si>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</si>
  <si>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</si>
  <si>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</si>
  <si>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</si>
  <si>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</si>
  <si>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</si>
  <si>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</si>
  <si>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</si>
  <si>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</si>
  <si>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</si>
  <si>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</si>
  <si>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</si>
  <si>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</si>
  <si>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</si>
  <si>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</si>
  <si>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</si>
  <si>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</si>
  <si>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</si>
  <si>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</si>
  <si>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</si>
  <si>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</si>
  <si>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</si>
  <si>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</si>
  <si>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</si>
  <si>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</si>
  <si>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</si>
  <si>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</si>
  <si>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</si>
  <si>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</si>
  <si>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</si>
  <si>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</si>
  <si>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</si>
  <si>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</si>
  <si>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</si>
  <si>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</si>
  <si>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</si>
  <si>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</si>
  <si>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</si>
  <si>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</si>
  <si>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</si>
  <si>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</si>
  <si>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</si>
  <si>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</si>
  <si>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</si>
  <si>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</si>
  <si>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</si>
  <si>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</si>
  <si>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</si>
  <si>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</si>
  <si>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</si>
  <si>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</si>
  <si>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</si>
  <si>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</si>
  <si>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</si>
  <si>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</si>
  <si>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</si>
  <si>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</si>
  <si>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</si>
  <si>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</si>
  <si>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</si>
  <si>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</si>
  <si>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</si>
  <si>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</si>
  <si>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</si>
  <si>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</si>
  <si>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</si>
  <si>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</si>
  <si>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</si>
  <si>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</si>
  <si>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</si>
  <si>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</si>
  <si>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</si>
  <si>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</si>
  <si>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</si>
  <si>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</si>
  <si>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</si>
  <si>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</si>
  <si>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</si>
  <si>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</si>
  <si>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</si>
  <si>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</si>
  <si>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</si>
  <si>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</si>
  <si>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</si>
  <si>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</si>
  <si>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</si>
  <si>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</si>
  <si>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</si>
  <si>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</si>
  <si>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</si>
  <si>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</si>
  <si>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</si>
  <si>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</si>
  <si>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</si>
  <si>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</si>
  <si>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</si>
  <si>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</si>
  <si>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</si>
  <si>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</si>
  <si>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</si>
  <si>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</si>
  <si>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</si>
  <si>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</si>
  <si>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</si>
  <si>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</si>
  <si>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</si>
  <si>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</si>
  <si>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</si>
  <si>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</si>
  <si>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</si>
  <si>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</si>
  <si>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</si>
  <si>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</si>
  <si>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</si>
  <si>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</si>
  <si>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</si>
  <si>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</si>
  <si>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</si>
  <si>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</si>
  <si>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</si>
  <si>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</si>
  <si>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</si>
  <si>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</si>
  <si>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</si>
  <si>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</si>
  <si>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</si>
  <si>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</si>
  <si>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</si>
  <si>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</si>
  <si>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</si>
  <si>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</si>
  <si>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</si>
  <si>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</si>
  <si>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</si>
  <si>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</si>
  <si>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</si>
  <si>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</si>
  <si>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</si>
  <si>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</si>
  <si>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</si>
  <si>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</si>
  <si>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</si>
  <si>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</si>
  <si>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</si>
  <si>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</si>
  <si>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</si>
  <si>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</si>
  <si>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</si>
  <si>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</si>
  <si>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</si>
  <si>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</si>
  <si>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</si>
  <si>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</si>
  <si>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</si>
  <si>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</si>
  <si>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</si>
  <si>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</si>
  <si>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</si>
  <si>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</si>
  <si>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</si>
  <si>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</si>
  <si>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</si>
  <si>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</si>
  <si>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</si>
  <si>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</si>
  <si>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</si>
  <si>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</si>
  <si>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</si>
  <si>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</si>
  <si>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</si>
  <si>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</si>
  <si>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</si>
  <si>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</si>
  <si>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</si>
  <si>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</si>
  <si>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</si>
  <si>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</si>
  <si>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</si>
  <si>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</si>
  <si>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</si>
  <si>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</si>
  <si>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</si>
  <si>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</si>
  <si>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</si>
  <si>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</si>
  <si>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</si>
  <si>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</si>
  <si>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</si>
  <si>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</si>
  <si>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</si>
  <si>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</si>
  <si>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</si>
  <si>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</si>
  <si>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</si>
  <si>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</si>
  <si>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</si>
  <si>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</si>
  <si>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</si>
  <si>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</si>
  <si>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</si>
  <si>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</si>
  <si>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</si>
  <si>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</si>
  <si>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</si>
  <si>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</si>
  <si>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</si>
  <si>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</si>
  <si>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</si>
  <si>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</si>
  <si>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</si>
  <si>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</si>
  <si>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</si>
  <si>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</si>
  <si>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</si>
  <si>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</si>
  <si>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</si>
  <si>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</si>
  <si>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</si>
  <si>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</si>
  <si>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</si>
  <si>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</si>
  <si>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</si>
  <si>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</si>
  <si>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</si>
  <si>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</si>
  <si>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</si>
  <si>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</si>
  <si>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</si>
  <si>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</si>
  <si>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</si>
  <si>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</si>
  <si>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</si>
  <si>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</si>
  <si>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</si>
  <si>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</si>
  <si>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</si>
  <si>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</si>
  <si>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</si>
  <si>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</si>
  <si>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</si>
  <si>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</si>
  <si>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</si>
  <si>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</si>
  <si>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</si>
  <si>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</si>
  <si>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</si>
  <si>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</si>
  <si>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</si>
  <si>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</si>
  <si>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</si>
  <si>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</si>
  <si>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</si>
  <si>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</si>
  <si>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</si>
  <si>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</si>
  <si>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</si>
  <si>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</si>
  <si>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</si>
  <si>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</si>
  <si>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</si>
  <si>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</si>
  <si>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</si>
  <si>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</si>
  <si>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</si>
  <si>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</si>
  <si>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</si>
  <si>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</si>
  <si>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</si>
  <si>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</si>
  <si>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</si>
  <si>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</si>
  <si>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</si>
  <si>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</si>
  <si>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</si>
  <si>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</si>
  <si>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</si>
  <si>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</si>
  <si>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</si>
  <si>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</si>
  <si>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</si>
  <si>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</si>
  <si>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</si>
  <si>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</si>
  <si>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</si>
  <si>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</si>
  <si>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</si>
  <si>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</si>
  <si>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</si>
  <si>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</si>
  <si>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</si>
  <si>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</si>
  <si>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</si>
  <si>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</si>
  <si>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</si>
  <si>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</si>
  <si>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</si>
  <si>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</si>
  <si>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</si>
  <si>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</si>
  <si>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</si>
  <si>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</si>
  <si>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</si>
  <si>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</si>
  <si>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</si>
  <si>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</si>
  <si>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</si>
  <si>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</si>
  <si>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</si>
  <si>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</si>
  <si>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</si>
  <si>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</si>
  <si>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</si>
  <si>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</si>
  <si>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</si>
  <si>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</si>
  <si>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</si>
  <si>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</si>
  <si>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</si>
  <si>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</si>
  <si>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</si>
  <si>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</si>
  <si>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</si>
  <si>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</si>
  <si>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</si>
  <si>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</si>
  <si>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</si>
  <si>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</si>
  <si>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</si>
  <si>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</si>
  <si>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</si>
  <si>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</si>
  <si>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</si>
  <si>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</si>
  <si>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</si>
  <si>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</si>
  <si>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</si>
  <si>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</si>
  <si>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</si>
  <si>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</si>
  <si>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</si>
  <si>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</si>
  <si>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</si>
  <si>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</si>
  <si>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</si>
  <si>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</si>
  <si>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</si>
  <si>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</si>
  <si>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</si>
  <si>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</si>
  <si>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</si>
  <si>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</si>
  <si>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</si>
  <si>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</si>
  <si>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</si>
  <si>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</si>
  <si>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</si>
  <si>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</si>
  <si>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</si>
  <si>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</si>
  <si>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</si>
  <si>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</si>
  <si>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</si>
  <si>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</si>
  <si>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</si>
  <si>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</si>
  <si>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</si>
  <si>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</si>
  <si>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</si>
  <si>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</si>
  <si>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</si>
  <si>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</si>
  <si>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</si>
  <si>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</si>
  <si>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</si>
  <si>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</si>
  <si>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</si>
  <si>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</si>
  <si>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</si>
  <si>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</si>
  <si>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</si>
  <si>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</si>
  <si>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</si>
  <si>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</si>
  <si>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</si>
  <si>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</si>
  <si>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</si>
  <si>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</si>
  <si>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</si>
  <si>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</si>
  <si>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</si>
  <si>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</si>
  <si>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</si>
  <si>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</si>
  <si>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</si>
  <si>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</si>
  <si>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</si>
  <si>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</si>
  <si>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</si>
  <si>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</si>
  <si>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</si>
  <si>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</si>
  <si>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</si>
  <si>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</si>
  <si>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</si>
  <si>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</si>
  <si>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</si>
  <si>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</si>
  <si>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</si>
  <si>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</si>
  <si>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</si>
  <si>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</si>
  <si>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</si>
  <si>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</si>
  <si>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</si>
  <si>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</si>
  <si>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</si>
  <si>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</si>
  <si>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</si>
  <si>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</si>
  <si>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</si>
  <si>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</si>
  <si>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</si>
  <si>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</si>
  <si>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</si>
  <si>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</si>
  <si>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</si>
  <si>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</si>
  <si>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</si>
  <si>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</si>
  <si>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</si>
  <si>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</si>
  <si>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</si>
  <si>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</si>
  <si>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</si>
  <si>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</si>
  <si>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</si>
  <si>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</si>
  <si>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</si>
  <si>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</si>
  <si>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</si>
  <si>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</si>
  <si>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</si>
  <si>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</si>
  <si>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</si>
  <si>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</si>
  <si>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</si>
  <si>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</si>
  <si>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</si>
  <si>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</si>
  <si>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</si>
  <si>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</si>
  <si>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</si>
  <si>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</si>
  <si>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</si>
  <si>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</si>
  <si>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</si>
  <si>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</si>
  <si>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</si>
  <si>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</si>
  <si>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</si>
  <si>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</si>
  <si>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</si>
  <si>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</si>
  <si>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</si>
  <si>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</si>
  <si>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</si>
  <si>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</si>
  <si>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</si>
  <si>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</si>
  <si>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</si>
  <si>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</si>
  <si>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</si>
  <si>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</si>
  <si>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</si>
  <si>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</si>
  <si>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</si>
  <si>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</si>
  <si>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</si>
  <si>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</si>
  <si>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</si>
  <si>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</si>
  <si>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</si>
  <si>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</si>
  <si>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</si>
  <si>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</si>
  <si>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</si>
  <si>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</si>
  <si>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</si>
  <si>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</si>
  <si>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</si>
  <si>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</si>
  <si>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</si>
  <si>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</si>
  <si>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</si>
  <si>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</si>
  <si>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</si>
  <si>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</si>
  <si>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</si>
  <si>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</si>
  <si>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</si>
  <si>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</si>
  <si>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</si>
  <si>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</si>
  <si>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</si>
  <si>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</si>
  <si>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</si>
  <si>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</si>
  <si>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</si>
  <si>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</si>
  <si>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</si>
  <si>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</si>
  <si>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</si>
  <si>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</si>
  <si>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</si>
  <si>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</si>
  <si>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</si>
  <si>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</si>
  <si>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</si>
  <si>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</si>
  <si>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</si>
  <si>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</si>
  <si>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</si>
  <si>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</si>
  <si>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</si>
  <si>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</si>
  <si>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</si>
  <si>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</si>
  <si>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</si>
  <si>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</si>
  <si>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</si>
  <si>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</si>
  <si>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</si>
  <si>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</si>
  <si>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</si>
  <si>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</si>
  <si>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</si>
  <si>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</si>
  <si>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</si>
  <si>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</si>
  <si>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</si>
  <si>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</si>
  <si>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</si>
  <si>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</si>
  <si>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</si>
  <si>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</si>
  <si>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</si>
  <si>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</si>
  <si>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</si>
  <si>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</si>
  <si>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</si>
  <si>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</si>
  <si>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</si>
  <si>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</si>
  <si>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</si>
  <si>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</si>
  <si>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</si>
  <si>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</si>
  <si>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</si>
  <si>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</si>
  <si>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</si>
  <si>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</si>
  <si>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</si>
  <si>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</si>
  <si>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</si>
  <si>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</si>
  <si>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</si>
  <si>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</si>
  <si>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</si>
  <si>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</si>
  <si>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</si>
  <si>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</si>
  <si>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</si>
  <si>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</si>
  <si>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</si>
  <si>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</si>
  <si>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</si>
  <si>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</si>
  <si>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</si>
  <si>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</si>
  <si>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</si>
  <si>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</si>
  <si>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</si>
  <si>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</si>
  <si>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</si>
  <si>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</si>
  <si>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</si>
  <si>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</si>
  <si>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</si>
  <si>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</si>
  <si>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</si>
  <si>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</si>
  <si>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</si>
  <si>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</si>
  <si>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</si>
  <si>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</si>
  <si>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</si>
  <si>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</si>
  <si>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</si>
  <si>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</si>
  <si>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</si>
  <si>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</si>
  <si>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</si>
  <si>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</si>
  <si>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</si>
  <si>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</si>
  <si>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</si>
  <si>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</si>
  <si>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</si>
  <si>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</si>
  <si>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</si>
  <si>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</si>
  <si>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</si>
  <si>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</si>
  <si>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</si>
  <si>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</si>
  <si>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</si>
  <si>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</si>
  <si>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</si>
  <si>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</si>
  <si>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</si>
  <si>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</si>
  <si>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</si>
  <si>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</si>
  <si>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</si>
  <si>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</si>
  <si>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</si>
  <si>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</si>
  <si>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</si>
  <si>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</si>
  <si>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</si>
  <si>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</si>
  <si>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</si>
  <si>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</si>
  <si>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</si>
  <si>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</si>
  <si>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</si>
  <si>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</si>
  <si>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</si>
  <si>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</si>
  <si>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</si>
  <si>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</si>
  <si>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</si>
  <si>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</si>
  <si>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</si>
  <si>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</si>
  <si>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</si>
  <si>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</si>
  <si>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</si>
  <si>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</si>
  <si>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</si>
  <si>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</si>
  <si>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</si>
  <si>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</si>
  <si>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</si>
  <si>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</si>
  <si>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</si>
  <si>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</si>
  <si>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</si>
  <si>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</si>
  <si>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</si>
  <si>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</si>
  <si>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</si>
  <si>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</si>
  <si>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</si>
  <si>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</si>
  <si>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</si>
  <si>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</si>
  <si>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</si>
  <si>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</si>
  <si>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</si>
  <si>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</si>
  <si>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</si>
  <si>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</si>
  <si>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</si>
  <si>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</si>
  <si>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</si>
  <si>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</si>
  <si>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</si>
  <si>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</si>
  <si>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</si>
  <si>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</si>
  <si>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</si>
  <si>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</si>
  <si>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</si>
  <si>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</si>
  <si>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</si>
  <si>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</si>
  <si>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</si>
  <si>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</si>
  <si>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</si>
  <si>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</si>
  <si>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</si>
  <si>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</si>
  <si>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</si>
  <si>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</si>
  <si>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</si>
  <si>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</si>
  <si>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</si>
  <si>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</si>
  <si>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</si>
  <si>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</si>
  <si>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</si>
  <si>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</si>
  <si>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</si>
  <si>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</si>
  <si>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</si>
  <si>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</si>
  <si>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</si>
  <si>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</si>
  <si>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</si>
  <si>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</si>
  <si>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</si>
  <si>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</si>
  <si>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</si>
  <si>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</si>
  <si>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</si>
  <si>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</si>
  <si>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</si>
  <si>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</si>
  <si>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</si>
  <si>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</si>
  <si>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</si>
  <si>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</si>
  <si>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</si>
  <si>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</si>
  <si>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</si>
  <si>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</si>
  <si>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</si>
  <si>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</si>
  <si>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</si>
  <si>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</si>
  <si>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</si>
  <si>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</si>
  <si>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</si>
  <si>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</si>
  <si>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</si>
  <si>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</si>
  <si>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</si>
  <si>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</si>
  <si>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</si>
  <si>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</si>
  <si>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</si>
  <si>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</si>
  <si>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</si>
  <si>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</si>
  <si>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</si>
  <si>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</si>
  <si>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</si>
  <si>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</si>
  <si>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</si>
  <si>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</si>
  <si>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</si>
  <si>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</si>
  <si>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</si>
  <si>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</si>
  <si>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</si>
  <si>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</si>
  <si>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</si>
  <si>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</si>
  <si>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</si>
  <si>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</si>
  <si>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</si>
  <si>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</si>
  <si>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</si>
  <si>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</si>
  <si>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</si>
  <si>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</si>
  <si>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</si>
  <si>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</si>
  <si>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</si>
  <si>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</si>
  <si>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</si>
  <si>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</si>
  <si>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</si>
  <si>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</si>
  <si>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</si>
  <si>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</si>
  <si>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</si>
  <si>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</si>
  <si>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</si>
  <si>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</si>
  <si>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</si>
  <si>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</si>
  <si>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</si>
  <si>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</si>
  <si>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</si>
  <si>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</si>
  <si>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</si>
  <si>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</si>
  <si>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</si>
  <si>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</si>
  <si>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</si>
  <si>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</si>
  <si>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</si>
  <si>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</si>
  <si>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</si>
  <si>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</si>
  <si>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</si>
  <si>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</si>
  <si>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</si>
  <si>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</si>
  <si>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</si>
  <si>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</si>
  <si>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</si>
  <si>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</si>
  <si>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</si>
  <si>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</si>
  <si>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</si>
  <si>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</si>
  <si>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</si>
  <si>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</si>
  <si>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</si>
  <si>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</si>
  <si>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</si>
  <si>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</si>
  <si>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</si>
  <si>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</si>
  <si>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</si>
  <si>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</si>
  <si>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</si>
  <si>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</si>
  <si>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</si>
  <si>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</si>
  <si>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</si>
  <si>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</si>
  <si>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</si>
  <si>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</si>
  <si>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</si>
  <si>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</si>
  <si>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</si>
  <si>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</si>
  <si>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</si>
  <si>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</si>
  <si>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</si>
  <si>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</si>
  <si>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</si>
  <si>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</si>
  <si>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</si>
  <si>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</si>
  <si>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</si>
  <si>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</si>
  <si>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</si>
  <si>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</si>
  <si>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</si>
  <si>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</si>
  <si>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</si>
  <si>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</si>
  <si>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</si>
  <si>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</si>
  <si>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</si>
  <si>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</si>
  <si>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</si>
  <si>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</si>
  <si>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</si>
  <si>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</si>
  <si>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</si>
  <si>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</si>
  <si>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</si>
  <si>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</si>
  <si>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</si>
  <si>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</si>
  <si>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</si>
  <si>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</si>
  <si>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</si>
  <si>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</si>
  <si>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</si>
  <si>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</si>
  <si>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</si>
  <si>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</si>
  <si>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</si>
  <si>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</si>
  <si>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</si>
  <si>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</si>
  <si>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</si>
  <si>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</si>
  <si>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</si>
  <si>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</si>
  <si>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</si>
  <si>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</si>
  <si>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</si>
  <si>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</si>
  <si>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</si>
  <si>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</si>
  <si>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</si>
  <si>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</si>
  <si>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</si>
  <si>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</si>
  <si>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</si>
  <si>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</si>
  <si>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</si>
  <si>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</si>
  <si>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</si>
  <si>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</si>
  <si>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</si>
  <si>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</si>
  <si>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</si>
  <si>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</si>
  <si>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</si>
  <si>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</si>
  <si>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</si>
  <si>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</si>
  <si>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</si>
  <si>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</si>
  <si>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</si>
  <si>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</si>
  <si>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</si>
  <si>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</si>
  <si>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</si>
  <si>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</si>
  <si>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</si>
  <si>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</si>
  <si>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</si>
  <si>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</si>
  <si>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</si>
  <si>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</si>
  <si>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</si>
  <si>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</si>
  <si>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</si>
  <si>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</si>
  <si>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</si>
  <si>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</si>
  <si>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</si>
  <si>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</si>
  <si>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</si>
  <si>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</si>
  <si>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</si>
  <si>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</si>
  <si>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</si>
  <si>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</si>
  <si>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</si>
  <si>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</si>
  <si>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</si>
  <si>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</si>
  <si>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</si>
  <si>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</si>
  <si>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</si>
  <si>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</si>
  <si>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</si>
  <si>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</si>
  <si>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</si>
  <si>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</si>
  <si>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</si>
  <si>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</si>
  <si>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</si>
  <si>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</si>
  <si>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</si>
  <si>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</si>
  <si>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</si>
  <si>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</si>
  <si>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</si>
  <si>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</si>
  <si>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</si>
  <si>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</si>
  <si>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</si>
  <si>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</si>
  <si>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</si>
  <si>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</si>
  <si>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</si>
  <si>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</si>
  <si>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</si>
  <si>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</si>
  <si>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</si>
  <si>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</si>
  <si>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</si>
  <si>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</si>
  <si>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</si>
  <si>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</si>
  <si>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</si>
  <si>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</si>
  <si>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</si>
  <si>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</si>
  <si>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</si>
  <si>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</si>
  <si>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</si>
  <si>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</si>
  <si>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</si>
  <si>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</si>
  <si>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</si>
  <si>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</si>
  <si>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</si>
  <si>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</si>
  <si>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</si>
  <si>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</si>
  <si>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</si>
  <si>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</si>
  <si>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</si>
  <si>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</si>
  <si>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</si>
  <si>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</si>
  <si>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</si>
  <si>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</si>
  <si>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</si>
  <si>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</si>
  <si>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</si>
  <si>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</si>
  <si>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</si>
  <si>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</si>
  <si>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</si>
  <si>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</si>
  <si>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</si>
  <si>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</si>
  <si>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</si>
  <si>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</si>
  <si>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</si>
  <si>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</si>
  <si>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</si>
  <si>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</si>
  <si>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</si>
  <si>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</si>
  <si>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</si>
  <si>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</si>
  <si>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</si>
  <si>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</si>
  <si>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</si>
  <si>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</si>
  <si>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</si>
  <si>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</si>
  <si>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</si>
  <si>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</si>
  <si>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</si>
  <si>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</si>
  <si>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</si>
  <si>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</si>
  <si>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</si>
  <si>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</si>
  <si>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</si>
  <si>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</si>
  <si>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</si>
  <si>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</si>
  <si>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</si>
  <si>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</si>
  <si>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</si>
  <si>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</si>
  <si>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</si>
  <si>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</si>
  <si>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</si>
  <si>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</si>
  <si>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</si>
  <si>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</si>
  <si>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</si>
  <si>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</si>
  <si>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</si>
  <si>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</si>
  <si>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</si>
  <si>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</si>
  <si>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</si>
  <si>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</si>
  <si>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</si>
  <si>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</si>
  <si>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</si>
  <si>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</si>
  <si>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</si>
  <si>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</si>
  <si>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</si>
  <si>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</si>
  <si>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</si>
  <si>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</si>
  <si>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</si>
  <si>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</si>
  <si>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</si>
  <si>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</si>
  <si>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</si>
  <si>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</si>
  <si>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</si>
  <si>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</si>
  <si>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</si>
  <si>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</si>
  <si>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</si>
  <si>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</si>
  <si>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</si>
  <si>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</si>
  <si>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</si>
  <si>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</si>
  <si>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</si>
  <si>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</si>
  <si>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</si>
  <si>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</si>
  <si>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</si>
  <si>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</si>
  <si>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</si>
  <si>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</si>
  <si>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</si>
  <si>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</si>
  <si>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</si>
  <si>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</si>
  <si>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</si>
  <si>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</si>
  <si>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</si>
  <si>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</si>
  <si>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</si>
  <si>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</si>
  <si>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</si>
  <si>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</si>
  <si>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</si>
  <si>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</si>
  <si>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</si>
  <si>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</si>
  <si>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</si>
  <si>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</si>
  <si>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</si>
  <si>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</si>
  <si>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</si>
  <si>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</si>
  <si>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</si>
  <si>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</si>
  <si>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</si>
  <si>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</si>
  <si>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</si>
  <si>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</si>
  <si>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</si>
  <si>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</si>
  <si>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</si>
  <si>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</si>
  <si>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</si>
  <si>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</si>
  <si>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</si>
  <si>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</si>
  <si>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</si>
  <si>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</si>
  <si>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</si>
  <si>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</si>
  <si>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</si>
  <si>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</si>
  <si>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</si>
  <si>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</si>
  <si>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</si>
  <si>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</si>
  <si>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</si>
  <si>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</si>
  <si>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</si>
  <si>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</si>
  <si>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</si>
  <si>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</si>
  <si>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</si>
  <si>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</si>
  <si>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</si>
  <si>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</si>
  <si>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</si>
  <si>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</si>
  <si>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</si>
  <si>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</si>
  <si>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</si>
  <si>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</si>
  <si>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</si>
  <si>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</si>
  <si>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</si>
  <si>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</si>
  <si>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</si>
  <si>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</si>
  <si>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</si>
  <si>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</si>
  <si>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</si>
  <si>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</si>
  <si>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</si>
  <si>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</si>
  <si>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</si>
  <si>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</si>
  <si>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</si>
  <si>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</si>
  <si>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</si>
  <si>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</si>
  <si>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</si>
  <si>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</si>
  <si>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</si>
  <si>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</si>
  <si>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</si>
  <si>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</si>
  <si>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</si>
  <si>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</si>
  <si>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</si>
  <si>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</si>
  <si>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</si>
  <si>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</si>
  <si>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</si>
  <si>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</si>
  <si>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</si>
  <si>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</si>
  <si>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</si>
  <si>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</si>
  <si>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</si>
  <si>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</si>
  <si>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</si>
  <si>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</si>
  <si>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</si>
  <si>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</si>
  <si>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</si>
  <si>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</si>
  <si>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</si>
  <si>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</si>
  <si>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</si>
  <si>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</si>
  <si>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</si>
  <si>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</si>
  <si>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</si>
  <si>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</si>
  <si>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</si>
  <si>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</si>
  <si>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</si>
  <si>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</si>
  <si>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</si>
  <si>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</si>
  <si>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</si>
  <si>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</si>
  <si>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</si>
  <si>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</si>
  <si>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</si>
  <si>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</si>
  <si>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</si>
  <si>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</si>
  <si>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</si>
  <si>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</si>
  <si>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</si>
  <si>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</si>
  <si>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</si>
  <si>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</si>
  <si>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</si>
  <si>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</si>
  <si>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</si>
  <si>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</si>
  <si>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</si>
  <si>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</si>
  <si>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</si>
  <si>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</si>
  <si>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</si>
  <si>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</si>
  <si>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</si>
  <si>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</si>
  <si>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</si>
  <si>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</si>
  <si>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</si>
  <si>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</si>
  <si>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</si>
  <si>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</si>
  <si>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</si>
  <si>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</si>
  <si>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</si>
  <si>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</si>
  <si>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</si>
  <si>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</si>
  <si>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</si>
  <si>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</si>
  <si>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</si>
  <si>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</si>
  <si>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</si>
  <si>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</si>
  <si>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</si>
  <si>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</si>
  <si>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</si>
  <si>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</si>
  <si>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</si>
  <si>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</si>
  <si>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</si>
  <si>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</si>
  <si>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</si>
  <si>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</si>
  <si>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</si>
  <si>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</si>
  <si>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</si>
  <si>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</si>
  <si>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</si>
  <si>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</si>
  <si>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</si>
  <si>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</si>
  <si>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</si>
  <si>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</si>
  <si>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</si>
  <si>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</si>
  <si>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</si>
  <si>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</si>
  <si>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</si>
  <si>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</si>
  <si>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</si>
  <si>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</si>
  <si>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</si>
  <si>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</si>
  <si>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</si>
  <si>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</si>
  <si>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</si>
  <si>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</si>
  <si>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</si>
  <si>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</si>
  <si>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</si>
  <si>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</si>
  <si>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</si>
  <si>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</si>
  <si>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</si>
  <si>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</si>
  <si>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</si>
  <si>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</si>
  <si>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</si>
  <si>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</si>
  <si>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</si>
  <si>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</si>
  <si>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</si>
  <si>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</si>
  <si>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</si>
  <si>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</si>
  <si>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</si>
  <si>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</si>
  <si>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</si>
  <si>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</si>
  <si>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</si>
  <si>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</si>
  <si>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</si>
  <si>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</si>
  <si>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</si>
  <si>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</si>
  <si>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</si>
  <si>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</si>
  <si>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</si>
  <si>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</si>
  <si>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</si>
  <si>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</si>
  <si>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</si>
  <si>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</si>
  <si>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</si>
  <si>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</si>
  <si>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</si>
  <si>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</si>
  <si>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</si>
  <si>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</si>
  <si>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</si>
  <si>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</si>
  <si>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</si>
  <si>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</si>
  <si>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</si>
  <si>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</si>
  <si>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</si>
  <si>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</si>
  <si>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</si>
  <si>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</si>
  <si>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</si>
  <si>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</si>
  <si>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</si>
  <si>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</si>
  <si>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</si>
  <si>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</si>
  <si>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</si>
  <si>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</si>
  <si>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</si>
  <si>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</si>
  <si>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</si>
  <si>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</si>
  <si>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</si>
  <si>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</si>
  <si>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</si>
  <si>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</si>
  <si>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</si>
  <si>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</si>
  <si>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</si>
  <si>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</si>
  <si>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</si>
  <si>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</si>
  <si>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</si>
  <si>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</si>
  <si>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</si>
  <si>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</si>
  <si>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</si>
  <si>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</si>
  <si>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</si>
  <si>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</si>
  <si>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</si>
  <si>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</si>
  <si>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</si>
  <si>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</si>
  <si>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</si>
  <si>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</si>
  <si>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</si>
  <si>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</si>
  <si>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</si>
  <si>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</si>
  <si>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</si>
  <si>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</si>
  <si>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</si>
  <si>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</si>
  <si>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</si>
  <si>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</si>
  <si>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</si>
  <si>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</si>
  <si>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</si>
  <si>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</si>
  <si>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</si>
  <si>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</si>
  <si>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</si>
  <si>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</si>
  <si>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</si>
  <si>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</si>
  <si>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</si>
  <si>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</si>
  <si>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</si>
  <si>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</si>
  <si>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</si>
  <si>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</si>
  <si>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</si>
  <si>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</si>
  <si>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</si>
  <si>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</si>
  <si>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</si>
  <si>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</si>
  <si>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</si>
  <si>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</si>
  <si>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</si>
  <si>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</si>
  <si>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</si>
  <si>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</si>
  <si>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</si>
  <si>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</si>
  <si>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</si>
  <si>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</si>
  <si>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</si>
  <si>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</si>
  <si>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</si>
  <si>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</si>
  <si>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</si>
  <si>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</si>
  <si>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</si>
  <si>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</si>
  <si>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</si>
  <si>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</si>
  <si>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</si>
  <si>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</si>
  <si>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</si>
  <si>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</si>
  <si>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</si>
  <si>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</si>
  <si>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</si>
  <si>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</si>
  <si>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</si>
  <si>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</si>
  <si>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</si>
  <si>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</si>
  <si>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</si>
  <si>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</si>
  <si>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</si>
  <si>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</si>
  <si>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</si>
  <si>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</si>
  <si>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</si>
  <si>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</si>
  <si>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</si>
  <si>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</si>
  <si>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</si>
  <si>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</si>
  <si>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</si>
  <si>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</si>
  <si>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</si>
  <si>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</si>
  <si>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</si>
  <si>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</si>
  <si>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</si>
  <si>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</si>
  <si>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</si>
  <si>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</si>
  <si>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</si>
  <si>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</si>
  <si>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</si>
  <si>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</si>
  <si>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</si>
  <si>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</si>
  <si>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</si>
  <si>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</si>
  <si>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</si>
  <si>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</si>
  <si>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</si>
  <si>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</si>
  <si>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</si>
  <si>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</si>
  <si>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</si>
  <si>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</si>
  <si>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</si>
  <si>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</si>
  <si>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</si>
  <si>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</si>
  <si>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</si>
  <si>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</si>
  <si>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</si>
  <si>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</si>
  <si>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</si>
  <si>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</si>
  <si>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</si>
  <si>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</si>
  <si>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</si>
  <si>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</si>
  <si>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</si>
  <si>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</si>
  <si>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</si>
  <si>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</si>
  <si>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</si>
  <si>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</si>
  <si>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</si>
  <si>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</si>
  <si>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</si>
  <si>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</si>
  <si>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</si>
  <si>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</si>
  <si>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</si>
  <si>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</si>
  <si>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</si>
  <si>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</si>
  <si>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</si>
  <si>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</si>
  <si>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</si>
  <si>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</si>
  <si>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</si>
  <si>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</si>
  <si>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</si>
  <si>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</si>
  <si>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</si>
  <si>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</si>
  <si>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</si>
  <si>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</si>
  <si>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</si>
  <si>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</si>
  <si>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</si>
  <si>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</si>
  <si>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</si>
  <si>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</si>
  <si>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</si>
  <si>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</si>
  <si>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</si>
  <si>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</si>
  <si>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</si>
  <si>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</si>
  <si>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</si>
  <si>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</si>
  <si>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</si>
  <si>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</si>
  <si>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</si>
  <si>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</si>
  <si>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</si>
  <si>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</si>
  <si>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</si>
  <si>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</si>
  <si>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</si>
  <si>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</si>
  <si>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</si>
  <si>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</si>
  <si>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</si>
  <si>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</si>
  <si>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</si>
  <si>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</si>
  <si>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</si>
  <si>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</si>
  <si>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</si>
  <si>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</si>
  <si>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</si>
  <si>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</si>
  <si>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</si>
  <si>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</si>
  <si>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</si>
  <si>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</si>
  <si>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</si>
  <si>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</si>
  <si>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</si>
  <si>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</si>
  <si>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</si>
  <si>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</si>
  <si>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</si>
  <si>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</si>
  <si>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</si>
  <si>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</si>
  <si>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</si>
  <si>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</si>
  <si>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</si>
  <si>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</si>
  <si>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</si>
  <si>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</si>
  <si>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</si>
  <si>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</si>
  <si>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</si>
  <si>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</si>
  <si>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</si>
  <si>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</si>
  <si>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</si>
  <si>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</si>
  <si>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</si>
  <si>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</si>
  <si>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</si>
  <si>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</si>
  <si>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</si>
  <si>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</si>
  <si>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</si>
  <si>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</si>
  <si>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</si>
  <si>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</si>
  <si>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</si>
  <si>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</si>
  <si>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</si>
  <si>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</si>
  <si>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</si>
  <si>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</si>
  <si>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</si>
  <si>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</si>
  <si>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</si>
  <si>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</si>
  <si>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</si>
  <si>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</si>
  <si>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</si>
  <si>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</si>
  <si>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</si>
  <si>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</si>
  <si>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</si>
  <si>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</si>
  <si>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</si>
  <si>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</si>
  <si>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</si>
  <si>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</si>
  <si>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</si>
  <si>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</si>
  <si>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</si>
  <si>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</si>
  <si>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</si>
  <si>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</si>
  <si>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</si>
  <si>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</si>
  <si>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</si>
  <si>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</si>
  <si>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</si>
  <si>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</si>
  <si>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</si>
  <si>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</si>
  <si>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</si>
  <si>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</si>
  <si>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</si>
  <si>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</si>
  <si>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</si>
  <si>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</si>
  <si>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</si>
  <si>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</si>
  <si>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</si>
  <si>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</si>
  <si>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</si>
  <si>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</si>
  <si>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</si>
  <si>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</si>
  <si>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</si>
  <si>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</si>
  <si>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</si>
  <si>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</si>
  <si>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</si>
  <si>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</si>
  <si>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</si>
  <si>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</si>
  <si>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</si>
  <si>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</si>
  <si>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</si>
  <si>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</si>
  <si>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</si>
  <si>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</si>
  <si>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</si>
  <si>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</si>
  <si>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</si>
  <si>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</si>
  <si>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</si>
  <si>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</si>
  <si>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</si>
  <si>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</si>
  <si>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</si>
  <si>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</si>
  <si>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</si>
  <si>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</si>
  <si>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</si>
  <si>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</si>
  <si>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</si>
  <si>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</si>
  <si>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</si>
  <si>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</si>
  <si>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</si>
  <si>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</si>
  <si>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</si>
  <si>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</si>
  <si>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</si>
  <si>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</si>
  <si>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</si>
  <si>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</si>
  <si>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</si>
  <si>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</si>
  <si>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</si>
  <si>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</si>
  <si>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</si>
  <si>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</si>
  <si>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</si>
  <si>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</si>
  <si>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</si>
  <si>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</si>
  <si>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</si>
  <si>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</si>
  <si>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</si>
  <si>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</si>
  <si>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</si>
  <si>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</si>
  <si>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</si>
  <si>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</si>
  <si>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</si>
  <si>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</si>
  <si>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</si>
  <si>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</si>
  <si>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</si>
  <si>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</si>
  <si>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</si>
  <si>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</si>
  <si>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</si>
  <si>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</si>
  <si>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</si>
  <si>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</si>
  <si>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</si>
  <si>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</si>
  <si>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</si>
  <si>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</si>
  <si>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</si>
  <si>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</si>
  <si>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</si>
  <si>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</si>
  <si>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</si>
  <si>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</si>
  <si>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</si>
  <si>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</si>
  <si>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</si>
  <si>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</si>
  <si>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</si>
  <si>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</si>
  <si>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</si>
  <si>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</si>
  <si>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</si>
  <si>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</si>
  <si>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</si>
  <si>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</si>
  <si>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</si>
  <si>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</si>
  <si>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</si>
  <si>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</si>
  <si>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</si>
  <si>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</si>
  <si>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</si>
  <si>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</si>
  <si>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</si>
  <si>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</si>
  <si>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</si>
  <si>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</si>
  <si>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</si>
  <si>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</si>
  <si>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</si>
  <si>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</si>
  <si>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</si>
  <si>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</si>
  <si>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</si>
  <si>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</si>
  <si>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</si>
  <si>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</si>
  <si>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</si>
  <si>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</si>
  <si>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</si>
  <si>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</si>
  <si>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</si>
  <si>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</si>
  <si>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</si>
  <si>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</si>
  <si>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</si>
  <si>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</si>
  <si>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</si>
  <si>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</si>
  <si>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</si>
  <si>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</si>
  <si>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</si>
  <si>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</si>
  <si>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</si>
  <si>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</si>
  <si>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</si>
  <si>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</si>
  <si>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</si>
  <si>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</si>
  <si>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</si>
  <si>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</si>
  <si>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</si>
  <si>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</si>
  <si>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</si>
  <si>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</si>
  <si>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</si>
  <si>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</si>
  <si>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</si>
  <si>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</si>
  <si>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</si>
  <si>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</si>
  <si>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</si>
  <si>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</si>
  <si>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</si>
  <si>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</si>
  <si>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</si>
  <si>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</si>
  <si>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</si>
  <si>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</si>
  <si>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</si>
  <si>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</si>
  <si>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</si>
  <si>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</si>
  <si>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</si>
  <si>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</si>
  <si>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</si>
  <si>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</si>
  <si>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</si>
  <si>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</si>
  <si>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</si>
  <si>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</si>
  <si>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</si>
  <si>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</si>
  <si>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</si>
  <si>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</si>
  <si>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</si>
  <si>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</si>
  <si>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</si>
  <si>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</si>
  <si>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</si>
  <si>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</si>
  <si>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</si>
  <si>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</si>
  <si>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</si>
  <si>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</si>
  <si>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</si>
  <si>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</si>
  <si>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</si>
  <si>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</si>
  <si>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</si>
  <si>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</si>
  <si>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</si>
  <si>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</si>
  <si>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</si>
  <si>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</si>
  <si>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</si>
  <si>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</si>
  <si>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</si>
  <si>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</si>
  <si>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</si>
  <si>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</si>
  <si>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</si>
  <si>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</si>
  <si>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</si>
  <si>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</si>
  <si>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</si>
  <si>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</si>
  <si>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</si>
  <si>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</si>
  <si>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</si>
  <si>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</si>
  <si>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</si>
  <si>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</si>
  <si>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</si>
  <si>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</si>
  <si>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</si>
  <si>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</si>
  <si>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</si>
  <si>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</si>
  <si>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</si>
  <si>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</si>
  <si>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</si>
  <si>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</si>
  <si>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</si>
  <si>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</si>
  <si>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</si>
  <si>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</si>
  <si>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</si>
  <si>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</si>
  <si>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</si>
  <si>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</si>
  <si>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</si>
  <si>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</si>
  <si>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</si>
  <si>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</si>
  <si>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</si>
  <si>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</si>
  <si>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</si>
  <si>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</si>
  <si>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</si>
  <si>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</si>
  <si>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</si>
  <si>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</si>
  <si>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</si>
  <si>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</si>
  <si>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</si>
  <si>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</si>
  <si>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</si>
  <si>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</si>
  <si>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</si>
  <si>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</si>
  <si>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</si>
  <si>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</si>
  <si>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</si>
  <si>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</si>
  <si>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</si>
  <si>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</si>
  <si>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</si>
  <si>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</si>
  <si>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</si>
  <si>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</si>
  <si>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</si>
  <si>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</si>
  <si>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</si>
  <si>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</si>
  <si>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</si>
  <si>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</si>
  <si>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</si>
  <si>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</si>
  <si>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</si>
  <si>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</si>
  <si>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</si>
  <si>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</si>
  <si>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</si>
  <si>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</si>
  <si>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</si>
  <si>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</si>
  <si>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</si>
  <si>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</si>
  <si>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</si>
  <si>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</si>
  <si>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</si>
  <si>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</si>
  <si>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</si>
  <si>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</si>
  <si>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</si>
  <si>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</si>
  <si>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</si>
  <si>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</si>
  <si>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</si>
  <si>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</si>
  <si>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</si>
  <si>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</si>
  <si>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</si>
  <si>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</si>
  <si>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</si>
  <si>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</si>
  <si>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</si>
  <si>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</si>
  <si>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</si>
  <si>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</si>
  <si>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</si>
  <si>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</si>
  <si>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</si>
  <si>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</si>
  <si>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</si>
  <si>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</si>
  <si>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</si>
  <si>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</si>
  <si>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</si>
  <si>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</si>
  <si>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</si>
  <si>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</si>
  <si>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</si>
  <si>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</si>
  <si>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</si>
  <si>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</si>
  <si>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</si>
  <si>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</si>
  <si>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</si>
  <si>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</si>
  <si>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</si>
  <si>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</si>
  <si>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</si>
  <si>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</si>
  <si>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</si>
  <si>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</si>
  <si>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</si>
  <si>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</si>
  <si>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</si>
  <si>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</si>
  <si>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</si>
  <si>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</si>
  <si>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</si>
  <si>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</si>
  <si>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</si>
  <si>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</si>
  <si>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</si>
  <si>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</si>
  <si>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</si>
  <si>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</si>
  <si>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</si>
  <si>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</si>
  <si>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</si>
  <si>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</si>
  <si>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</si>
  <si>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</si>
  <si>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</si>
  <si>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</si>
  <si>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</si>
  <si>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</si>
  <si>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</si>
  <si>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</si>
  <si>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</si>
  <si>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</si>
  <si>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</si>
  <si>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</si>
  <si>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</si>
  <si>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</si>
  <si>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</si>
  <si>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</si>
  <si>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</si>
  <si>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</si>
  <si>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</si>
  <si>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</si>
  <si>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</si>
  <si>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</si>
  <si>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</si>
  <si>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</si>
  <si>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</si>
  <si>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</si>
  <si>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</si>
  <si>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</si>
  <si>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</si>
  <si>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</si>
  <si>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</si>
  <si>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</si>
  <si>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</si>
  <si>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</si>
  <si>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</si>
  <si>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</si>
  <si>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</si>
  <si>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</si>
  <si>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</si>
  <si>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</si>
  <si>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</si>
  <si>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</si>
  <si>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</si>
  <si>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</si>
  <si>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</si>
  <si>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</si>
  <si>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</si>
  <si>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</si>
  <si>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</si>
  <si>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</si>
  <si>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</si>
  <si>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</si>
  <si>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</si>
  <si>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</si>
  <si>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</si>
  <si>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</si>
  <si>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</si>
  <si>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</si>
  <si>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</si>
  <si>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</si>
  <si>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</si>
  <si>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</si>
  <si>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</si>
  <si>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</si>
  <si>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</si>
  <si>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</si>
  <si>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</si>
  <si>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</si>
  <si>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</si>
  <si>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</si>
  <si>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</si>
  <si>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</si>
  <si>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</si>
  <si>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</si>
  <si>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</si>
  <si>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</si>
  <si>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</si>
  <si>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</si>
  <si>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</si>
  <si>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</si>
  <si>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</si>
  <si>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</si>
  <si>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</si>
  <si>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</si>
  <si>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</si>
  <si>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</si>
  <si>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</si>
  <si>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</si>
  <si>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</si>
  <si>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</si>
  <si>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</si>
  <si>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</si>
  <si>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</si>
  <si>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</si>
  <si>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</si>
  <si>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</si>
  <si>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</si>
  <si>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</si>
  <si>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</si>
  <si>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</si>
  <si>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</si>
  <si>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</si>
  <si>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</si>
  <si>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</si>
  <si>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</si>
  <si>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</si>
  <si>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</si>
  <si>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</si>
  <si>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</si>
  <si>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</si>
  <si>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</si>
  <si>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</si>
  <si>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</si>
  <si>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</si>
  <si>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</si>
  <si>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</si>
  <si>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</si>
  <si>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</si>
  <si>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</si>
  <si>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</si>
  <si>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</si>
  <si>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</si>
  <si>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</si>
  <si>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</si>
  <si>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</si>
  <si>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</si>
  <si>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</si>
  <si>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</si>
  <si>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</si>
  <si>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</si>
  <si>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</si>
  <si>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</si>
  <si>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</si>
  <si>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</si>
  <si>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</si>
  <si>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</si>
  <si>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</si>
  <si>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</si>
  <si>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</si>
  <si>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</si>
  <si>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</si>
  <si>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</si>
  <si>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</si>
  <si>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</si>
  <si>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</si>
  <si>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</si>
  <si>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</si>
  <si>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</si>
  <si>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</si>
  <si>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</si>
  <si>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</si>
  <si>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</si>
  <si>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</si>
  <si>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</si>
  <si>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</si>
  <si>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</si>
  <si>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</si>
  <si>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</si>
  <si>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</si>
  <si>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</si>
  <si>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</si>
  <si>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</si>
  <si>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</si>
  <si>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</si>
  <si>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</si>
  <si>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</si>
  <si>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</si>
  <si>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</si>
  <si>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</si>
  <si>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</si>
  <si>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</si>
  <si>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</si>
  <si>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</si>
  <si>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</si>
  <si>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</si>
  <si>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</si>
  <si>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</si>
  <si>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</si>
  <si>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</si>
  <si>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</si>
  <si>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</si>
  <si>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</si>
  <si>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</si>
  <si>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</si>
  <si>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</si>
  <si>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</si>
  <si>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</si>
  <si>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</si>
  <si>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</si>
  <si>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</si>
  <si>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</si>
  <si>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</si>
  <si>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</si>
  <si>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</si>
  <si>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</si>
  <si>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</si>
  <si>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</si>
  <si>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</si>
  <si>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</si>
  <si>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</si>
  <si>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</si>
  <si>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</si>
  <si>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</si>
  <si>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</si>
  <si>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</si>
  <si>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</si>
  <si>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</si>
  <si>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</si>
  <si>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</si>
  <si>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</si>
  <si>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</si>
  <si>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</si>
  <si>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</si>
  <si>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</si>
  <si>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</si>
  <si>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</si>
  <si>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</si>
  <si>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</si>
  <si>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</si>
  <si>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</si>
  <si>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</si>
  <si>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</si>
  <si>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</si>
  <si>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</si>
  <si>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</si>
  <si>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</si>
  <si>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</si>
  <si>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</si>
  <si>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</si>
  <si>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</si>
  <si>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</si>
  <si>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</si>
  <si>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</si>
  <si>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</si>
  <si>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</si>
  <si>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</si>
  <si>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</si>
  <si>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</si>
  <si>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</si>
  <si>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</si>
  <si>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</si>
  <si>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</si>
  <si>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</si>
  <si>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</si>
  <si>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</si>
  <si>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</si>
  <si>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</si>
  <si>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</si>
  <si>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</si>
  <si>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</si>
  <si>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</si>
  <si>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</si>
  <si>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</si>
  <si>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</si>
  <si>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</si>
  <si>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</si>
  <si>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</si>
  <si>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</si>
  <si>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</si>
  <si>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</si>
  <si>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</si>
  <si>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</si>
  <si>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</si>
  <si>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</si>
  <si>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</si>
  <si>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</si>
  <si>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</si>
  <si>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</si>
  <si>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</si>
  <si>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</si>
  <si>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</si>
  <si>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</si>
  <si>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</si>
  <si>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</si>
  <si>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</si>
  <si>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</si>
  <si>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</si>
  <si>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</si>
  <si>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</si>
  <si>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</si>
  <si>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</si>
  <si>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</si>
  <si>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</si>
  <si>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</si>
  <si>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</si>
  <si>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</si>
  <si>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</si>
  <si>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</si>
  <si>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</si>
  <si>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</si>
  <si>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</si>
  <si>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</si>
  <si>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</si>
  <si>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</si>
  <si>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</si>
  <si>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</si>
  <si>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</si>
  <si>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</si>
  <si>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</si>
  <si>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</si>
  <si>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</si>
  <si>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</si>
  <si>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</si>
  <si>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</si>
  <si>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</si>
  <si>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</si>
  <si>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</si>
  <si>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</si>
  <si>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</si>
  <si>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</si>
  <si>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</si>
  <si>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</si>
  <si>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</si>
  <si>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</si>
  <si>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</si>
  <si>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</si>
  <si>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</si>
  <si>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</si>
  <si>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</si>
  <si>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</si>
  <si>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</si>
  <si>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</si>
  <si>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</si>
  <si>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</si>
  <si>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</si>
  <si>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</si>
  <si>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</si>
  <si>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</si>
  <si>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</si>
  <si>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</si>
  <si>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</si>
  <si>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</si>
  <si>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</si>
  <si>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</si>
  <si>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</si>
  <si>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</si>
  <si>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</si>
  <si>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</si>
  <si>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</si>
  <si>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</si>
  <si>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</si>
  <si>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</si>
  <si>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</si>
  <si>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</si>
  <si>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</si>
  <si>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</si>
  <si>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</si>
  <si>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</si>
  <si>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</si>
  <si>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</si>
  <si>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</si>
  <si>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</si>
  <si>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</si>
  <si>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</si>
  <si>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</si>
  <si>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</si>
  <si>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</si>
  <si>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</si>
  <si>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</si>
  <si>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</si>
  <si>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</si>
  <si>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</si>
  <si>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</si>
  <si>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</si>
  <si>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</si>
  <si>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</si>
  <si>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</si>
  <si>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</si>
  <si>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</si>
  <si>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</si>
  <si>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</si>
  <si>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</si>
  <si>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</si>
  <si>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</si>
  <si>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</si>
  <si>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</si>
  <si>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</si>
  <si>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</si>
  <si>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</si>
  <si>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</si>
  <si>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</si>
  <si>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</si>
  <si>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</si>
  <si>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</si>
  <si>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</si>
  <si>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</si>
  <si>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</si>
  <si>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</si>
  <si>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</si>
  <si>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</si>
  <si>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</si>
  <si>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</si>
  <si>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</si>
  <si>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</si>
  <si>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</si>
  <si>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</si>
  <si>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</si>
  <si>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</si>
  <si>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</si>
  <si>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</si>
  <si>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</si>
  <si>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</si>
  <si>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</si>
  <si>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</si>
  <si>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</si>
  <si>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</si>
  <si>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</si>
  <si>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</si>
  <si>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</si>
  <si>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</si>
  <si>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</si>
  <si>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</si>
  <si>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</si>
  <si>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</si>
  <si>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</si>
  <si>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</si>
  <si>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</si>
  <si>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</si>
  <si>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</si>
  <si>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</si>
  <si>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</si>
  <si>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</si>
  <si>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</si>
  <si>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</si>
  <si>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</si>
  <si>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</si>
  <si>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</si>
  <si>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</si>
  <si>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</si>
  <si>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</si>
  <si>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</si>
  <si>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</si>
  <si>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</si>
  <si>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</si>
  <si>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</si>
  <si>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</si>
  <si>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</si>
  <si>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</si>
  <si>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</si>
  <si>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</si>
  <si>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</si>
  <si>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</si>
  <si>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</si>
  <si>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</si>
  <si>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</si>
  <si>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</si>
  <si>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</si>
  <si>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</si>
  <si>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</si>
  <si>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</si>
  <si>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</si>
  <si>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</si>
  <si>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</si>
  <si>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</si>
  <si>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</si>
  <si>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</si>
  <si>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</si>
  <si>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</si>
  <si>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</si>
  <si>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</si>
  <si>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</si>
  <si>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</si>
  <si>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</si>
  <si>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</si>
  <si>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</si>
  <si>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</si>
  <si>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</si>
  <si>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</si>
  <si>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</si>
  <si>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</si>
  <si>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</si>
  <si>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</si>
  <si>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</si>
  <si>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</si>
  <si>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</si>
  <si>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</si>
  <si>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</si>
  <si>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</si>
  <si>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</si>
  <si>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</si>
  <si>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</si>
  <si>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</si>
  <si>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</si>
  <si>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</si>
  <si>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</si>
  <si>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</si>
  <si>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</si>
  <si>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</si>
  <si>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</si>
  <si>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</si>
  <si>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</si>
  <si>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</si>
  <si>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</si>
  <si>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</si>
  <si>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</si>
  <si>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</si>
  <si>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</si>
  <si>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</si>
  <si>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</si>
  <si>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</si>
  <si>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</si>
  <si>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</si>
  <si>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</si>
  <si>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</si>
  <si>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</si>
  <si>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</si>
  <si>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</si>
  <si>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</si>
  <si>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</si>
  <si>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</si>
  <si>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</si>
  <si>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</si>
  <si>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</si>
  <si>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</si>
  <si>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</si>
  <si>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</si>
  <si>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</si>
  <si>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</si>
  <si>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</si>
  <si>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</si>
  <si>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</si>
  <si>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</si>
  <si>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</si>
  <si>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</si>
  <si>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</si>
  <si>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</si>
  <si>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</si>
  <si>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</si>
  <si>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</si>
  <si>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</si>
  <si>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</si>
  <si>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</si>
  <si>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</si>
  <si>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</si>
  <si>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</si>
  <si>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</si>
  <si>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</si>
  <si>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</si>
  <si>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</si>
  <si>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</si>
  <si>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</si>
  <si>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</si>
  <si>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</si>
  <si>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</si>
  <si>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</si>
  <si>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</si>
  <si>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</si>
  <si>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</si>
  <si>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</si>
  <si>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</si>
  <si>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</si>
  <si>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</si>
  <si>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</si>
  <si>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</si>
  <si>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</si>
  <si>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</si>
  <si>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</si>
  <si>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</si>
  <si>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</si>
  <si>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</si>
  <si>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</si>
  <si>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</si>
  <si>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</si>
  <si>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</si>
  <si>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</si>
  <si>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</si>
  <si>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</si>
  <si>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</si>
  <si>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</si>
  <si>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</si>
  <si>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</si>
  <si>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</si>
  <si>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</si>
  <si>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</si>
  <si>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</si>
  <si>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</si>
  <si>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</si>
  <si>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</si>
  <si>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</si>
  <si>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</si>
  <si>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</si>
  <si>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</si>
  <si>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</si>
  <si>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</si>
  <si>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</si>
  <si>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</si>
  <si>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</si>
  <si>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</si>
  <si>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</si>
  <si>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</si>
  <si>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</si>
  <si>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</si>
  <si>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</si>
  <si>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</si>
  <si>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</si>
  <si>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</si>
  <si>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</si>
  <si>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</si>
  <si>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</si>
  <si>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</si>
  <si>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</si>
  <si>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</si>
  <si>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</si>
  <si>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</si>
  <si>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</si>
  <si>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</si>
  <si>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</si>
  <si>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</si>
  <si>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</si>
  <si>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</si>
  <si>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</si>
  <si>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</si>
  <si>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</si>
  <si>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</si>
  <si>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</si>
  <si>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</si>
  <si>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</si>
  <si>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</si>
  <si>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</si>
  <si>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</si>
  <si>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</si>
  <si>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</si>
  <si>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</si>
  <si>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</si>
  <si>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</si>
  <si>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</si>
  <si>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</si>
  <si>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</si>
  <si>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</si>
  <si>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</si>
  <si>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</si>
  <si>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</si>
  <si>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</si>
  <si>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</si>
  <si>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</si>
  <si>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</si>
  <si>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</si>
  <si>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</si>
  <si>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</si>
  <si>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</si>
  <si>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</si>
  <si>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</si>
  <si>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</si>
  <si>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</si>
  <si>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</si>
  <si>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</si>
  <si>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</si>
  <si>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</si>
  <si>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</si>
  <si>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</si>
  <si>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</si>
  <si>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</si>
  <si>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</si>
  <si>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</si>
  <si>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</si>
  <si>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</si>
  <si>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</si>
  <si>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</si>
  <si>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</si>
  <si>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</si>
  <si>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</si>
  <si>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</si>
  <si>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</si>
  <si>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</si>
  <si>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</si>
  <si>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</si>
  <si>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</si>
  <si>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</si>
  <si>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</si>
  <si>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</si>
  <si>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</si>
  <si>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</si>
  <si>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</si>
  <si>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</si>
  <si>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</si>
  <si>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</si>
  <si>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</si>
  <si>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</si>
  <si>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</si>
  <si>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</si>
  <si>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</si>
  <si>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</si>
  <si>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</si>
  <si>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</si>
  <si>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</si>
  <si>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</si>
  <si>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</si>
  <si>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</si>
  <si>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</si>
  <si>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</si>
  <si>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</si>
  <si>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</si>
  <si>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</si>
  <si>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</si>
  <si>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</si>
  <si>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</si>
  <si>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</si>
  <si>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</si>
  <si>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</si>
  <si>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</si>
  <si>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</si>
  <si>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</si>
  <si>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</si>
  <si>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</si>
  <si>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</si>
  <si>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</si>
  <si>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</si>
  <si>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</si>
  <si>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</si>
  <si>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</si>
  <si>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</si>
  <si>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</si>
  <si>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</si>
  <si>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</si>
  <si>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</si>
  <si>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</si>
  <si>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</si>
  <si>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</si>
  <si>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</si>
  <si>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</si>
  <si>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</si>
  <si>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</si>
  <si>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</si>
  <si>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</si>
  <si>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</si>
  <si>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</si>
  <si>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</si>
  <si>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</si>
  <si>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</si>
  <si>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</si>
  <si>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</si>
  <si>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</si>
  <si>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</si>
  <si>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</si>
  <si>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</si>
  <si>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</si>
  <si>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</si>
  <si>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</si>
  <si>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</si>
  <si>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</si>
  <si>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</si>
  <si>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</si>
  <si>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</si>
  <si>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</si>
  <si>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</si>
  <si>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</si>
  <si>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</si>
  <si>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</si>
  <si>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</si>
  <si>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</si>
  <si>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</si>
  <si>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</si>
  <si>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</si>
  <si>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</si>
  <si>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</si>
  <si>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</si>
  <si>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</si>
  <si>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</si>
  <si>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</si>
  <si>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</si>
  <si>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</si>
  <si>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</si>
  <si>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</si>
  <si>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</si>
  <si>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</si>
  <si>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</si>
  <si>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</si>
  <si>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</si>
  <si>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</si>
  <si>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</si>
  <si>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</si>
  <si>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</si>
  <si>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</si>
  <si>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</si>
  <si>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</si>
  <si>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</si>
  <si>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</si>
  <si>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</si>
  <si>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</si>
  <si>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</si>
  <si>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</si>
  <si>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</si>
  <si>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</si>
  <si>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</si>
  <si>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</si>
  <si>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</si>
  <si>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</si>
  <si>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</si>
  <si>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</si>
  <si>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</si>
  <si>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</si>
  <si>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</si>
  <si>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</si>
  <si>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</si>
  <si>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</si>
  <si>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</si>
  <si>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</si>
  <si>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</si>
  <si>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</si>
  <si>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</si>
  <si>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</si>
  <si>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</si>
  <si>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</si>
  <si>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</si>
  <si>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</si>
  <si>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</si>
  <si>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</si>
  <si>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</si>
  <si>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</si>
  <si>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</si>
  <si>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</si>
  <si>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</si>
  <si>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</si>
  <si>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</si>
  <si>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</si>
  <si>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</si>
  <si>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</si>
  <si>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</si>
  <si>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</si>
  <si>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</si>
  <si>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</si>
  <si>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</si>
  <si>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</si>
  <si>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</si>
  <si>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</si>
  <si>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</si>
  <si>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</si>
  <si>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</si>
  <si>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</si>
  <si>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</si>
  <si>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</si>
  <si>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</si>
  <si>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</si>
  <si>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</si>
  <si>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</si>
  <si>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</si>
  <si>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</si>
  <si>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</si>
  <si>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</si>
  <si>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</si>
  <si>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</si>
  <si>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</si>
  <si>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</si>
  <si>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</si>
  <si>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</si>
  <si>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</si>
  <si>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</si>
  <si>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</si>
  <si>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</si>
  <si>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</si>
  <si>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</si>
  <si>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</si>
  <si>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</si>
  <si>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</si>
  <si>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</si>
  <si>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</si>
  <si>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</si>
  <si>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</si>
  <si>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</si>
  <si>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</si>
  <si>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</si>
  <si>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</si>
  <si>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</si>
  <si>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</si>
  <si>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</si>
  <si>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</si>
  <si>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</si>
  <si>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</si>
  <si>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</si>
  <si>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</si>
  <si>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</si>
  <si>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</si>
  <si>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</si>
  <si>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</si>
  <si>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</si>
  <si>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</si>
  <si>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</si>
  <si>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</si>
  <si>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</si>
  <si>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</si>
  <si>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</si>
  <si>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</si>
  <si>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</si>
  <si>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</si>
  <si>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</si>
  <si>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</si>
  <si>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</si>
  <si>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</si>
  <si>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</si>
  <si>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</si>
  <si>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</si>
  <si>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</si>
  <si>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</si>
  <si>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</si>
  <si>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</si>
  <si>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</si>
  <si>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</si>
  <si>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</si>
  <si>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</si>
  <si>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</si>
  <si>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</si>
  <si>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</si>
  <si>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</si>
  <si>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</si>
  <si>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</si>
  <si>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</si>
  <si>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</si>
  <si>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</si>
  <si>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</si>
  <si>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</si>
  <si>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</si>
  <si>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</si>
  <si>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</si>
  <si>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</si>
  <si>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</si>
  <si>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</si>
  <si>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</si>
  <si>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</si>
  <si>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</si>
  <si>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</si>
  <si>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</si>
  <si>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</si>
  <si>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</si>
  <si>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</si>
  <si>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</si>
  <si>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</si>
  <si>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</si>
  <si>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</si>
  <si>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</si>
  <si>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</si>
  <si>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</si>
  <si>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</si>
  <si>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</si>
  <si>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</si>
  <si>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</si>
  <si>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</si>
  <si>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</si>
  <si>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</si>
  <si>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</si>
  <si>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</si>
  <si>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</si>
  <si>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</si>
  <si>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</si>
  <si>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</si>
  <si>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</si>
  <si>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</si>
  <si>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</si>
  <si>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</si>
  <si>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</si>
  <si>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</si>
  <si>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</si>
  <si>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</si>
  <si>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</si>
  <si>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</si>
  <si>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</si>
  <si>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</si>
  <si>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</si>
  <si>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</si>
  <si>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</si>
  <si>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</si>
  <si>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</si>
  <si>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</si>
  <si>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</si>
  <si>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</si>
  <si>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</si>
  <si>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</si>
  <si>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</si>
  <si>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</si>
  <si>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</si>
  <si>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</si>
  <si>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</si>
  <si>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</si>
  <si>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</si>
  <si>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</si>
  <si>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</si>
  <si>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</si>
  <si>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</si>
  <si>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</si>
  <si>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</si>
  <si>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</si>
  <si>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</si>
  <si>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</si>
  <si>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</si>
  <si>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</si>
  <si>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</si>
  <si>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</si>
  <si>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</si>
  <si>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</si>
  <si>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</si>
  <si>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</si>
  <si>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</si>
  <si>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</si>
  <si>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</si>
  <si>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</si>
  <si>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</si>
  <si>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</si>
  <si>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</si>
  <si>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</si>
  <si>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</si>
  <si>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</si>
  <si>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</si>
  <si>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</si>
  <si>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</si>
  <si>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</si>
  <si>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</si>
  <si>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</si>
  <si>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</si>
  <si>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</si>
  <si>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</si>
  <si>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</si>
  <si>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</si>
  <si>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</si>
  <si>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</si>
  <si>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</si>
  <si>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</si>
  <si>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</si>
  <si>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</si>
  <si>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</si>
  <si>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</si>
  <si>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</si>
  <si>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</si>
  <si>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</si>
  <si>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</si>
  <si>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</si>
  <si>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</si>
  <si>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</si>
  <si>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</si>
  <si>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</si>
  <si>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</si>
  <si>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</si>
  <si>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</si>
  <si>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</si>
  <si>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</si>
  <si>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</si>
  <si>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</si>
  <si>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</si>
  <si>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</si>
  <si>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</si>
  <si>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</si>
  <si>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</si>
  <si>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</si>
  <si>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</si>
  <si>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</si>
  <si>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</si>
  <si>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</si>
  <si>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</si>
  <si>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</si>
  <si>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</si>
  <si>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</si>
  <si>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</si>
  <si>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</si>
  <si>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</si>
  <si>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</si>
  <si>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</si>
  <si>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</si>
  <si>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</si>
  <si>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</si>
  <si>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</si>
  <si>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</si>
  <si>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</si>
  <si>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</si>
  <si>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</si>
  <si>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</si>
  <si>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</si>
  <si>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</si>
  <si>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</si>
  <si>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</si>
  <si>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</si>
  <si>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</si>
  <si>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</si>
  <si>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</si>
  <si>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</si>
  <si>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</si>
  <si>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</si>
  <si>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</si>
  <si>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</si>
  <si>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</si>
  <si>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</si>
  <si>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</si>
  <si>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</si>
  <si>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</si>
  <si>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</si>
  <si>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</si>
  <si>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</si>
  <si>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</si>
  <si>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</si>
  <si>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</si>
  <si>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</si>
  <si>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</si>
  <si>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</si>
  <si>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</si>
  <si>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</si>
  <si>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</si>
  <si>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</si>
  <si>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</si>
  <si>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</si>
  <si>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</si>
  <si>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</si>
  <si>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</si>
  <si>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</si>
  <si>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</si>
  <si>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</si>
  <si>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</si>
  <si>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</si>
  <si>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</si>
  <si>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</si>
  <si>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</si>
  <si>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</si>
  <si>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</si>
  <si>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</si>
  <si>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</si>
  <si>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</si>
  <si>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</si>
  <si>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</si>
  <si>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</si>
  <si>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</si>
  <si>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</si>
  <si>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</si>
  <si>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</si>
  <si>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</si>
  <si>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</si>
  <si>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</si>
  <si>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</si>
  <si>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</si>
  <si>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</si>
  <si>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</si>
  <si>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</si>
  <si>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</si>
  <si>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</si>
  <si>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</si>
  <si>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</si>
  <si>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</si>
  <si>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</si>
  <si>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</si>
  <si>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</si>
  <si>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</si>
  <si>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</si>
  <si>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</si>
  <si>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</si>
  <si>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</si>
  <si>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</si>
  <si>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</si>
  <si>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</si>
  <si>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</si>
  <si>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</si>
  <si>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</si>
  <si>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</si>
  <si>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</si>
  <si>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</si>
  <si>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</si>
  <si>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</si>
  <si>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</si>
  <si>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</si>
  <si>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</si>
  <si>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</si>
  <si>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</si>
  <si>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</si>
  <si>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</si>
  <si>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</si>
  <si>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</si>
  <si>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</si>
  <si>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</si>
  <si>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</si>
  <si>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</si>
  <si>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</si>
  <si>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</si>
  <si>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</si>
  <si>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</si>
  <si>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</si>
  <si>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</si>
  <si>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</si>
  <si>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</si>
  <si>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</si>
  <si>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</si>
  <si>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</si>
  <si>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</si>
  <si>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</si>
  <si>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</si>
  <si>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</si>
  <si>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</si>
  <si>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</si>
  <si>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</si>
  <si>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</si>
  <si>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</si>
  <si>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</si>
  <si>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</si>
  <si>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</si>
  <si>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</si>
  <si>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</si>
  <si>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</si>
  <si>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</si>
  <si>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</si>
  <si>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</si>
  <si>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</si>
  <si>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</si>
  <si>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</si>
  <si>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</si>
  <si>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</si>
  <si>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</si>
  <si>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</si>
  <si>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</si>
  <si>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</si>
  <si>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</si>
  <si>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</si>
  <si>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</si>
  <si>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</si>
  <si>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</si>
  <si>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</si>
  <si>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</si>
  <si>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</si>
  <si>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</si>
  <si>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</si>
  <si>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</si>
  <si>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</si>
  <si>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</si>
  <si>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</si>
  <si>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</si>
  <si>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</si>
  <si>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</si>
  <si>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</si>
  <si>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</si>
  <si>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</si>
  <si>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</si>
  <si>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</si>
  <si>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</si>
  <si>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</si>
  <si>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</si>
  <si>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</si>
  <si>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</si>
  <si>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</si>
  <si>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</si>
  <si>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</si>
  <si>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</si>
  <si>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</si>
  <si>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</si>
  <si>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</si>
  <si>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</si>
  <si>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</si>
  <si>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</si>
  <si>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</si>
  <si>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</si>
  <si>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</si>
  <si>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</si>
  <si>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</si>
  <si>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</si>
  <si>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</si>
  <si>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</si>
  <si>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</si>
  <si>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</si>
  <si>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</si>
  <si>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</si>
  <si>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</si>
  <si>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</si>
  <si>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</si>
  <si>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</si>
  <si>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</si>
  <si>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</si>
  <si>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</si>
  <si>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</si>
  <si>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</si>
  <si>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</si>
  <si>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</si>
  <si>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</si>
  <si>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</si>
  <si>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</si>
  <si>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</si>
  <si>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</si>
  <si>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</si>
  <si>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</si>
  <si>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</si>
  <si>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</si>
  <si>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</si>
  <si>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</si>
  <si>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</si>
  <si>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</si>
  <si>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</si>
  <si>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</si>
  <si>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</si>
  <si>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</si>
  <si>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</si>
  <si>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</si>
  <si>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</si>
  <si>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</si>
  <si>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</si>
  <si>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</si>
  <si>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</si>
  <si>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</si>
  <si>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</si>
  <si>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</si>
  <si>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</si>
  <si>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</si>
  <si>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</si>
  <si>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</si>
  <si>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</si>
  <si>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</si>
  <si>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</si>
  <si>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</si>
  <si>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</si>
  <si>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</si>
  <si>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</si>
  <si>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</si>
  <si>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</si>
  <si>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</si>
  <si>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</si>
  <si>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</si>
  <si>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</si>
  <si>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</si>
  <si>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</si>
  <si>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</si>
  <si>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</si>
  <si>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</si>
  <si>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</si>
  <si>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</si>
  <si>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</si>
  <si>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</si>
  <si>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</si>
  <si>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</si>
  <si>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</si>
  <si>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</si>
  <si>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</si>
  <si>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</si>
  <si>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</si>
  <si>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</si>
  <si>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</si>
  <si>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</si>
  <si>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</si>
  <si>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</si>
  <si>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</si>
  <si>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</si>
  <si>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</si>
  <si>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</si>
  <si>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</si>
  <si>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</si>
  <si>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</si>
  <si>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</si>
  <si>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</si>
  <si>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</si>
  <si>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</si>
  <si>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</si>
  <si>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</si>
  <si>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</si>
  <si>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</si>
  <si>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</si>
  <si>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</si>
  <si>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</si>
  <si>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</si>
  <si>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</si>
  <si>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</si>
  <si>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</si>
  <si>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</si>
  <si>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</si>
  <si>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</si>
  <si>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</si>
  <si>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</si>
  <si>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</si>
  <si>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</si>
  <si>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</si>
  <si>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</si>
  <si>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</si>
  <si>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</si>
  <si>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</si>
  <si>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</si>
  <si>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</si>
  <si>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</si>
  <si>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</si>
  <si>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</si>
  <si>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</si>
  <si>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</si>
  <si>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</si>
  <si>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</si>
  <si>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</si>
  <si>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</si>
  <si>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</si>
  <si>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</si>
  <si>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</si>
  <si>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</si>
  <si>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</si>
  <si>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</si>
  <si>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</si>
  <si>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</si>
  <si>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</si>
  <si>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</si>
  <si>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</si>
  <si>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</si>
  <si>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</si>
  <si>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</si>
  <si>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</si>
  <si>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</si>
  <si>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</si>
  <si>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</si>
  <si>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</si>
  <si>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</si>
  <si>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</si>
  <si>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</si>
  <si>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</si>
  <si>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</si>
  <si>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</si>
  <si>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</si>
  <si>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</si>
  <si>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</si>
  <si>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</si>
  <si>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</si>
  <si>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</si>
  <si>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</si>
  <si>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</si>
  <si>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</si>
  <si>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</si>
  <si>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</si>
  <si>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</si>
  <si>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</si>
  <si>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</si>
  <si>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</si>
  <si>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</si>
  <si>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</si>
  <si>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</si>
  <si>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</si>
  <si>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</si>
  <si>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</si>
  <si>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</si>
  <si>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</si>
  <si>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</si>
  <si>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</si>
  <si>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</si>
  <si>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</si>
  <si>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</si>
  <si>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</si>
  <si>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</si>
  <si>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</si>
  <si>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</si>
  <si>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</si>
  <si>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</si>
  <si>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</si>
  <si>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</si>
  <si>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</si>
  <si>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</si>
  <si>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</si>
  <si>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</si>
  <si>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</si>
  <si>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</si>
  <si>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</si>
  <si>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</si>
  <si>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</si>
  <si>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</si>
  <si>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</si>
  <si>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</si>
  <si>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</si>
  <si>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</si>
  <si>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</si>
  <si>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</si>
  <si>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</si>
  <si>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</si>
  <si>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</si>
  <si>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</si>
  <si>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</si>
  <si>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</si>
  <si>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</si>
  <si>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</si>
  <si>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</si>
  <si>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</si>
  <si>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</si>
  <si>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</si>
  <si>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</si>
  <si>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</si>
  <si>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</si>
  <si>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</si>
  <si>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</si>
  <si>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</si>
  <si>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</si>
  <si>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</si>
  <si>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</si>
  <si>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</si>
  <si>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</si>
  <si>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</si>
  <si>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</si>
  <si>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</si>
  <si>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</si>
  <si>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</si>
  <si>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</si>
  <si>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</si>
  <si>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</si>
  <si>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</si>
  <si>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</si>
  <si>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</si>
  <si>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</si>
  <si>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</si>
  <si>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</si>
  <si>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</si>
  <si>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</si>
  <si>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</si>
  <si>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</si>
  <si>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</si>
  <si>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</si>
  <si>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</si>
  <si>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</si>
  <si>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</si>
  <si>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</si>
  <si>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</si>
  <si>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</si>
  <si>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</si>
  <si>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</si>
  <si>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</si>
  <si>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</si>
  <si>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</si>
  <si>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</si>
  <si>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</si>
  <si>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</si>
  <si>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</si>
  <si>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</si>
  <si>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</si>
  <si>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</si>
  <si>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</si>
  <si>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</si>
  <si>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</si>
  <si>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</si>
  <si>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</si>
  <si>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</si>
  <si>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</si>
  <si>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</si>
  <si>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</si>
  <si>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</si>
  <si>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</si>
  <si>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</si>
  <si>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</si>
  <si>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</si>
  <si>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</si>
  <si>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</si>
  <si>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</si>
  <si>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</si>
  <si>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</si>
  <si>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</si>
  <si>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</si>
  <si>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</si>
  <si>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</si>
  <si>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</si>
  <si>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</si>
  <si>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</si>
  <si>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</si>
  <si>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</si>
  <si>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</si>
  <si>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</si>
  <si>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</si>
  <si>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</si>
  <si>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</si>
  <si>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</si>
  <si>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</si>
  <si>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</si>
  <si>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</si>
  <si>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</si>
  <si>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</si>
  <si>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</si>
  <si>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</si>
  <si>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</si>
  <si>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</si>
  <si>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</si>
  <si>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</si>
  <si>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</si>
  <si>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</si>
  <si>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</si>
  <si>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</si>
  <si>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</si>
  <si>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</si>
  <si>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</si>
  <si>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</si>
  <si>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</si>
  <si>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</si>
  <si>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</si>
  <si>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</si>
  <si>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</si>
  <si>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</si>
  <si>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</si>
  <si>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</si>
  <si>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</si>
  <si>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</si>
  <si>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</si>
  <si>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</si>
  <si>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</si>
  <si>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</si>
  <si>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</si>
  <si>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</si>
  <si>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</si>
  <si>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</si>
  <si>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</si>
  <si>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</si>
  <si>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</si>
  <si>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</si>
  <si>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</si>
  <si>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</si>
  <si>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</si>
  <si>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</si>
  <si>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</si>
  <si>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</si>
  <si>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</si>
  <si>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</si>
  <si>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</si>
  <si>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</si>
  <si>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</si>
  <si>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</si>
  <si>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</si>
  <si>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</si>
  <si>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</si>
  <si>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</si>
  <si>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</si>
  <si>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</si>
  <si>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</si>
  <si>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</si>
  <si>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</si>
  <si>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</si>
  <si>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</si>
  <si>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</si>
  <si>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</si>
  <si>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</si>
  <si>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</si>
  <si>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</si>
  <si>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</si>
  <si>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</si>
  <si>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</si>
  <si>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</si>
  <si>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</si>
  <si>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</si>
  <si>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</si>
  <si>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</si>
  <si>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</si>
  <si>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</si>
  <si>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</si>
  <si>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</si>
  <si>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</si>
  <si>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</si>
  <si>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</si>
  <si>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</si>
  <si>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</si>
  <si>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</si>
  <si>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</si>
  <si>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</si>
  <si>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</si>
  <si>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</si>
  <si>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</si>
  <si>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</si>
  <si>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</si>
  <si>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</si>
  <si>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</si>
  <si>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</si>
  <si>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</si>
  <si>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</si>
  <si>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</si>
  <si>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</si>
  <si>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</si>
  <si>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</si>
  <si>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</si>
  <si>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</si>
  <si>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</si>
  <si>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</si>
  <si>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</si>
  <si>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</si>
  <si>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</si>
  <si>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</si>
  <si>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</si>
  <si>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</si>
  <si>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</si>
  <si>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</si>
  <si>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</si>
  <si>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</si>
  <si>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</si>
  <si>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</si>
  <si>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</si>
  <si>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</si>
  <si>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</si>
  <si>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</si>
  <si>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</si>
  <si>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</si>
  <si>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</si>
  <si>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</si>
  <si>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</si>
  <si>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</si>
  <si>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</si>
  <si>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</si>
  <si>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</si>
  <si>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</si>
  <si>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</si>
  <si>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</si>
  <si>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</si>
  <si>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</si>
  <si>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</si>
  <si>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</si>
  <si>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</si>
  <si>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</si>
  <si>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</si>
  <si>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</si>
  <si>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</si>
  <si>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</si>
  <si>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</si>
  <si>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</si>
  <si>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</si>
  <si>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</si>
  <si>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</si>
  <si>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</si>
  <si>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</si>
  <si>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</si>
  <si>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</si>
  <si>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</si>
  <si>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</si>
  <si>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</si>
  <si>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</si>
  <si>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</si>
  <si>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</si>
  <si>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</si>
  <si>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</si>
  <si>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</si>
  <si>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</si>
  <si>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</si>
  <si>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</si>
  <si>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</si>
  <si>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</si>
  <si>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</si>
  <si>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</si>
  <si>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</si>
  <si>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</si>
  <si>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</si>
  <si>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</si>
  <si>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</si>
  <si>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</si>
  <si>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</si>
  <si>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</si>
  <si>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</si>
  <si>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</si>
  <si>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</si>
  <si>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</si>
  <si>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</si>
  <si>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</si>
  <si>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</si>
  <si>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</si>
  <si>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</si>
  <si>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</si>
  <si>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</si>
  <si>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</si>
  <si>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</si>
  <si>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</si>
  <si>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</si>
  <si>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</si>
  <si>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</si>
  <si>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</si>
  <si>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</si>
  <si>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</si>
  <si>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</si>
  <si>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</si>
  <si>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</si>
  <si>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</si>
  <si>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</si>
  <si>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</si>
  <si>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</si>
  <si>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</si>
  <si>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</si>
  <si>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</si>
  <si>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</si>
  <si>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</si>
  <si>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</si>
  <si>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</si>
  <si>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</si>
  <si>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</si>
  <si>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</si>
  <si>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</si>
  <si>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</si>
  <si>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</si>
  <si>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</si>
  <si>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</si>
  <si>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</si>
  <si>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</si>
  <si>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</si>
  <si>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</si>
  <si>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</si>
  <si>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</si>
  <si>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</si>
  <si>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</si>
  <si>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</si>
  <si>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</si>
  <si>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</si>
  <si>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</si>
  <si>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</si>
  <si>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</si>
  <si>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</si>
  <si>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</si>
  <si>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</si>
  <si>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</si>
  <si>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</si>
  <si>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</si>
  <si>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</si>
  <si>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</si>
  <si>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</si>
  <si>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</si>
  <si>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</si>
  <si>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</si>
  <si>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</si>
  <si>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</si>
  <si>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</si>
  <si>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</si>
  <si>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</si>
  <si>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</si>
  <si>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</si>
  <si>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</si>
  <si>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</si>
  <si>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</si>
  <si>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</si>
  <si>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</si>
  <si>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</si>
  <si>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</si>
  <si>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</si>
  <si>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</si>
  <si>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</si>
  <si>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</si>
  <si>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</si>
  <si>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</si>
  <si>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</si>
  <si>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</si>
  <si>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</si>
  <si>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</si>
  <si>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</si>
  <si>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</si>
  <si>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</si>
  <si>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</si>
  <si>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</si>
  <si>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</si>
  <si>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</si>
  <si>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</si>
  <si>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</si>
  <si>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</si>
  <si>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</si>
  <si>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</si>
  <si>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</si>
  <si>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</si>
  <si>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</si>
  <si>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</si>
  <si>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</si>
  <si>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</si>
  <si>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</si>
  <si>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</si>
  <si>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</si>
  <si>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</si>
  <si>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</si>
  <si>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</si>
  <si>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</si>
  <si>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</si>
  <si>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</si>
  <si>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</si>
  <si>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</si>
  <si>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</si>
  <si>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</si>
  <si>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</si>
  <si>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</si>
  <si>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</si>
  <si>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</si>
  <si>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</si>
  <si>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</si>
  <si>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</si>
  <si>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</si>
  <si>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</si>
  <si>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</si>
  <si>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</si>
  <si>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</si>
  <si>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</si>
  <si>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</si>
  <si>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</si>
  <si>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</si>
  <si>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</si>
  <si>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</si>
  <si>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</si>
  <si>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</si>
  <si>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</si>
  <si>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</si>
  <si>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</si>
  <si>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</si>
  <si>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</si>
  <si>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</si>
  <si>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</si>
  <si>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</si>
  <si>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</si>
  <si>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</si>
  <si>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</si>
  <si>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</si>
  <si>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</si>
  <si>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</si>
  <si>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</si>
  <si>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</si>
  <si>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</si>
  <si>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</si>
  <si>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</si>
  <si>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</si>
  <si>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</si>
  <si>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</si>
  <si>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</si>
  <si>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</si>
  <si>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</si>
  <si>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</si>
  <si>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</si>
  <si>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</si>
  <si>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</si>
  <si>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</si>
  <si>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</si>
  <si>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</si>
  <si>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</si>
  <si>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</si>
  <si>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</si>
  <si>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</si>
  <si>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</si>
  <si>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</si>
  <si>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</si>
  <si>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</si>
  <si>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</si>
  <si>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</si>
  <si>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</si>
  <si>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</si>
  <si>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</si>
  <si>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</si>
  <si>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</si>
  <si>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</si>
  <si>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</si>
  <si>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</si>
  <si>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</si>
  <si>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</si>
  <si>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</si>
  <si>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</si>
  <si>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</si>
  <si>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</si>
  <si>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</si>
  <si>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</si>
  <si>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</si>
  <si>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</si>
  <si>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</si>
  <si>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</si>
  <si>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</si>
  <si>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</si>
  <si>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</si>
  <si>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</si>
  <si>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</si>
  <si>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</si>
  <si>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</si>
  <si>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</si>
  <si>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</si>
  <si>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</si>
  <si>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</si>
  <si>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</si>
  <si>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</si>
  <si>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</si>
  <si>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</si>
  <si>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</si>
  <si>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</si>
  <si>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</si>
  <si>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</si>
  <si>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</si>
  <si>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</si>
  <si>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</si>
  <si>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</si>
  <si>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</si>
  <si>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</si>
  <si>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</si>
  <si>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</si>
  <si>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</si>
  <si>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</si>
  <si>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</si>
  <si>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</si>
  <si>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</si>
  <si>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</si>
  <si>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</si>
  <si>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</si>
  <si>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</si>
  <si>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</si>
  <si>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</si>
  <si>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</si>
  <si>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</si>
  <si>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</si>
  <si>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</si>
  <si>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</si>
  <si>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</si>
  <si>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</si>
  <si>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</si>
  <si>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</si>
  <si>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</si>
  <si>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</si>
  <si>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</si>
  <si>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</si>
  <si>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</si>
  <si>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</si>
  <si>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</si>
  <si>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</si>
  <si>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</si>
  <si>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</si>
  <si>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</si>
  <si>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</si>
  <si>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</si>
  <si>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</si>
  <si>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</si>
  <si>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</si>
  <si>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</si>
  <si>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</si>
  <si>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</si>
  <si>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</si>
  <si>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</si>
  <si>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</si>
  <si>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</si>
  <si>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</si>
  <si>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</si>
  <si>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</si>
  <si>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</si>
  <si>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</si>
  <si>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</si>
  <si>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</si>
  <si>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</si>
  <si>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</si>
  <si>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</si>
  <si>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</si>
  <si>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</si>
  <si>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</si>
  <si>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</si>
  <si>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</si>
  <si>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</si>
  <si>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</si>
  <si>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</si>
  <si>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</si>
  <si>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</si>
  <si>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</si>
  <si>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</si>
  <si>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</si>
  <si>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</si>
  <si>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</si>
  <si>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</si>
  <si>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</si>
  <si>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</si>
  <si>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</si>
  <si>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</si>
  <si>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</si>
  <si>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</si>
  <si>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</si>
  <si>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</si>
  <si>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</si>
  <si>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</si>
  <si>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</si>
  <si>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</si>
  <si>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</si>
  <si>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</si>
  <si>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</si>
  <si>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</si>
  <si>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</si>
  <si>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</si>
  <si>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</si>
  <si>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</si>
  <si>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</si>
  <si>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</si>
  <si>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</si>
  <si>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</si>
  <si>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</si>
  <si>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</si>
  <si>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</si>
  <si>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</si>
  <si>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</si>
  <si>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</si>
  <si>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</si>
  <si>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</si>
  <si>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</si>
  <si>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</si>
  <si>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</si>
  <si>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</si>
  <si>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</si>
  <si>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</si>
  <si>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</si>
  <si>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</si>
  <si>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</si>
  <si>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</si>
  <si>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</si>
  <si>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</si>
  <si>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</si>
  <si>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</si>
  <si>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</si>
  <si>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</si>
  <si>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</si>
  <si>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</si>
  <si>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</si>
  <si>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</si>
  <si>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</si>
  <si>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</si>
  <si>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</si>
  <si>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</si>
  <si>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</si>
  <si>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</si>
  <si>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</si>
  <si>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</si>
  <si>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</si>
  <si>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</si>
  <si>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</si>
  <si>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</si>
  <si>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</si>
  <si>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</si>
  <si>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</si>
  <si>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</si>
  <si>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</si>
  <si>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</si>
  <si>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</si>
  <si>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</si>
  <si>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</si>
  <si>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</si>
  <si>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</si>
  <si>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</si>
  <si>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</si>
  <si>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</si>
  <si>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</si>
  <si>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</si>
  <si>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</si>
  <si>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</si>
  <si>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</si>
  <si>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</si>
  <si>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</si>
  <si>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</si>
  <si>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</si>
  <si>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</si>
  <si>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</si>
  <si>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</si>
  <si>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</si>
  <si>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</si>
  <si>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</si>
  <si>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</si>
  <si>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</si>
  <si>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</si>
  <si>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</si>
  <si>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</si>
  <si>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</si>
  <si>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</si>
  <si>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</si>
  <si>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</si>
  <si>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</si>
  <si>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</si>
  <si>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</si>
  <si>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</si>
  <si>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</si>
  <si>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</si>
  <si>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</si>
  <si>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</si>
  <si>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</si>
  <si>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</si>
  <si>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</si>
  <si>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</si>
  <si>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</si>
  <si>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</si>
  <si>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</si>
  <si>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</si>
  <si>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</si>
  <si>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</si>
  <si>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</si>
  <si>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</si>
  <si>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</si>
  <si>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</si>
  <si>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</si>
  <si>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</si>
  <si>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</si>
  <si>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</si>
  <si>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</si>
  <si>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</si>
  <si>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</si>
  <si>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</si>
  <si>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</si>
  <si>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</si>
  <si>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</si>
  <si>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</si>
  <si>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</si>
  <si>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</si>
  <si>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</si>
  <si>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</si>
  <si>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</si>
  <si>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</si>
  <si>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</si>
  <si>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</si>
  <si>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</si>
  <si>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</si>
  <si>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</si>
  <si>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</si>
  <si>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</si>
  <si>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</si>
  <si>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</si>
  <si>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</si>
  <si>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</si>
  <si>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</si>
  <si>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</si>
  <si>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</si>
  <si>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</si>
  <si>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</si>
  <si>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</si>
  <si>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</si>
  <si>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</si>
  <si>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</si>
  <si>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</si>
  <si>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</si>
  <si>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</si>
  <si>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</si>
  <si>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</si>
  <si>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</si>
  <si>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</si>
  <si>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</si>
  <si>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</si>
  <si>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</si>
  <si>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</si>
  <si>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</si>
  <si>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</si>
  <si>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</si>
  <si>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</si>
  <si>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</si>
  <si>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</si>
  <si>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</si>
  <si>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</si>
  <si>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</si>
  <si>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</si>
  <si>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</si>
  <si>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</si>
  <si>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</si>
  <si>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</si>
  <si>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</si>
  <si>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</si>
  <si>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</si>
  <si>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</si>
  <si>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</si>
  <si>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</si>
  <si>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</si>
  <si>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</si>
  <si>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</si>
  <si>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</si>
  <si>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</si>
  <si>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</si>
  <si>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</si>
  <si>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</si>
  <si>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</si>
  <si>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</si>
  <si>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</si>
  <si>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</si>
  <si>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</si>
  <si>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</si>
  <si>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</si>
  <si>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</si>
  <si>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</si>
  <si>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</si>
  <si>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</si>
  <si>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</si>
  <si>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</si>
  <si>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</si>
  <si>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</si>
  <si>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</si>
  <si>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</si>
  <si>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</si>
  <si>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</si>
  <si>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</si>
  <si>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</si>
  <si>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</si>
  <si>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</si>
  <si>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</si>
  <si>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</si>
  <si>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</si>
  <si>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</si>
  <si>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</si>
  <si>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</si>
  <si>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</si>
  <si>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</si>
  <si>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</si>
  <si>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</si>
  <si>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</si>
  <si>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</si>
  <si>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</si>
  <si>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</si>
  <si>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</si>
  <si>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</si>
  <si>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</si>
  <si>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</si>
  <si>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</si>
  <si>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</si>
  <si>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</si>
  <si>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</si>
  <si>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</si>
  <si>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</si>
  <si>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</si>
  <si>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</si>
  <si>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</si>
  <si>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</si>
  <si>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</si>
  <si>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</si>
  <si>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</si>
  <si>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</si>
  <si>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</si>
  <si>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</si>
  <si>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</si>
  <si>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</si>
  <si>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</si>
  <si>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</si>
  <si>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</si>
  <si>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</si>
  <si>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</si>
  <si>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</si>
  <si>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</si>
  <si>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</si>
  <si>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</si>
  <si>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</si>
  <si>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</si>
  <si>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</si>
  <si>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</si>
  <si>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</si>
  <si>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</si>
  <si>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</si>
  <si>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</si>
  <si>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</si>
  <si>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</si>
  <si>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</si>
  <si>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</si>
  <si>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</si>
  <si>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</si>
  <si>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</si>
  <si>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</si>
  <si>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</si>
  <si>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</si>
  <si>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</si>
  <si>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</si>
  <si>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</si>
  <si>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</si>
  <si>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</si>
  <si>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</si>
  <si>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</si>
  <si>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</si>
  <si>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</si>
  <si>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</si>
  <si>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</si>
  <si>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</si>
  <si>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</si>
  <si>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</si>
  <si>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</si>
  <si>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</si>
  <si>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</si>
  <si>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</si>
  <si>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</si>
  <si>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</si>
  <si>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</si>
  <si>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</si>
  <si>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</si>
  <si>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</si>
  <si>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</si>
  <si>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</si>
  <si>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</si>
  <si>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</si>
  <si>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</si>
  <si>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</si>
  <si>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</si>
  <si>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</si>
  <si>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</si>
  <si>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</si>
  <si>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</si>
  <si>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</si>
  <si>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</si>
  <si>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</si>
  <si>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</si>
  <si>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</si>
  <si>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</si>
  <si>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</si>
  <si>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</si>
  <si>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</si>
  <si>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</si>
  <si>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</si>
  <si>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</si>
  <si>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</si>
  <si>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</si>
  <si>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</si>
  <si>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</si>
  <si>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</si>
  <si>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</si>
  <si>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</si>
  <si>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</si>
  <si>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</si>
  <si>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</si>
  <si>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</si>
  <si>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</si>
  <si>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</si>
  <si>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</si>
  <si>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</si>
  <si>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</si>
  <si>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</si>
  <si>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</si>
  <si>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</si>
  <si>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</si>
  <si>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</si>
  <si>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</si>
  <si>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</si>
  <si>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</si>
  <si>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</si>
  <si>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</si>
  <si>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</si>
  <si>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</si>
  <si>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</si>
  <si>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</si>
  <si>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</si>
  <si>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</si>
  <si>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</si>
  <si>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</si>
  <si>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</si>
  <si>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</si>
  <si>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</si>
  <si>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</si>
  <si>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</si>
  <si>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</si>
  <si>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</si>
  <si>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</si>
  <si>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</si>
  <si>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</si>
  <si>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</si>
  <si>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</si>
  <si>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</si>
  <si>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</si>
  <si>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</si>
  <si>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</si>
  <si>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</si>
  <si>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</si>
  <si>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</si>
  <si>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</si>
  <si>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</si>
  <si>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</si>
  <si>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</si>
  <si>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</si>
  <si>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</si>
  <si>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</si>
  <si>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</si>
  <si>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</si>
  <si>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</si>
  <si>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</si>
  <si>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</si>
  <si>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</si>
  <si>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</si>
  <si>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</si>
  <si>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</si>
  <si>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</si>
  <si>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</si>
  <si>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</si>
  <si>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</si>
  <si>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</si>
  <si>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</si>
  <si>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</si>
  <si>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</si>
  <si>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</si>
  <si>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</si>
  <si>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</si>
  <si>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</si>
  <si>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</si>
  <si>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</si>
  <si>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</si>
  <si>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</si>
  <si>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</si>
  <si>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</si>
  <si>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</si>
  <si>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</si>
  <si>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</si>
  <si>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</si>
  <si>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</si>
  <si>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</si>
  <si>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</si>
  <si>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</si>
  <si>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</si>
  <si>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</si>
  <si>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</si>
  <si>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</si>
  <si>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</si>
  <si>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</si>
  <si>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</si>
  <si>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</si>
  <si>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</si>
  <si>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</si>
  <si>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</si>
  <si>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</si>
  <si>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</si>
  <si>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</si>
  <si>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</si>
  <si>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</si>
  <si>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</si>
  <si>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</si>
  <si>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</si>
  <si>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</si>
  <si>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</si>
  <si>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</si>
  <si>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</si>
  <si>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</si>
  <si>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</si>
  <si>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</si>
  <si>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</si>
  <si>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</si>
  <si>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</si>
  <si>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</si>
  <si>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</si>
  <si>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</si>
  <si>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</si>
  <si>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</si>
  <si>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</si>
  <si>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</si>
  <si>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</si>
  <si>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</si>
  <si>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</si>
  <si>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</si>
  <si>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</si>
  <si>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</si>
  <si>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</si>
  <si>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</si>
  <si>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</si>
  <si>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</si>
  <si>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</si>
  <si>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</si>
  <si>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</si>
  <si>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</si>
  <si>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</si>
  <si>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</si>
  <si>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</si>
  <si>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</si>
  <si>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</si>
  <si>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</si>
  <si>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</si>
  <si>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</si>
  <si>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</si>
  <si>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</si>
  <si>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</si>
  <si>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</si>
  <si>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</si>
  <si>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</si>
  <si>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</si>
  <si>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</si>
  <si>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</si>
  <si>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</si>
  <si>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</si>
  <si>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</si>
  <si>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</si>
  <si>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</si>
  <si>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</si>
  <si>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</si>
  <si>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</si>
  <si>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</si>
  <si>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</si>
  <si>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</si>
  <si>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</si>
  <si>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</si>
  <si>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</si>
  <si>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</si>
  <si>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</si>
  <si>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</si>
  <si>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</si>
  <si>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</si>
  <si>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</si>
  <si>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</si>
  <si>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</si>
  <si>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</si>
  <si>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</si>
  <si>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</si>
  <si>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</si>
  <si>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</si>
  <si>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</si>
  <si>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</si>
  <si>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</si>
  <si>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</si>
  <si>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</si>
  <si>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</si>
  <si>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</si>
  <si>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</si>
  <si>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</si>
  <si>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</si>
  <si>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</si>
  <si>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</si>
  <si>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</si>
  <si>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</si>
  <si>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</si>
  <si>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</si>
  <si>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</si>
  <si>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</si>
  <si>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</si>
  <si>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</si>
  <si>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</si>
  <si>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</si>
  <si>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</si>
  <si>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</si>
  <si>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</si>
  <si>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</si>
  <si>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</si>
  <si>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</si>
  <si>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</si>
  <si>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</si>
  <si>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</si>
  <si>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</si>
  <si>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</si>
  <si>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</si>
  <si>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</si>
  <si>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</si>
  <si>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</si>
  <si>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</si>
  <si>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</si>
  <si>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</si>
  <si>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</si>
  <si>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</si>
  <si>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</si>
  <si>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</si>
  <si>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</si>
  <si>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</si>
  <si>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</si>
  <si>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</si>
  <si>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</si>
  <si>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</si>
  <si>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</si>
  <si>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</si>
  <si>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</si>
  <si>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</si>
  <si>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</si>
  <si>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</si>
  <si>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</si>
  <si>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</si>
  <si>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</si>
  <si>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</si>
  <si>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</si>
  <si>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</si>
  <si>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</si>
  <si>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</si>
  <si>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</si>
  <si>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</si>
  <si>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</si>
  <si>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</si>
  <si>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</si>
  <si>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</si>
  <si>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</si>
  <si>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</si>
  <si>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</si>
  <si>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</si>
  <si>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</si>
  <si>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</si>
  <si>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</si>
  <si>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</si>
  <si>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</si>
  <si>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</si>
  <si>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</si>
  <si>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</si>
  <si>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</si>
  <si>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</si>
  <si>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</si>
  <si>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</si>
  <si>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</si>
  <si>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</si>
  <si>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</si>
  <si>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</si>
  <si>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</si>
  <si>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</si>
  <si>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</si>
  <si>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</si>
  <si>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</si>
  <si>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</si>
  <si>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</si>
  <si>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</si>
  <si>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</si>
  <si>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</si>
  <si>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</si>
  <si>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</si>
  <si>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</si>
  <si>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</si>
  <si>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</si>
  <si>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</si>
  <si>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</si>
  <si>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</si>
  <si>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</si>
  <si>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</si>
  <si>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</si>
  <si>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</si>
  <si>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</si>
  <si>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</si>
  <si>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</si>
  <si>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</si>
  <si>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</si>
  <si>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</si>
  <si>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</si>
  <si>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</si>
  <si>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</si>
  <si>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</si>
  <si>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</si>
  <si>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</si>
  <si>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</si>
  <si>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</si>
  <si>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</si>
  <si>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</si>
  <si>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</si>
  <si>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</si>
  <si>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</si>
  <si>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</si>
  <si>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</si>
  <si>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</si>
  <si>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</si>
  <si>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</si>
  <si>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</si>
  <si>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</si>
  <si>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</si>
  <si>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</si>
  <si>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</si>
  <si>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</si>
  <si>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</si>
  <si>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</si>
  <si>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</si>
  <si>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</si>
  <si>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</si>
  <si>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</si>
  <si>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</si>
  <si>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</si>
  <si>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</si>
  <si>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</si>
  <si>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</si>
  <si>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</si>
  <si>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</si>
  <si>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</si>
  <si>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</si>
  <si>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</si>
  <si>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</si>
  <si>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</si>
  <si>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</si>
  <si>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</si>
  <si>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</si>
  <si>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</si>
  <si>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</si>
  <si>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</si>
  <si>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</si>
  <si>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</si>
  <si>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</si>
  <si>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</si>
  <si>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</si>
  <si>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</si>
  <si>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</si>
  <si>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</si>
  <si>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</si>
  <si>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</si>
  <si>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</si>
  <si>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</si>
  <si>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</si>
  <si>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</si>
  <si>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</si>
  <si>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</si>
  <si>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</si>
  <si>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</si>
  <si>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</si>
  <si>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</si>
  <si>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</si>
  <si>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</si>
  <si>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</si>
  <si>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</si>
  <si>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</si>
  <si>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</si>
  <si>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</si>
  <si>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</si>
  <si>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</si>
  <si>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</si>
  <si>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</si>
  <si>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</si>
  <si>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</si>
  <si>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</si>
  <si>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</si>
  <si>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</si>
  <si>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</si>
  <si>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</si>
  <si>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</si>
  <si>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</si>
  <si>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</si>
  <si>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</si>
  <si>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</si>
  <si>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</si>
  <si>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</si>
  <si>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</si>
  <si>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</si>
  <si>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</si>
  <si>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</si>
  <si>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</si>
  <si>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</si>
  <si>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</si>
  <si>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</si>
  <si>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</si>
  <si>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</si>
  <si>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</si>
  <si>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</si>
  <si>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</si>
  <si>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</si>
  <si>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</si>
  <si>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</si>
  <si>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</si>
  <si>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</si>
  <si>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</si>
  <si>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</si>
  <si>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</si>
  <si>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</si>
  <si>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</si>
  <si>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</si>
  <si>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</si>
  <si>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</si>
  <si>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</si>
  <si>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</si>
  <si>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</si>
  <si>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</si>
  <si>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</si>
  <si>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</si>
  <si>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</si>
  <si>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</si>
  <si>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</si>
  <si>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</si>
  <si>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</si>
  <si>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</si>
  <si>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</si>
  <si>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</si>
  <si>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</si>
  <si>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</si>
  <si>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</si>
  <si>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</si>
  <si>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</si>
  <si>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</si>
  <si>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</si>
  <si>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</si>
  <si>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</si>
  <si>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</si>
  <si>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</si>
  <si>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</si>
  <si>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</si>
  <si>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</si>
  <si>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</si>
  <si>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</si>
  <si>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</si>
  <si>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</si>
  <si>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</si>
  <si>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</si>
  <si>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</si>
  <si>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</si>
  <si>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</si>
  <si>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</si>
  <si>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</si>
  <si>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</si>
  <si>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</si>
  <si>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</si>
  <si>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</si>
  <si>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</si>
  <si>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</si>
  <si>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</si>
  <si>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</si>
  <si>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</si>
  <si>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</si>
  <si>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</si>
  <si>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</si>
  <si>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</si>
  <si>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</si>
  <si>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</si>
  <si>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</si>
  <si>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</si>
  <si>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</si>
  <si>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</si>
  <si>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</si>
  <si>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</si>
  <si>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</si>
  <si>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</si>
  <si>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</si>
  <si>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</si>
  <si>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</si>
  <si>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</si>
  <si>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</si>
  <si>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</si>
  <si>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</si>
  <si>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</si>
  <si>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</si>
  <si>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</si>
  <si>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</si>
  <si>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</si>
  <si>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</si>
  <si>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</si>
  <si>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</si>
  <si>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</si>
  <si>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</si>
  <si>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</si>
  <si>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</si>
  <si>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</si>
  <si>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</si>
  <si>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</si>
  <si>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</si>
  <si>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</si>
  <si>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</si>
  <si>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</si>
  <si>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</si>
  <si>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</si>
  <si>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</si>
  <si>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</si>
  <si>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</si>
  <si>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</si>
  <si>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</si>
  <si>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</si>
  <si>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</si>
  <si>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</si>
  <si>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</si>
  <si>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</si>
  <si>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</si>
  <si>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</si>
  <si>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</si>
  <si>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</si>
  <si>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</si>
  <si>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</si>
  <si>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</si>
  <si>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</si>
  <si>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</si>
  <si>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</si>
  <si>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</si>
  <si>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</si>
  <si>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</si>
  <si>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</si>
  <si>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</si>
  <si>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</si>
  <si>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</si>
  <si>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</si>
  <si>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</si>
  <si>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</si>
  <si>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</si>
  <si>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</si>
  <si>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</si>
  <si>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</si>
  <si>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</si>
  <si>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</si>
  <si>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</si>
  <si>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</si>
  <si>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</si>
  <si>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</si>
  <si>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</si>
  <si>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</si>
  <si>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</si>
  <si>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</si>
  <si>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</si>
  <si>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</si>
  <si>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</si>
  <si>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</si>
  <si>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</si>
  <si>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</si>
  <si>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</si>
  <si>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</si>
  <si>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</si>
  <si>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</si>
  <si>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</si>
  <si>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</si>
  <si>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</si>
  <si>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</si>
  <si>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</si>
  <si>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</si>
  <si>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</si>
  <si>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</si>
  <si>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</si>
  <si>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</si>
  <si>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</si>
  <si>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</si>
  <si>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</si>
  <si>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</si>
  <si>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</si>
  <si>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</si>
  <si>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</si>
  <si>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</si>
  <si>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</si>
  <si>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</si>
  <si>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</si>
  <si>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</si>
  <si>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</si>
  <si>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</si>
  <si>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</si>
  <si>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</si>
  <si>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</si>
  <si>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</si>
  <si>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</si>
  <si>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</si>
  <si>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</si>
  <si>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</si>
  <si>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</si>
  <si>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</si>
  <si>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</si>
  <si>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</si>
  <si>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</si>
  <si>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</si>
  <si>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</si>
  <si>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</si>
  <si>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</si>
  <si>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</si>
  <si>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</si>
  <si>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</si>
  <si>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</si>
  <si>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</si>
  <si>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</si>
  <si>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</si>
  <si>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</si>
  <si>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</si>
  <si>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</si>
  <si>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</si>
  <si>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</si>
  <si>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</si>
  <si>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</si>
  <si>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</si>
  <si>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</si>
  <si>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</si>
  <si>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</si>
  <si>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</si>
  <si>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</si>
  <si>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</si>
  <si>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</si>
  <si>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</si>
  <si>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</si>
  <si>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</si>
  <si>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</si>
  <si>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</si>
  <si>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</si>
  <si>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</si>
  <si>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</si>
  <si>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</si>
  <si>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</si>
  <si>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</si>
  <si>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</si>
  <si>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</si>
  <si>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</si>
  <si>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</si>
  <si>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</si>
  <si>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</si>
  <si>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</si>
  <si>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</si>
  <si>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</si>
  <si>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</si>
  <si>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</si>
  <si>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</si>
  <si>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</si>
  <si>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</si>
  <si>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</si>
  <si>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</si>
  <si>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</si>
  <si>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</si>
  <si>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</si>
  <si>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</si>
  <si>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</si>
  <si>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</si>
  <si>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</si>
  <si>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</si>
  <si>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</si>
  <si>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</si>
  <si>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</si>
  <si>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</si>
  <si>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</si>
  <si>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</si>
  <si>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</si>
  <si>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</si>
  <si>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</si>
  <si>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</si>
  <si>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</si>
  <si>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</si>
  <si>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</si>
  <si>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</si>
  <si>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</si>
  <si>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</si>
  <si>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</si>
  <si>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</si>
  <si>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</si>
  <si>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</si>
  <si>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</si>
  <si>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</si>
  <si>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</si>
  <si>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</si>
  <si>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</si>
  <si>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</si>
  <si>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</si>
  <si>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</si>
  <si>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</si>
  <si>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</si>
  <si>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</si>
  <si>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</si>
  <si>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</si>
  <si>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</si>
  <si>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</si>
  <si>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</si>
  <si>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</si>
  <si>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</si>
  <si>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</si>
  <si>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</si>
  <si>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</si>
  <si>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</si>
  <si>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</si>
  <si>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</si>
  <si>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</si>
  <si>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</si>
  <si>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</si>
  <si>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</si>
  <si>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</si>
  <si>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</si>
  <si>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</si>
  <si>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</si>
  <si>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</si>
  <si>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</si>
  <si>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</si>
  <si>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</si>
  <si>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</si>
  <si>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</si>
  <si>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</si>
  <si>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</si>
  <si>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</si>
  <si>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</si>
  <si>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</si>
  <si>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</si>
  <si>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</si>
  <si>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</si>
  <si>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</si>
  <si>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</si>
  <si>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</si>
  <si>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</si>
  <si>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</si>
  <si>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</si>
  <si>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</si>
  <si>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</si>
  <si>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</si>
  <si>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</si>
  <si>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</si>
  <si>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</si>
  <si>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</si>
  <si>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</si>
  <si>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</si>
  <si>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</si>
  <si>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</si>
  <si>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</si>
  <si>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</si>
  <si>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</si>
  <si>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</si>
  <si>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</si>
  <si>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</si>
  <si>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</si>
  <si>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</si>
  <si>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</si>
  <si>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</si>
  <si>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</si>
  <si>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</si>
  <si>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</si>
  <si>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</si>
  <si>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</si>
  <si>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</si>
  <si>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</si>
  <si>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</si>
  <si>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</si>
  <si>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</si>
  <si>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</si>
  <si>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</si>
  <si>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</si>
  <si>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</si>
  <si>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</si>
  <si>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</si>
  <si>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</si>
  <si>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</si>
  <si>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</si>
  <si>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</si>
  <si>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</si>
  <si>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</si>
  <si>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</si>
  <si>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</si>
  <si>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</si>
  <si>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</si>
  <si>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</si>
  <si>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</si>
  <si>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</si>
  <si>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</si>
  <si>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</si>
  <si>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</si>
  <si>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</si>
  <si>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</si>
  <si>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</si>
  <si>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</si>
  <si>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</si>
  <si>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</si>
  <si>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</si>
  <si>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</si>
  <si>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</si>
  <si>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</si>
  <si>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</si>
  <si>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</si>
  <si>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</si>
  <si>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</si>
  <si>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</si>
  <si>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</si>
  <si>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</si>
  <si>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</si>
  <si>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</si>
  <si>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</si>
  <si>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</si>
  <si>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</si>
  <si>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</si>
  <si>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</si>
  <si>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</si>
  <si>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</si>
  <si>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</si>
  <si>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</si>
  <si>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</si>
  <si>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</si>
  <si>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</si>
  <si>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</si>
  <si>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</si>
  <si>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</si>
  <si>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</si>
  <si>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</si>
  <si>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</si>
  <si>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</si>
  <si>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</si>
  <si>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</si>
  <si>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</si>
  <si>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</si>
  <si>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</si>
  <si>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</si>
  <si>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</si>
  <si>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</si>
  <si>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</si>
  <si>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</si>
  <si>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</si>
  <si>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</si>
  <si>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</si>
  <si>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</si>
  <si>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</si>
  <si>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</si>
  <si>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</si>
  <si>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</si>
  <si>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</si>
  <si>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</si>
  <si>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</si>
  <si>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</si>
  <si>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</si>
  <si>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</si>
  <si>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</si>
  <si>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</si>
  <si>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</si>
  <si>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</si>
  <si>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</si>
  <si>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</si>
  <si>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</si>
  <si>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</si>
  <si>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</si>
  <si>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</si>
  <si>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</si>
  <si>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</si>
  <si>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</si>
  <si>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</si>
  <si>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</si>
  <si>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</si>
  <si>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</si>
  <si>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</si>
  <si>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</si>
  <si>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</si>
  <si>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</si>
  <si>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</si>
  <si>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</si>
  <si>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</si>
  <si>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</si>
  <si>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</si>
  <si>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</si>
  <si>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</si>
  <si>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</si>
  <si>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</si>
  <si>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</si>
  <si>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</si>
  <si>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</si>
  <si>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</si>
  <si>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</si>
  <si>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</si>
  <si>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</si>
  <si>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</si>
  <si>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</si>
  <si>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</si>
  <si>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</si>
  <si>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</si>
  <si>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</si>
  <si>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</si>
  <si>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</si>
  <si>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</si>
  <si>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</si>
  <si>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</si>
  <si>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</si>
  <si>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</si>
  <si>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</si>
  <si>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</si>
  <si>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</si>
  <si>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</si>
  <si>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</si>
  <si>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</si>
  <si>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</si>
  <si>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</si>
  <si>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</si>
  <si>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</si>
  <si>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</si>
  <si>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</si>
  <si>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</si>
  <si>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</si>
  <si>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</si>
  <si>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</si>
  <si>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</si>
  <si>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</si>
  <si>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</si>
  <si>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</si>
  <si>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</si>
  <si>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</si>
  <si>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</si>
  <si>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</si>
  <si>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</si>
  <si>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</si>
  <si>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</si>
  <si>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</si>
  <si>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</si>
  <si>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</si>
  <si>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</si>
  <si>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</si>
  <si>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</si>
  <si>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</si>
  <si>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</si>
  <si>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</si>
  <si>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</si>
  <si>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</si>
  <si>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</si>
  <si>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</si>
  <si>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</si>
  <si>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</si>
  <si>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</si>
  <si>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</si>
  <si>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</si>
  <si>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</si>
  <si>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</si>
  <si>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</si>
  <si>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</si>
  <si>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</si>
  <si>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</si>
  <si>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</si>
  <si>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</si>
  <si>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</si>
  <si>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</si>
  <si>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</si>
  <si>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</si>
  <si>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</si>
  <si>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</si>
  <si>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</si>
  <si>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</si>
  <si>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</si>
  <si>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</si>
  <si>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</si>
  <si>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</si>
  <si>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</si>
  <si>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</si>
  <si>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</si>
  <si>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</si>
  <si>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</si>
  <si>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</si>
  <si>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</si>
  <si>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</si>
  <si>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</si>
  <si>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</si>
  <si>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</si>
  <si>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</si>
  <si>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</si>
  <si>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</si>
  <si>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</si>
  <si>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</si>
  <si>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</si>
  <si>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</si>
  <si>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</si>
  <si>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</si>
  <si>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</si>
  <si>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</si>
  <si>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</si>
  <si>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</si>
  <si>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</si>
  <si>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</si>
  <si>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</si>
  <si>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</si>
  <si>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</si>
  <si>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</si>
  <si>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</si>
  <si>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</si>
  <si>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</si>
  <si>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</si>
  <si>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</si>
  <si>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</si>
  <si>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</si>
  <si>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</si>
  <si>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</si>
  <si>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</si>
  <si>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</si>
  <si>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</si>
  <si>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</si>
  <si>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</si>
  <si>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</si>
  <si>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</si>
  <si>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</si>
  <si>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</si>
  <si>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</si>
  <si>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</si>
  <si>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</si>
  <si>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</si>
  <si>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</si>
  <si>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</si>
  <si>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</si>
  <si>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</si>
  <si>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</si>
  <si>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</si>
  <si>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</si>
  <si>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</si>
  <si>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</si>
  <si>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</si>
  <si>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</si>
  <si>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</si>
  <si>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</si>
  <si>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</si>
  <si>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</si>
  <si>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</si>
  <si>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</si>
  <si>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</si>
  <si>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</si>
  <si>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</si>
  <si>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</si>
  <si>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</si>
  <si>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</si>
  <si>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</si>
  <si>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</si>
  <si>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</si>
  <si>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</si>
  <si>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</si>
  <si>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</si>
  <si>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</si>
  <si>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</si>
  <si>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</si>
  <si>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</si>
  <si>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</si>
  <si>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</si>
  <si>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</si>
  <si>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</si>
  <si>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</si>
  <si>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</si>
  <si>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</si>
  <si>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</si>
  <si>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</si>
  <si>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</si>
  <si>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</si>
  <si>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</si>
  <si>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</si>
  <si>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</si>
  <si>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</si>
  <si>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</si>
  <si>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</si>
  <si>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</si>
  <si>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</si>
  <si>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</si>
  <si>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</si>
  <si>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</si>
  <si>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</si>
  <si>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</si>
  <si>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</si>
  <si>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</si>
  <si>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</si>
  <si>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</si>
  <si>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</si>
  <si>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</si>
  <si>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</si>
  <si>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</si>
  <si>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</si>
  <si>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</si>
  <si>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</si>
  <si>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</si>
  <si>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</si>
  <si>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</si>
  <si>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</si>
  <si>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</si>
  <si>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</si>
  <si>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</si>
  <si>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</si>
  <si>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</si>
  <si>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</si>
  <si>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</si>
  <si>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</si>
  <si>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</si>
  <si>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</si>
  <si>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</si>
  <si>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</si>
  <si>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</si>
  <si>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</si>
  <si>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</si>
  <si>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</si>
  <si>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</si>
  <si>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</si>
  <si>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</si>
  <si>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</si>
  <si>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</si>
  <si>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</si>
  <si>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</si>
  <si>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</si>
  <si>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</si>
  <si>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</si>
  <si>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</si>
  <si>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</si>
  <si>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</si>
  <si>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</si>
  <si>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</si>
  <si>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</si>
  <si>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</si>
  <si>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</si>
  <si>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</si>
  <si>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</si>
  <si>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</si>
  <si>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</si>
  <si>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</si>
  <si>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</si>
  <si>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</si>
  <si>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</si>
  <si>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</si>
  <si>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</si>
  <si>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</si>
  <si>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</si>
  <si>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</si>
  <si>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</si>
  <si>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</si>
  <si>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</si>
  <si>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</si>
  <si>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</si>
  <si>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</si>
  <si>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</si>
  <si>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</si>
  <si>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</si>
  <si>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</si>
  <si>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</si>
  <si>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</si>
  <si>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</si>
  <si>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</si>
  <si>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</si>
  <si>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</si>
  <si>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</si>
  <si>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</si>
  <si>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</si>
  <si>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</si>
  <si>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</si>
  <si>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</si>
  <si>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</si>
  <si>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</si>
  <si>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</si>
  <si>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</si>
  <si>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</si>
  <si>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</si>
  <si>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</si>
  <si>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</si>
  <si>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</si>
  <si>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</si>
  <si>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</si>
  <si>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</si>
  <si>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</si>
  <si>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</si>
  <si>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</si>
  <si>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</si>
  <si>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</si>
  <si>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</si>
  <si>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</si>
  <si>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</si>
  <si>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</si>
  <si>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</si>
  <si>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</si>
  <si>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</si>
  <si>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</si>
  <si>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</si>
  <si>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</si>
  <si>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</si>
  <si>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</si>
  <si>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</si>
  <si>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</si>
  <si>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</si>
  <si>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</si>
  <si>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</si>
  <si>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</si>
  <si>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</si>
  <si>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</si>
  <si>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</si>
  <si>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</si>
  <si>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</si>
  <si>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</si>
  <si>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</si>
  <si>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</si>
  <si>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</si>
  <si>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</si>
  <si>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</si>
  <si>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</si>
  <si>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</si>
  <si>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</si>
  <si>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</si>
  <si>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</si>
  <si>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</si>
  <si>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</si>
  <si>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</si>
  <si>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</si>
  <si>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</si>
  <si>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</si>
  <si>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</si>
  <si>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</si>
  <si>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</si>
  <si>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</si>
  <si>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</si>
  <si>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</si>
  <si>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</si>
  <si>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</si>
  <si>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</si>
  <si>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</si>
  <si>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</si>
  <si>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</si>
  <si>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</si>
  <si>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</si>
  <si>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</si>
  <si>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</si>
  <si>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</si>
  <si>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</si>
  <si>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</si>
  <si>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</si>
  <si>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</si>
  <si>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</si>
  <si>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</si>
  <si>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</si>
  <si>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</si>
  <si>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</si>
  <si>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</si>
  <si>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</si>
  <si>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</si>
  <si>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</si>
  <si>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</si>
  <si>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</si>
  <si>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</si>
  <si>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</si>
  <si>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</si>
  <si>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</si>
  <si>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</si>
  <si>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</si>
  <si>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</si>
  <si>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</si>
  <si>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</si>
  <si>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</si>
  <si>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</si>
  <si>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</si>
  <si>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</si>
  <si>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</si>
  <si>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</si>
  <si>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</si>
  <si>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</si>
  <si>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</si>
  <si>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</si>
  <si>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</si>
  <si>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</si>
  <si>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</si>
  <si>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</si>
  <si>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</si>
  <si>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</si>
  <si>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</si>
  <si>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</si>
  <si>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</si>
  <si>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</si>
  <si>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</si>
  <si>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</si>
  <si>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</si>
  <si>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</si>
  <si>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</si>
  <si>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</si>
  <si>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</si>
  <si>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</si>
  <si>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</si>
  <si>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</si>
  <si>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</si>
  <si>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</si>
  <si>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</si>
  <si>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</si>
  <si>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</si>
  <si>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</si>
  <si>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</si>
  <si>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</si>
  <si>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</si>
  <si>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</si>
  <si>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</si>
  <si>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</si>
  <si>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</si>
  <si>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</si>
  <si>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</si>
  <si>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</si>
  <si>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</si>
  <si>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</si>
  <si>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</si>
  <si>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</si>
  <si>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</si>
  <si>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</si>
  <si>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</si>
  <si>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</si>
  <si>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</si>
  <si>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</si>
  <si>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</si>
  <si>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</si>
  <si>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</si>
  <si>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</si>
  <si>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</si>
  <si>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</si>
  <si>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</si>
  <si>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</si>
  <si>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</si>
  <si>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</si>
  <si>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</si>
  <si>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</si>
  <si>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</si>
  <si>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</si>
  <si>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</si>
  <si>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</si>
  <si>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</si>
  <si>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</si>
  <si>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</si>
  <si>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</si>
  <si>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</si>
  <si>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</si>
  <si>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</si>
  <si>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</si>
  <si>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</si>
  <si>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</si>
  <si>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</si>
  <si>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</si>
  <si>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</si>
  <si>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</si>
  <si>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</si>
  <si>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</si>
  <si>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</si>
  <si>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</si>
  <si>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</si>
  <si>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</si>
  <si>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</si>
  <si>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</si>
  <si>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</si>
  <si>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</si>
  <si>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</si>
  <si>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</si>
  <si>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</si>
  <si>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</si>
  <si>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</si>
  <si>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</si>
  <si>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</si>
  <si>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</si>
  <si>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</si>
  <si>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</si>
  <si>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</si>
  <si>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</si>
  <si>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</si>
  <si>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</si>
  <si>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</si>
  <si>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</si>
  <si>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</si>
  <si>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</si>
  <si>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</si>
  <si>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</si>
  <si>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</si>
  <si>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</si>
  <si>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</si>
  <si>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</si>
  <si>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</si>
  <si>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</si>
  <si>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</si>
  <si>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</si>
  <si>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</si>
  <si>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</si>
  <si>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</si>
  <si>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</si>
  <si>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</si>
  <si>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</si>
  <si>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</si>
  <si>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</si>
  <si>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</si>
  <si>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</si>
  <si>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</si>
  <si>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</si>
  <si>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</si>
  <si>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</si>
  <si>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</si>
  <si>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</si>
  <si>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</si>
  <si>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</si>
  <si>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</si>
  <si>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</si>
  <si>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</si>
  <si>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</si>
  <si>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</si>
  <si>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</si>
  <si>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</si>
  <si>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</si>
  <si>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</si>
  <si>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</si>
  <si>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</si>
  <si>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</si>
  <si>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</si>
  <si>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</si>
  <si>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</si>
  <si>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</si>
  <si>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</si>
  <si>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</si>
  <si>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</si>
  <si>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</si>
  <si>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</si>
  <si>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</si>
  <si>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</si>
  <si>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</si>
  <si>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</si>
  <si>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</si>
  <si>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</si>
  <si>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</si>
  <si>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</si>
  <si>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</si>
  <si>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</si>
  <si>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</si>
  <si>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</si>
  <si>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</si>
  <si>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</si>
  <si>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</si>
  <si>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</si>
  <si>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</si>
  <si>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</si>
  <si>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</si>
  <si>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</si>
  <si>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</si>
  <si>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</si>
  <si>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</si>
  <si>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</si>
  <si>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</si>
  <si>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</si>
  <si>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</si>
  <si>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</si>
  <si>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</si>
  <si>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</si>
  <si>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</si>
  <si>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</si>
  <si>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</si>
  <si>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</si>
  <si>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</si>
  <si>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</si>
  <si>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</si>
  <si>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</si>
  <si>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</si>
  <si>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</si>
  <si>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</si>
  <si>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</si>
  <si>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</si>
  <si>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</si>
  <si>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</si>
  <si>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</si>
  <si>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</si>
  <si>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</si>
  <si>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</si>
  <si>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</si>
  <si>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</si>
  <si>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</si>
  <si>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</si>
  <si>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</si>
  <si>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</si>
  <si>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</si>
  <si>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</si>
  <si>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</si>
  <si>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</si>
  <si>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</si>
  <si>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</si>
  <si>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</si>
  <si>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</si>
  <si>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</si>
  <si>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</si>
  <si>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</si>
  <si>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</si>
  <si>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</si>
  <si>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</si>
  <si>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</si>
  <si>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</si>
  <si>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</si>
  <si>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</si>
  <si>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</si>
  <si>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</si>
  <si>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</si>
  <si>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</si>
  <si>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</si>
  <si>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</si>
  <si>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</si>
  <si>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</si>
  <si>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</si>
  <si>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</si>
  <si>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</si>
  <si>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</si>
  <si>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</si>
  <si>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</si>
  <si>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</si>
  <si>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</si>
  <si>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</si>
  <si>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</si>
  <si>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</si>
  <si>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</si>
  <si>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</si>
  <si>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</si>
  <si>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</si>
  <si>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</si>
  <si>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</si>
  <si>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</si>
  <si>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</si>
  <si>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</si>
  <si>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</si>
  <si>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</si>
  <si>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</si>
  <si>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</si>
  <si>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</si>
  <si>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</si>
  <si>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</si>
  <si>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</si>
  <si>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</si>
  <si>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</si>
  <si>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</si>
  <si>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</si>
  <si>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</si>
  <si>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</si>
  <si>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</si>
  <si>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</si>
  <si>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</si>
  <si>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</si>
  <si>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</si>
  <si>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</si>
  <si>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</si>
  <si>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</si>
  <si>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</si>
  <si>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</si>
  <si>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</si>
  <si>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</si>
  <si>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</si>
  <si>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</si>
  <si>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</si>
  <si>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</si>
  <si>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</si>
  <si>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</si>
  <si>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</si>
  <si>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</si>
  <si>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</si>
  <si>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</si>
  <si>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</si>
  <si>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</si>
  <si>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</si>
  <si>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</si>
  <si>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</si>
  <si>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</si>
  <si>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</si>
  <si>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</si>
  <si>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</si>
  <si>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</si>
  <si>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</si>
  <si>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</si>
  <si>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</si>
  <si>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</si>
  <si>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</si>
  <si>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</si>
  <si>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</si>
  <si>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</si>
  <si>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</si>
  <si>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</si>
  <si>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</si>
  <si>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</si>
  <si>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</si>
  <si>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</si>
  <si>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</si>
  <si>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</si>
  <si>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</si>
  <si>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</si>
  <si>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</si>
  <si>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</si>
  <si>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</si>
  <si>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</si>
  <si>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</si>
  <si>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</si>
  <si>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</si>
  <si>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</si>
  <si>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</si>
  <si>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</si>
  <si>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</si>
  <si>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</si>
  <si>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</si>
  <si>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</si>
  <si>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</si>
  <si>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</si>
  <si>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</si>
  <si>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</si>
  <si>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</si>
  <si>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</si>
  <si>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</si>
  <si>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</si>
  <si>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</si>
  <si>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</si>
  <si>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</si>
  <si>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</si>
  <si>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</si>
  <si>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</si>
  <si>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</si>
  <si>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</si>
  <si>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</si>
  <si>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</si>
  <si>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</si>
  <si>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</si>
  <si>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</si>
  <si>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</si>
  <si>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</si>
  <si>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</si>
  <si>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</si>
  <si>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</si>
  <si>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</si>
  <si>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</si>
  <si>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</si>
  <si>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</si>
  <si>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</si>
  <si>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</si>
  <si>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</si>
  <si>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</si>
  <si>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</si>
  <si>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</si>
  <si>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</si>
  <si>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</si>
  <si>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</si>
  <si>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</si>
  <si>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</si>
  <si>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</si>
  <si>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</si>
  <si>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</si>
  <si>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</si>
  <si>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</si>
  <si>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</si>
  <si>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</si>
  <si>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</si>
  <si>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</si>
  <si>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</si>
  <si>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</si>
  <si>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</si>
  <si>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</si>
  <si>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</si>
  <si>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</si>
  <si>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</si>
  <si>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</si>
  <si>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</si>
  <si>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</si>
  <si>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</si>
  <si>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</si>
  <si>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</si>
  <si>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</si>
  <si>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</si>
  <si>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</si>
  <si>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</si>
  <si>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</si>
  <si>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</si>
  <si>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</si>
  <si>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</si>
  <si>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</si>
  <si>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</si>
  <si>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</si>
  <si>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</si>
  <si>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</si>
  <si>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</si>
  <si>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</si>
  <si>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</si>
  <si>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</si>
  <si>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</si>
  <si>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</si>
  <si>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</si>
  <si>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</si>
  <si>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</si>
  <si>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</si>
  <si>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</si>
  <si>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</si>
  <si>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</si>
  <si>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</si>
  <si>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</si>
  <si>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</si>
  <si>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</si>
  <si>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</si>
  <si>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</si>
  <si>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</si>
  <si>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</si>
  <si>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</si>
  <si>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</si>
  <si>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</si>
  <si>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</si>
  <si>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</si>
  <si>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</si>
  <si>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</si>
  <si>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</si>
  <si>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</si>
  <si>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</si>
  <si>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</si>
  <si>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</si>
  <si>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</si>
  <si>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</si>
  <si>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</si>
  <si>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</si>
  <si>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</si>
  <si>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</si>
  <si>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</si>
  <si>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</si>
  <si>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</si>
  <si>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</si>
  <si>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</si>
  <si>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</si>
  <si>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</si>
  <si>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</si>
  <si>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</si>
  <si>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</si>
  <si>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</si>
  <si>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</si>
  <si>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</si>
  <si>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</si>
  <si>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</si>
  <si>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</si>
  <si>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</si>
  <si>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</si>
  <si>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</si>
  <si>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</si>
  <si>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</si>
  <si>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</si>
  <si>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</si>
  <si>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</si>
  <si>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</si>
  <si>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</si>
  <si>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</si>
  <si>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</si>
  <si>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</si>
  <si>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</si>
  <si>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</si>
  <si>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</si>
  <si>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</si>
  <si>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</si>
  <si>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</si>
  <si>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</si>
  <si>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</si>
  <si>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</si>
  <si>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</si>
  <si>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</si>
  <si>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</si>
  <si>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</si>
  <si>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</si>
  <si>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</si>
  <si>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</si>
  <si>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</si>
  <si>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</si>
  <si>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</si>
  <si>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</si>
  <si>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</si>
  <si>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</si>
  <si>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</si>
  <si>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</si>
  <si>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</si>
  <si>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</si>
  <si>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</si>
  <si>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</si>
  <si>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</si>
  <si>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</si>
  <si>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</si>
  <si>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</si>
  <si>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</si>
  <si>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</si>
  <si>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</si>
  <si>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</si>
  <si>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</si>
  <si>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</si>
  <si>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</si>
  <si>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</si>
  <si>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</si>
  <si>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</si>
  <si>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</si>
  <si>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</si>
  <si>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</si>
  <si>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</si>
  <si>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</si>
  <si>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</si>
  <si>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</si>
  <si>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</si>
  <si>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</si>
  <si>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</si>
  <si>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</si>
  <si>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</si>
  <si>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</si>
  <si>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</si>
  <si>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</si>
  <si>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</si>
  <si>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</si>
  <si>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</si>
  <si>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</si>
  <si>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</si>
  <si>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</si>
  <si>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</si>
  <si>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</si>
  <si>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</si>
  <si>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</si>
  <si>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</si>
  <si>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</si>
  <si>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</si>
  <si>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</si>
  <si>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</si>
  <si>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</si>
  <si>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</si>
  <si>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</si>
  <si>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</si>
  <si>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</si>
  <si>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</si>
  <si>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</si>
  <si>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</si>
  <si>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</si>
  <si>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</si>
  <si>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</si>
  <si>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</si>
  <si>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</si>
  <si>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</si>
  <si>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</si>
  <si>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</si>
  <si>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</si>
  <si>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</si>
  <si>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</si>
  <si>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</si>
  <si>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</si>
  <si>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</si>
  <si>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</si>
  <si>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</si>
  <si>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</si>
  <si>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</si>
  <si>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</si>
  <si>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</si>
  <si>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</si>
  <si>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</si>
  <si>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</si>
  <si>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</si>
  <si>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</si>
  <si>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</si>
  <si>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</si>
  <si>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</si>
  <si>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</si>
  <si>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</si>
  <si>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</si>
  <si>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</si>
  <si>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</si>
  <si>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</si>
  <si>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</si>
  <si>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</si>
  <si>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</si>
  <si>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</si>
  <si>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</si>
  <si>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</si>
  <si>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</si>
  <si>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</si>
  <si>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</si>
  <si>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</si>
  <si>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</si>
  <si>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</si>
  <si>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</si>
  <si>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</si>
  <si>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</si>
  <si>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</si>
  <si>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</si>
  <si>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</si>
  <si>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</si>
  <si>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</si>
  <si>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</si>
  <si>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</si>
  <si>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</si>
  <si>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</si>
  <si>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</si>
  <si>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</si>
  <si>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</si>
  <si>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</si>
  <si>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</si>
  <si>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</si>
  <si>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</si>
  <si>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</si>
  <si>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</si>
  <si>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</si>
  <si>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</si>
  <si>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</si>
  <si>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</si>
  <si>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</si>
  <si>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</si>
  <si>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</si>
  <si>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</si>
  <si>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</si>
  <si>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</si>
  <si>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</si>
  <si>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</si>
  <si>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</si>
  <si>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</si>
  <si>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</si>
  <si>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</si>
  <si>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</si>
  <si>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</si>
  <si>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</si>
  <si>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</si>
  <si>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</si>
  <si>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</si>
  <si>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</si>
  <si>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</si>
  <si>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</si>
  <si>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</si>
  <si>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</si>
  <si>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</si>
  <si>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</si>
  <si>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</si>
  <si>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</si>
  <si>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</si>
  <si>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</si>
  <si>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</si>
  <si>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</si>
  <si>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</si>
  <si>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</si>
  <si>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</si>
  <si>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</si>
  <si>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</si>
  <si>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</si>
  <si>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</si>
  <si>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</si>
  <si>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</si>
  <si>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</si>
  <si>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</si>
  <si>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</si>
  <si>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</si>
  <si>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</si>
  <si>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</si>
  <si>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</si>
  <si>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</si>
  <si>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</si>
  <si>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</si>
  <si>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</si>
  <si>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</si>
  <si>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</si>
  <si>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</si>
  <si>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</si>
  <si>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</si>
  <si>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</si>
  <si>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</si>
  <si>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</si>
  <si>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</si>
  <si>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</si>
  <si>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</si>
  <si>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</si>
  <si>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</si>
  <si>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</si>
  <si>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</si>
  <si>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</si>
  <si>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</si>
  <si>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</si>
  <si>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</si>
  <si>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</si>
  <si>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</si>
  <si>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</si>
  <si>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</si>
  <si>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</si>
  <si>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</si>
  <si>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</si>
  <si>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</si>
  <si>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</si>
  <si>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</si>
  <si>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</si>
  <si>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</si>
  <si>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</si>
  <si>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</si>
  <si>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</si>
  <si>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</si>
  <si>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</si>
  <si>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</si>
  <si>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</si>
  <si>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</si>
  <si>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</si>
  <si>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</si>
  <si>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</si>
  <si>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</si>
  <si>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</si>
  <si>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</si>
  <si>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</si>
  <si>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</si>
  <si>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</si>
  <si>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</si>
  <si>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</si>
  <si>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</si>
  <si>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</si>
  <si>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</si>
  <si>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</si>
  <si>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</si>
  <si>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</si>
  <si>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</si>
  <si>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</si>
  <si>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</si>
  <si>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</si>
  <si>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</si>
  <si>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</si>
  <si>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</si>
  <si>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</si>
  <si>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</si>
  <si>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</si>
  <si>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</si>
  <si>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</si>
  <si>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</si>
  <si>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</si>
  <si>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</si>
  <si>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</si>
  <si>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</si>
  <si>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</si>
  <si>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</si>
  <si>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</si>
  <si>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</si>
  <si>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</si>
  <si>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</si>
  <si>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</si>
  <si>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</si>
  <si>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</si>
  <si>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</si>
  <si>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</si>
  <si>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</si>
  <si>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</si>
  <si>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</si>
  <si>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</si>
  <si>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</si>
  <si>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</si>
  <si>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</si>
  <si>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</si>
  <si>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</si>
  <si>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</si>
  <si>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</si>
  <si>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</si>
  <si>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</si>
  <si>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</si>
  <si>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</si>
  <si>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</si>
  <si>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</si>
  <si>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</si>
  <si>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</si>
  <si>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</si>
  <si>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</si>
  <si>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</si>
  <si>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</si>
  <si>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</si>
  <si>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</si>
  <si>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</si>
  <si>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</si>
  <si>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</si>
  <si>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</si>
  <si>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</si>
  <si>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</si>
  <si>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</si>
  <si>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</si>
  <si>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</si>
  <si>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</si>
  <si>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</si>
  <si>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</si>
  <si>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</si>
  <si>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</si>
  <si>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</si>
  <si>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</si>
  <si>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</si>
  <si>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</si>
  <si>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</si>
  <si>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</si>
  <si>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</si>
  <si>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</si>
  <si>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</si>
  <si>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</si>
  <si>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</si>
  <si>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</si>
  <si>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</si>
  <si>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</si>
  <si>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</si>
  <si>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</si>
  <si>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</si>
  <si>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</si>
  <si>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</si>
  <si>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</si>
  <si>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</si>
  <si>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</si>
  <si>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</si>
  <si>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</si>
  <si>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</si>
  <si>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</si>
  <si>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</si>
  <si>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</si>
  <si>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</si>
  <si>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</si>
  <si>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</si>
  <si>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</si>
  <si>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</si>
  <si>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</si>
  <si>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</si>
  <si>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</si>
  <si>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</si>
  <si>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</si>
  <si>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</si>
  <si>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</si>
  <si>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</si>
  <si>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</si>
  <si>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</si>
  <si>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</si>
  <si>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</si>
  <si>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</si>
  <si>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</si>
  <si>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</si>
  <si>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</si>
  <si>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</si>
  <si>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</si>
  <si>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</si>
  <si>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</si>
  <si>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</si>
  <si>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</si>
  <si>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</si>
  <si>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</si>
  <si>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</si>
  <si>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</si>
  <si>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</si>
  <si>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</si>
  <si>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</si>
  <si>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</si>
  <si>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</si>
  <si>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</si>
  <si>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</si>
  <si>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</si>
  <si>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</si>
  <si>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</si>
  <si>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</si>
  <si>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</si>
  <si>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</si>
  <si>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</si>
  <si>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</si>
  <si>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</si>
  <si>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</si>
  <si>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</si>
  <si>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</si>
  <si>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</si>
  <si>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</si>
  <si>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</si>
  <si>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</si>
  <si>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</si>
  <si>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</si>
  <si>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</si>
  <si>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</si>
  <si>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</si>
  <si>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</si>
  <si>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</si>
  <si>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</si>
  <si>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</si>
  <si>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</si>
  <si>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</si>
  <si>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</si>
  <si>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</si>
  <si>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</si>
  <si>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</si>
  <si>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</si>
  <si>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</si>
  <si>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</si>
  <si>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</si>
  <si>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</si>
  <si>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</si>
  <si>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</si>
  <si>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</si>
  <si>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</si>
  <si>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</si>
  <si>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</si>
  <si>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</si>
  <si>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</si>
  <si>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</si>
  <si>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</si>
  <si>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</si>
  <si>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</si>
  <si>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</si>
  <si>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</si>
  <si>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</si>
  <si>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</si>
  <si>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</si>
  <si>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</si>
  <si>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</si>
  <si>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</si>
  <si>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</si>
  <si>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</si>
  <si>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</si>
  <si>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</si>
  <si>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</si>
  <si>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</si>
  <si>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</si>
  <si>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</si>
  <si>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</si>
  <si>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</si>
  <si>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</si>
  <si>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</si>
  <si>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</si>
  <si>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</si>
  <si>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</si>
  <si>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</si>
  <si>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</si>
  <si>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</si>
  <si>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</si>
  <si>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</si>
  <si>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</si>
  <si>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</si>
  <si>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</si>
  <si>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</si>
  <si>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</si>
  <si>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</si>
  <si>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</si>
  <si>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</si>
  <si>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</si>
  <si>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</si>
  <si>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</si>
  <si>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</si>
  <si>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</si>
  <si>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</si>
  <si>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</si>
  <si>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</si>
  <si>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</si>
  <si>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</si>
  <si>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</si>
  <si>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</si>
  <si>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</si>
  <si>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</si>
  <si>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</si>
  <si>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</si>
  <si>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</si>
  <si>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</si>
  <si>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</si>
  <si>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</si>
  <si>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</si>
  <si>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</si>
  <si>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</si>
  <si>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</si>
  <si>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</si>
  <si>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</si>
  <si>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</si>
  <si>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</si>
  <si>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</si>
  <si>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</si>
  <si>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</si>
  <si>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</si>
  <si>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</si>
  <si>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</si>
  <si>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</si>
  <si>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</si>
  <si>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</si>
  <si>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</si>
  <si>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</si>
  <si>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</si>
  <si>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</si>
  <si>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</si>
  <si>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</si>
  <si>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</si>
  <si>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</si>
  <si>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</si>
  <si>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</si>
  <si>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</si>
  <si>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</si>
  <si>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</si>
  <si>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</si>
  <si>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</si>
  <si>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</si>
  <si>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</si>
  <si>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</si>
  <si>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</si>
  <si>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</si>
  <si>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</si>
  <si>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</si>
  <si>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</si>
  <si>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</si>
  <si>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</si>
  <si>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</si>
  <si>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</si>
  <si>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</si>
  <si>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</si>
  <si>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</si>
  <si>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</si>
  <si>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</si>
  <si>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</si>
  <si>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</si>
  <si>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</si>
  <si>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</si>
  <si>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</si>
  <si>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</si>
  <si>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</si>
  <si>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</si>
  <si>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</si>
  <si>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</si>
  <si>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</si>
  <si>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</si>
  <si>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</si>
  <si>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</si>
  <si>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</si>
  <si>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</si>
  <si>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</si>
  <si>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</si>
  <si>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</si>
  <si>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</si>
  <si>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</si>
  <si>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</si>
  <si>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</si>
  <si>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</si>
  <si>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</si>
  <si>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</si>
  <si>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</si>
  <si>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</si>
  <si>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</si>
  <si>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</si>
  <si>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</si>
  <si>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</si>
  <si>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</si>
  <si>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</si>
  <si>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</si>
  <si>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</si>
  <si>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</si>
  <si>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</si>
  <si>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</si>
  <si>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</si>
  <si>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</si>
  <si>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</si>
  <si>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</si>
  <si>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</si>
  <si>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</si>
  <si>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</si>
  <si>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</si>
  <si>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</si>
  <si>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</si>
  <si>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</si>
  <si>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</si>
  <si>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</si>
  <si>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</si>
  <si>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</si>
  <si>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</si>
  <si>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</si>
  <si>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</si>
  <si>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</si>
  <si>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</si>
  <si>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</si>
  <si>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</si>
  <si>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</si>
  <si>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</si>
  <si>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</si>
  <si>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</si>
  <si>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</si>
  <si>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</si>
  <si>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</si>
  <si>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</si>
  <si>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</si>
  <si>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</si>
  <si>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</si>
  <si>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</si>
  <si>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</si>
  <si>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</si>
  <si>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</si>
  <si>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</si>
  <si>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</si>
  <si>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</si>
  <si>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</si>
  <si>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</si>
  <si>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</si>
  <si>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</si>
  <si>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</si>
  <si>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</si>
  <si>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</si>
  <si>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</si>
  <si>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</si>
  <si>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</si>
  <si>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</si>
  <si>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</si>
  <si>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</si>
  <si>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</si>
  <si>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</si>
  <si>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</si>
  <si>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</si>
  <si>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</si>
  <si>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Parent category 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</si>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</sst>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B3F-40EC-82A8-F0BC3B994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6611232"/>
        <c:axId val="716609568"/>
      </c:barChart>
      <c:catAx>
        <c:axId val="71661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09568"/>
        <c:crosses val="autoZero"/>
        <c:auto val="1"/>
        <c:lblAlgn val="ctr"/>
        <c:lblOffset val="100"/>
        <c:noMultiLvlLbl val="0"/>
      </c:catAx>
      <c:valAx>
        <c:axId val="71660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1123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#,##0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3-43E4-8450-8D332C729A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#,##0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73-43E4-8450-8D332C729A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#,##0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73-43E4-8450-8D332C729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278192"/>
        <c:axId val="659258224"/>
      </c:barChart>
      <c:catAx>
        <c:axId val="6592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58224"/>
        <c:crosses val="autoZero"/>
        <c:auto val="1"/>
        <c:lblAlgn val="ctr"/>
        <c:lblOffset val="100"/>
        <c:noMultiLvlLbl val="0"/>
      </c:catAx>
      <c:valAx>
        <c:axId val="65925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B4-4607-802A-4D52B1B64EB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B4-4607-802A-4D52B1B64EB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B4-4607-802A-4D52B1B64EB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B4-4607-802A-4D52B1B64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332367"/>
        <c:axId val="692335279"/>
      </c:lineChart>
      <c:catAx>
        <c:axId val="69233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5279"/>
        <c:crosses val="autoZero"/>
        <c:auto val="1"/>
        <c:lblAlgn val="ctr"/>
        <c:lblOffset val="100"/>
        <c:noMultiLvlLbl val="0"/>
      </c:catAx>
      <c:valAx>
        <c:axId val="6923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236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0A825B1-E89F-4CE0-AD4B-7E0BEFED1B8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40E5B95-3E56-4307-8000-7DF653702B3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265271-F9B5-47C6-8E08-CF8C02504925}">
  <sheetPr/>
  <sheetViews>
    <sheetView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11</xdr:row>
      <xdr:rowOff>52387</xdr:rowOff>
    </xdr:from>
    <xdr:to>
      <xdr:col>8</xdr:col>
      <xdr:colOff>466725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3AA69-D39B-48DB-B577-D0DC0D608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109537</xdr:rowOff>
    </xdr:from>
    <xdr:to>
      <xdr:col>16</xdr:col>
      <xdr:colOff>104776</xdr:colOff>
      <xdr:row>27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26CFE-931B-4739-9C16-C66C02492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19050</xdr:rowOff>
    </xdr:from>
    <xdr:to>
      <xdr:col>14</xdr:col>
      <xdr:colOff>133350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FFE6D-17D7-431C-B6F1-7271DA377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A8FC90-176B-4FB1-9B78-5A0F5711C51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959EB2-A396-4FC2-99E6-620AB2240A1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353" cy="62977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baas, Christina A., M.B.A." refreshedDate="44547.793946296297" createdVersion="6" refreshedVersion="6" minRefreshableVersion="3" recordCount="4114" xr:uid="{A9DCCB38-75ED-4ED2-B86A-01634D720E6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baas, Christina A., M.B.A." refreshedDate="44548.377906365742" createdVersion="6" refreshedVersion="6" minRefreshableVersion="3" recordCount="4114" xr:uid="{855115D8-32CB-4A97-8E90-CD659AA072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EBADD-FE91-413F-AC92-AD668DF2501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7"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22D9C-2F19-4B90-BA2A-812D4B0624D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17" baseItem="39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5FE16-84FD-47E9-B09E-4D4CB1388A6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2" ySplit="1" topLeftCell="C2686" activePane="bottomRight" state="frozen"/>
      <selection pane="topRight" activeCell="C1" sqref="C1"/>
      <selection pane="bottomLeft" activeCell="A2" sqref="A2"/>
      <selection pane="bottomRight" activeCell="D3304" sqref="D330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285156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customWidth="1"/>
    <col min="16" max="16" width="17.28515625" bestFit="1" customWidth="1"/>
    <col min="17" max="17" width="15.7109375" bestFit="1" customWidth="1"/>
    <col min="18" max="18" width="16.85546875" bestFit="1" customWidth="1"/>
    <col min="19" max="20" width="11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+ROUND(E2/D2*100,0)</f>
        <v>7814</v>
      </c>
      <c r="P2">
        <f>IFERROR(ROUND(E2/L2,2),0)</f>
        <v>88.6</v>
      </c>
      <c r="Q2" t="s">
        <v>8308</v>
      </c>
      <c r="R2" t="s">
        <v>8309</v>
      </c>
      <c r="S2" s="14">
        <f>+(((J2/60)/60)/24)+DATE(1970,1,1)</f>
        <v>41324.214571759258</v>
      </c>
      <c r="T2" s="14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+ROUND(E3/D3*100,0)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4">
        <f t="shared" ref="S3:S66" si="2">+(((J3/60)/60)/24)+DATE(1970,1,1)</f>
        <v>42714.440416666665</v>
      </c>
      <c r="T3" s="14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+ROUND(E67/D67*100,0)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4">
        <f t="shared" ref="S67:S130" si="6">+(((J67/60)/60)/24)+DATE(1970,1,1)</f>
        <v>42557.792453703703</v>
      </c>
      <c r="T67" s="14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+ROUND(E131/D131*100,0)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4">
        <f t="shared" ref="S131:S194" si="10">+(((J131/60)/60)/24)+DATE(1970,1,1)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+ROUND(E195/D195*100,0)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4">
        <f t="shared" ref="S195:S258" si="14">+(((J195/60)/60)/24)+DATE(1970,1,1)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+ROUND(E259/D259*100,0)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4">
        <f t="shared" ref="S259:S322" si="18">+(((J259/60)/60)/24)+DATE(1970,1,1)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+ROUND(E323/D323*100,0)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4">
        <f t="shared" ref="S323:S386" si="22">+(((J323/60)/60)/24)+DATE(1970,1,1)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+ROUND(E387/D387*100,0)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4">
        <f t="shared" ref="S387:S450" si="26">+(((J387/60)/60)/24)+DATE(1970,1,1)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+ROUND(E451/D451*100,0)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4">
        <f t="shared" ref="S451:S514" si="30">+(((J451/60)/60)/24)+DATE(1970,1,1)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+ROUND(E515/D515*100,0)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4">
        <f t="shared" ref="S515:S578" si="34">+(((J515/60)/60)/24)+DATE(1970,1,1)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+ROUND(E522/D522*100,0)</f>
        <v>102</v>
      </c>
      <c r="P522">
        <f t="shared" si="33"/>
        <v>67.39</v>
      </c>
      <c r="Q522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+ROUND(E579/D579*100,0)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4">
        <f t="shared" ref="S579:S642" si="38">+(((J579/60)/60)/24)+DATE(1970,1,1)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+ROUND(E643/D643*100,0)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4">
        <f t="shared" ref="S643:S706" si="42">+(((J643/60)/60)/24)+DATE(1970,1,1)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+ROUND(E707/D707*100,0)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4">
        <f t="shared" ref="S707:S770" si="46">+(((J707/60)/60)/24)+DATE(1970,1,1)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+ROUND(E771/D771*100,0)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4">
        <f t="shared" ref="S771:S834" si="50">+(((J771/60)/60)/24)+DATE(1970,1,1)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+ROUND(E835/D835*100,0)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4">
        <f t="shared" ref="S835:S898" si="54">+(((J835/60)/60)/24)+DATE(1970,1,1)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+ROUND(E899/D899*100,0)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4">
        <f t="shared" ref="S899:S962" si="58">+(((J899/60)/60)/24)+DATE(1970,1,1)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+ROUND(E963/D963*100,0)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4">
        <f t="shared" ref="S963:S1026" si="62">+(((J963/60)/60)/24)+DATE(1970,1,1)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+ROUND(E1027/D1027*100,0)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4">
        <f t="shared" ref="S1027:S1090" si="66">+(((J1027/60)/60)/24)+DATE(1970,1,1)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+ROUND(E1091/D1091*100,0)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4">
        <f t="shared" ref="S1091:S1154" si="70">+(((J1091/60)/60)/24)+DATE(1970,1,1)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+ROUND(E1155/D1155*100,0)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4">
        <f t="shared" ref="S1155:S1218" si="74">+(((J1155/60)/60)/24)+DATE(1970,1,1)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+ROUND(E1219/D1219*100,0)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4">
        <f t="shared" ref="S1219:S1282" si="78">+(((J1219/60)/60)/24)+DATE(1970,1,1)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+ROUND(E1283/D1283*100,0)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4">
        <f t="shared" ref="S1283:S1346" si="82">+(((J1283/60)/60)/24)+DATE(1970,1,1)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+ROUND(E1347/D1347*100,0)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4">
        <f t="shared" ref="S1347:S1410" si="86">+(((J1347/60)/60)/24)+DATE(1970,1,1)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+ROUND(E1411/D1411*100,0)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4">
        <f t="shared" ref="S1411:S1474" si="90">+(((J1411/60)/60)/24)+DATE(1970,1,1)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+ROUND(E1475/D1475*100,0)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4">
        <f t="shared" ref="S1475:S1538" si="94">+(((J1475/60)/60)/24)+DATE(1970,1,1)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+ROUND(E1539/D1539*100,0)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4">
        <f t="shared" ref="S1539:S1602" si="98">+(((J1539/60)/60)/24)+DATE(1970,1,1)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+ROUND(E1603/D1603*100,0)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4">
        <f t="shared" ref="S1603:S1666" si="102">+(((J1603/60)/60)/24)+DATE(1970,1,1)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+ROUND(E1667/D1667*100,0)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4">
        <f t="shared" ref="S1667:S1730" si="106">+(((J1667/60)/60)/24)+DATE(1970,1,1)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+ROUND(E1731/D1731*100,0)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4">
        <f t="shared" ref="S1731:S1794" si="110">+(((J1731/60)/60)/24)+DATE(1970,1,1)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+ROUND(E1795/D1795*100,0)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4">
        <f t="shared" ref="S1795:S1858" si="114">+(((J1795/60)/60)/24)+DATE(1970,1,1)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+ROUND(E1859/D1859*100,0)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4">
        <f t="shared" ref="S1859:S1922" si="118">+(((J1859/60)/60)/24)+DATE(1970,1,1)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+ROUND(E1923/D1923*100,0)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4">
        <f t="shared" ref="S1923:S1986" si="122">+(((J1923/60)/60)/24)+DATE(1970,1,1)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+ROUND(E1987/D1987*100,0)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4">
        <f t="shared" ref="S1987:S2050" si="126">+(((J1987/60)/60)/24)+DATE(1970,1,1)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+ROUND(E2051/D2051*100,0)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4">
        <f t="shared" ref="S2051:S2114" si="130">+(((J2051/60)/60)/24)+DATE(1970,1,1)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+ROUND(E2115/D2115*100,0)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4">
        <f t="shared" ref="S2115:S2178" si="134">+(((J2115/60)/60)/24)+DATE(1970,1,1)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+ROUND(E2179/D2179*100,0)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4">
        <f t="shared" ref="S2179:S2242" si="138">+(((J2179/60)/60)/24)+DATE(1970,1,1)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+ROUND(E2243/D2243*100,0)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4">
        <f t="shared" ref="S2243:S2306" si="142">+(((J2243/60)/60)/24)+DATE(1970,1,1)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+ROUND(E2307/D2307*100,0)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4">
        <f t="shared" ref="S2307:S2370" si="146">+(((J2307/60)/60)/24)+DATE(1970,1,1)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+ROUND(E2371/D2371*100,0)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4">
        <f t="shared" ref="S2371:S2434" si="150">+(((J2371/60)/60)/24)+DATE(1970,1,1)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+ROUND(E2435/D2435*100,0)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4">
        <f t="shared" ref="S2435:S2498" si="154">+(((J2435/60)/60)/24)+DATE(1970,1,1)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+ROUND(E2499/D2499*100,0)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4">
        <f t="shared" ref="S2499:S2562" si="158">+(((J2499/60)/60)/24)+DATE(1970,1,1)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+ROUND(E2563/D2563*100,0)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4">
        <f t="shared" ref="S2563:S2626" si="162">+(((J2563/60)/60)/24)+DATE(1970,1,1)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+ROUND(E2627/D2627*100,0)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4">
        <f t="shared" ref="S2627:S2690" si="166">+(((J2627/60)/60)/24)+DATE(1970,1,1)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+ROUND(E2691/D2691*100,0)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4">
        <f t="shared" ref="S2691:S2754" si="170">+(((J2691/60)/60)/24)+DATE(1970,1,1)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+ROUND(E2755/D2755*100,0)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4">
        <f t="shared" ref="S2755:S2818" si="174">+(((J2755/60)/60)/24)+DATE(1970,1,1)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+ROUND(E2819/D2819*100,0)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4">
        <f t="shared" ref="S2819:S2882" si="178">+(((J2819/60)/60)/24)+DATE(1970,1,1)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+ROUND(E2883/D2883*100,0)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4">
        <f t="shared" ref="S2883:S2946" si="182">+(((J2883/60)/60)/24)+DATE(1970,1,1)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+ROUND(E2947/D2947*100,0)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4">
        <f t="shared" ref="S2947:S3010" si="186">+(((J2947/60)/60)/24)+DATE(1970,1,1)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+ROUND(E3011/D3011*100,0)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4">
        <f t="shared" ref="S3011:S3074" si="190">+(((J3011/60)/60)/24)+DATE(1970,1,1)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+ROUND(E3075/D3075*100,0)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4">
        <f t="shared" ref="S3075:S3138" si="194">+(((J3075/60)/60)/24)+DATE(1970,1,1)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+ROUND(E3139/D3139*100,0)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4">
        <f t="shared" ref="S3139:S3202" si="198">+(((J3139/60)/60)/24)+DATE(1970,1,1)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+ROUND(E3203/D3203*100,0)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4">
        <f t="shared" ref="S3203:S3266" si="202">+(((J3203/60)/60)/24)+DATE(1970,1,1)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+ROUND(E3267/D3267*100,0)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4">
        <f t="shared" ref="S3267:S3330" si="206">+(((J3267/60)/60)/24)+DATE(1970,1,1)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+ROUND(E3331/D3331*100,0)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4">
        <f t="shared" ref="S3331:S3394" si="210">+(((J3331/60)/60)/24)+DATE(1970,1,1)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+ROUND(E3395/D3395*100,0)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4">
        <f t="shared" ref="S3395:S3458" si="214">+(((J3395/60)/60)/24)+DATE(1970,1,1)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+ROUND(E3459/D3459*100,0)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4">
        <f t="shared" ref="S3459:S3522" si="218">+(((J3459/60)/60)/24)+DATE(1970,1,1)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+ROUND(E3523/D3523*100,0)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4">
        <f t="shared" ref="S3523:S3586" si="222">+(((J3523/60)/60)/24)+DATE(1970,1,1)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+ROUND(E3587/D3587*100,0)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4">
        <f t="shared" ref="S3587:S3650" si="226">+(((J3587/60)/60)/24)+DATE(1970,1,1)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+ROUND(E3651/D3651*100,0)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4">
        <f t="shared" ref="S3651:S3714" si="230">+(((J3651/60)/60)/24)+DATE(1970,1,1)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+ROUND(E3715/D3715*100,0)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4">
        <f t="shared" ref="S3715:S3778" si="234">+(((J3715/60)/60)/24)+DATE(1970,1,1)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+ROUND(E3779/D3779*100,0)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4">
        <f t="shared" ref="S3779:S3842" si="238">+(((J3779/60)/60)/24)+DATE(1970,1,1)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+ROUND(E3843/D3843*100,0)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4">
        <f t="shared" ref="S3843:S3906" si="242">+(((J3843/60)/60)/24)+DATE(1970,1,1)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+ROUND(E3907/D3907*100,0)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4">
        <f t="shared" ref="S3907:S3970" si="246">+(((J3907/60)/60)/24)+DATE(1970,1,1)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+ROUND(E3971/D3971*100,0)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4">
        <f t="shared" ref="S3971:S4034" si="250">+(((J3971/60)/60)/24)+DATE(1970,1,1)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+ROUND(E4035/D4035*100,0)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4">
        <f t="shared" ref="S4035:S4098" si="254">+(((J4035/60)/60)/24)+DATE(1970,1,1)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+ROUND(E4099/D4099*100,0)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4">
        <f t="shared" ref="S4099:S4115" si="258">+(((J4099/60)/60)/24)+DATE(1970,1,1)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211C46A8-75C5-4EC9-9E55-00426910586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5FE0E-7334-477B-B6C9-0393D4B640D7}">
  <dimension ref="A1:C9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9" t="s">
        <v>8222</v>
      </c>
      <c r="B1" t="s">
        <v>8363</v>
      </c>
    </row>
    <row r="3" spans="1:3" x14ac:dyDescent="0.25">
      <c r="A3" s="9" t="s">
        <v>8364</v>
      </c>
      <c r="B3" s="9" t="s">
        <v>8362</v>
      </c>
    </row>
    <row r="4" spans="1:3" x14ac:dyDescent="0.25">
      <c r="A4" s="9" t="s">
        <v>8360</v>
      </c>
      <c r="B4" t="s">
        <v>8323</v>
      </c>
      <c r="C4" t="s">
        <v>8361</v>
      </c>
    </row>
    <row r="5" spans="1:3" x14ac:dyDescent="0.25">
      <c r="A5" s="10" t="s">
        <v>8219</v>
      </c>
      <c r="B5" s="11">
        <v>37</v>
      </c>
      <c r="C5" s="11">
        <v>37</v>
      </c>
    </row>
    <row r="6" spans="1:3" x14ac:dyDescent="0.25">
      <c r="A6" s="10" t="s">
        <v>8220</v>
      </c>
      <c r="B6" s="11">
        <v>493</v>
      </c>
      <c r="C6" s="11">
        <v>493</v>
      </c>
    </row>
    <row r="7" spans="1:3" x14ac:dyDescent="0.25">
      <c r="A7" s="10" t="s">
        <v>8221</v>
      </c>
      <c r="B7" s="11">
        <v>24</v>
      </c>
      <c r="C7" s="11">
        <v>24</v>
      </c>
    </row>
    <row r="8" spans="1:3" x14ac:dyDescent="0.25">
      <c r="A8" s="10" t="s">
        <v>8218</v>
      </c>
      <c r="B8" s="11">
        <v>839</v>
      </c>
      <c r="C8" s="11">
        <v>839</v>
      </c>
    </row>
    <row r="9" spans="1:3" x14ac:dyDescent="0.25">
      <c r="A9" s="10" t="s">
        <v>8361</v>
      </c>
      <c r="B9" s="11">
        <v>1393</v>
      </c>
      <c r="C9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1271-481B-4173-92E3-CAD512372DAE}">
  <dimension ref="A1:E7"/>
  <sheetViews>
    <sheetView workbookViewId="0">
      <selection activeCell="F45" sqref="F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8363</v>
      </c>
    </row>
    <row r="2" spans="1:5" x14ac:dyDescent="0.25">
      <c r="A2" s="9" t="s">
        <v>8359</v>
      </c>
      <c r="B2" t="s">
        <v>8363</v>
      </c>
    </row>
    <row r="4" spans="1:5" x14ac:dyDescent="0.25">
      <c r="A4" s="9" t="s">
        <v>8364</v>
      </c>
      <c r="B4" s="9" t="s">
        <v>8362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8326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0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2C364-5A44-45E2-B17E-825D30A2B38E}">
  <dimension ref="A1:F17"/>
  <sheetViews>
    <sheetView workbookViewId="0">
      <selection activeCell="K21" sqref="K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8359</v>
      </c>
      <c r="B1" t="s">
        <v>8323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5">
      <c r="A6" s="15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5">
      <c r="A7" s="15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5">
      <c r="A8" s="15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5">
      <c r="A9" s="15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5">
      <c r="A10" s="15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5">
      <c r="A11" s="15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5">
      <c r="A12" s="15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5">
      <c r="A13" s="15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5">
      <c r="A14" s="15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5">
      <c r="A15" s="15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5">
      <c r="A16" s="15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5">
      <c r="A17" s="15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8BDA3-1E0E-429D-9EE9-0E55C94011FA}">
  <dimension ref="A1:F6"/>
  <sheetViews>
    <sheetView workbookViewId="0">
      <selection activeCell="H7" sqref="H7"/>
    </sheetView>
  </sheetViews>
  <sheetFormatPr defaultRowHeight="15" x14ac:dyDescent="0.25"/>
  <cols>
    <col min="1" max="1" width="33.5703125" bestFit="1" customWidth="1"/>
    <col min="2" max="2" width="41.28515625" customWidth="1"/>
    <col min="6" max="6" width="18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917F5-29B6-425E-868D-32D8450033C6}">
  <dimension ref="A1:T413"/>
  <sheetViews>
    <sheetView workbookViewId="0">
      <selection sqref="A1:T413"/>
    </sheetView>
  </sheetViews>
  <sheetFormatPr defaultRowHeight="15" x14ac:dyDescent="0.25"/>
  <sheetData>
    <row r="1" spans="1:20" ht="4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30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4">
        <v>41730.276747685188</v>
      </c>
      <c r="T2" s="14">
        <v>41764.276747685188</v>
      </c>
    </row>
    <row r="3" spans="1:20" ht="25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4">
        <v>41940.69158564815</v>
      </c>
      <c r="T3" s="14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4">
        <v>42020.700567129628</v>
      </c>
      <c r="T4" s="14">
        <v>42065.207638888889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4">
        <v>41887.292187500003</v>
      </c>
      <c r="T5" s="14">
        <v>41917.292187500003</v>
      </c>
    </row>
    <row r="6" spans="1:20" ht="25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4">
        <v>42480.078715277778</v>
      </c>
      <c r="T6" s="14">
        <v>42504.165972222225</v>
      </c>
    </row>
    <row r="7" spans="1:20" ht="16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4">
        <v>42252.474351851852</v>
      </c>
      <c r="T7" s="14">
        <v>42276.165972222225</v>
      </c>
    </row>
    <row r="8" spans="1:20" ht="27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4">
        <v>42219.665173611109</v>
      </c>
      <c r="T8" s="14">
        <v>42257.165972222225</v>
      </c>
    </row>
    <row r="9" spans="1:20" ht="30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4">
        <v>42445.19430555556</v>
      </c>
      <c r="T9" s="14">
        <v>42489.19430555556</v>
      </c>
    </row>
    <row r="10" spans="1:20" ht="28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27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4">
        <v>42697.850844907407</v>
      </c>
      <c r="T11" s="14">
        <v>42745.208333333328</v>
      </c>
    </row>
    <row r="12" spans="1:20" ht="28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4">
        <v>41834.586574074077</v>
      </c>
      <c r="T12" s="14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4">
        <v>41918.742175925923</v>
      </c>
      <c r="T13" s="14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4">
        <v>42614.760937500003</v>
      </c>
      <c r="T14" s="14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4">
        <v>41909.969386574077</v>
      </c>
      <c r="T15" s="14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4">
        <v>42461.747199074074</v>
      </c>
      <c r="T16" s="14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4">
        <v>42135.60020833333</v>
      </c>
      <c r="T17" s="14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4">
        <v>41933.291643518518</v>
      </c>
      <c r="T18" s="14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4">
        <v>42602.576712962968</v>
      </c>
      <c r="T19" s="14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4">
        <v>42050.983182870375</v>
      </c>
      <c r="T21" s="14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4">
        <v>41835.666354166664</v>
      </c>
      <c r="T22" s="14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4">
        <v>42290.61855324074</v>
      </c>
      <c r="T23" s="14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4">
        <v>42400.704537037032</v>
      </c>
      <c r="T24" s="14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4">
        <v>42696.624444444446</v>
      </c>
      <c r="T25" s="14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4">
        <v>42265.022824074069</v>
      </c>
      <c r="T26" s="14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4">
        <v>42522.347812499997</v>
      </c>
      <c r="T27" s="14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4">
        <v>42284.500104166669</v>
      </c>
      <c r="T28" s="14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4">
        <v>42292.701053240744</v>
      </c>
      <c r="T29" s="14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4">
        <v>42172.757638888885</v>
      </c>
      <c r="T31" s="14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4">
        <v>42567.840069444443</v>
      </c>
      <c r="T32" s="14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4">
        <v>42772.833379629628</v>
      </c>
      <c r="T33" s="14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4">
        <v>42473.794710648144</v>
      </c>
      <c r="T34" s="14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4">
        <v>41775.753761574073</v>
      </c>
      <c r="T35" s="14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4">
        <v>42144.573807870373</v>
      </c>
      <c r="T36" s="14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4">
        <v>42158.065694444449</v>
      </c>
      <c r="T37" s="14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4">
        <v>41871.755694444444</v>
      </c>
      <c r="T38" s="14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4">
        <v>41964.315532407403</v>
      </c>
      <c r="T39" s="14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4">
        <v>42473.007037037038</v>
      </c>
      <c r="T41" s="14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4">
        <v>42605.765381944439</v>
      </c>
      <c r="T42" s="14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4">
        <v>42068.888391203705</v>
      </c>
      <c r="T43" s="14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4">
        <v>41850.400937500002</v>
      </c>
      <c r="T44" s="14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4">
        <v>41826.871238425927</v>
      </c>
      <c r="T45" s="14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4">
        <v>42134.172071759262</v>
      </c>
      <c r="T46" s="14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4">
        <v>42494.563449074078</v>
      </c>
      <c r="T47" s="14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4">
        <v>42233.738564814819</v>
      </c>
      <c r="T48" s="14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4">
        <v>41778.637245370373</v>
      </c>
      <c r="T49" s="14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4">
        <v>42037.938206018516</v>
      </c>
      <c r="T51" s="14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4">
        <v>42157.470185185186</v>
      </c>
      <c r="T52" s="14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4">
        <v>42250.598217592589</v>
      </c>
      <c r="T53" s="14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4">
        <v>41800.380428240744</v>
      </c>
      <c r="T54" s="14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4">
        <v>42491.92288194444</v>
      </c>
      <c r="T55" s="14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4">
        <v>41878.878379629627</v>
      </c>
      <c r="T56" s="14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4">
        <v>41932.311099537037</v>
      </c>
      <c r="T57" s="14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4">
        <v>42118.556331018524</v>
      </c>
      <c r="T58" s="14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4">
        <v>42239.957962962959</v>
      </c>
      <c r="T59" s="14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4">
        <v>41880.76357638889</v>
      </c>
      <c r="T60" s="14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4">
        <v>42561.783877314811</v>
      </c>
      <c r="T61" s="14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4">
        <v>42037.791238425925</v>
      </c>
      <c r="T62" s="14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4">
        <v>42753.205625000002</v>
      </c>
      <c r="T63" s="14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4">
        <v>40633.154363425929</v>
      </c>
      <c r="T64" s="14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4">
        <v>42626.7503125</v>
      </c>
      <c r="T65" s="14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4">
        <v>41834.953865740739</v>
      </c>
      <c r="T66" s="14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4">
        <v>41791.492777777778</v>
      </c>
      <c r="T67" s="14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4">
        <v>41893.324884259258</v>
      </c>
      <c r="T68" s="14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4">
        <v>41776.063136574077</v>
      </c>
      <c r="T69" s="14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4">
        <v>42549.665717592594</v>
      </c>
      <c r="T71" s="14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4">
        <v>41591.737974537034</v>
      </c>
      <c r="T72" s="14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4">
        <v>42262.096782407403</v>
      </c>
      <c r="T73" s="14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4">
        <v>42576.697569444441</v>
      </c>
      <c r="T74" s="14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4">
        <v>42041.714178240742</v>
      </c>
      <c r="T75" s="14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4">
        <v>41941.683865740742</v>
      </c>
      <c r="T76" s="14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4">
        <v>42059.701319444444</v>
      </c>
      <c r="T77" s="14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4">
        <v>40970.875671296293</v>
      </c>
      <c r="T78" s="14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4">
        <v>42136.536134259266</v>
      </c>
      <c r="T79" s="14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4">
        <v>42243.6252662037</v>
      </c>
      <c r="T81" s="14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4">
        <v>41982.887280092589</v>
      </c>
      <c r="T82" s="14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4">
        <v>42323.70930555556</v>
      </c>
      <c r="T83" s="14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4">
        <v>41920.787534722222</v>
      </c>
      <c r="T84" s="14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4">
        <v>40883.949317129627</v>
      </c>
      <c r="T85" s="14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4">
        <v>42167.023206018523</v>
      </c>
      <c r="T86" s="14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4">
        <v>42431.102534722217</v>
      </c>
      <c r="T87" s="14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4">
        <v>42253.928530092591</v>
      </c>
      <c r="T88" s="14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4">
        <v>41808.669571759259</v>
      </c>
      <c r="T89" s="14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4">
        <v>42018.676898148144</v>
      </c>
      <c r="T91" s="14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4">
        <v>41926.942685185182</v>
      </c>
      <c r="T92" s="14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4">
        <v>42062.296412037031</v>
      </c>
      <c r="T93" s="14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4">
        <v>42219.019733796296</v>
      </c>
      <c r="T94" s="14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4">
        <v>42238.13282407407</v>
      </c>
      <c r="T95" s="14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4">
        <v>42292.087592592594</v>
      </c>
      <c r="T96" s="14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4">
        <v>42060.683935185181</v>
      </c>
      <c r="T97" s="14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4">
        <v>41809.860300925924</v>
      </c>
      <c r="T98" s="14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4">
        <v>42196.028703703705</v>
      </c>
      <c r="T100" s="14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4">
        <v>41753.593275462961</v>
      </c>
      <c r="T119" s="14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4">
        <v>42558.189432870371</v>
      </c>
      <c r="T122" s="14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4">
        <v>41993.824340277773</v>
      </c>
      <c r="T131" s="14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28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4">
        <v>42483.675208333334</v>
      </c>
      <c r="T159" s="14">
        <v>42522.789583333331</v>
      </c>
    </row>
    <row r="160" spans="1:20" ht="27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4">
        <v>41964.716319444444</v>
      </c>
      <c r="T160" s="14">
        <v>41994.716319444444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4">
        <v>42619.935694444444</v>
      </c>
      <c r="T201" s="14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27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4">
        <v>41772.105937500004</v>
      </c>
      <c r="T212" s="14">
        <v>41803.916666666664</v>
      </c>
    </row>
    <row r="213" spans="1:20" ht="25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4">
        <v>42675.832465277781</v>
      </c>
      <c r="T213" s="14">
        <v>42705.332638888889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4">
        <v>41792.542986111112</v>
      </c>
      <c r="T227" s="14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4">
        <v>42462.140868055561</v>
      </c>
      <c r="T229" s="14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4">
        <v>42284.516064814816</v>
      </c>
      <c r="T233" s="14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4">
        <v>42493.219236111108</v>
      </c>
      <c r="T241" s="14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27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4">
        <v>42590.90425925926</v>
      </c>
      <c r="T248" s="14">
        <v>42606.90425925926</v>
      </c>
    </row>
    <row r="249" spans="1:20" ht="31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4">
        <v>42203.680300925931</v>
      </c>
      <c r="T249" s="14">
        <v>42221.774999999994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4">
        <v>41856.010069444441</v>
      </c>
      <c r="T257" s="14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4">
        <v>42494.683634259258</v>
      </c>
      <c r="T260" s="14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4">
        <v>42053.916921296302</v>
      </c>
      <c r="T267" s="14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4">
        <v>41477.930914351848</v>
      </c>
      <c r="T271" s="14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25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4">
        <v>42171.317442129628</v>
      </c>
      <c r="T275" s="14">
        <v>42195.875</v>
      </c>
    </row>
    <row r="276" spans="1:20" ht="270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4">
        <v>42411.942291666666</v>
      </c>
      <c r="T276" s="14">
        <v>42434.041666666672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4">
        <v>42128.736608796295</v>
      </c>
      <c r="T284" s="14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4">
        <v>42195.749745370369</v>
      </c>
      <c r="T286" s="14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4">
        <v>42503.559467592597</v>
      </c>
      <c r="T289" s="14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4">
        <v>42592.066921296297</v>
      </c>
      <c r="T294" s="14">
        <v>42617.066921296297</v>
      </c>
    </row>
    <row r="295" spans="1:20" ht="24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4">
        <v>42632.348310185189</v>
      </c>
      <c r="T295" s="14">
        <v>42663.204861111109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4">
        <v>41953.8675</v>
      </c>
      <c r="T297" s="14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4">
        <v>42017.88045138889</v>
      </c>
      <c r="T307" s="14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4">
        <v>41894.91375</v>
      </c>
      <c r="T311" s="14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4">
        <v>41891.96503472222</v>
      </c>
      <c r="T336" s="14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18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4">
        <v>42026.924976851849</v>
      </c>
      <c r="T344" s="14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4">
        <v>41822.90488425926</v>
      </c>
      <c r="T345" s="14">
        <v>41844.291666666664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4">
        <v>42572.61681712963</v>
      </c>
      <c r="T351" s="14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4">
        <v>42220.79487268519</v>
      </c>
      <c r="T370" s="14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4">
        <v>42643.632858796293</v>
      </c>
      <c r="T382" s="14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4">
        <v>42179.898472222223</v>
      </c>
      <c r="T399" s="14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4">
        <v>42689.214988425927</v>
      </c>
      <c r="T402" s="14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4">
        <v>41921.279976851853</v>
      </c>
      <c r="T406" s="14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4B18-359B-4C6B-B684-B7E5B2AC82A2}">
  <dimension ref="A1:T251"/>
  <sheetViews>
    <sheetView workbookViewId="0">
      <selection activeCell="E1" sqref="E1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8.85546875" bestFit="1" customWidth="1"/>
    <col min="16" max="16" width="17" bestFit="1" customWidth="1"/>
    <col min="17" max="17" width="15.425781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4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4">
        <v>41990.584108796291</v>
      </c>
      <c r="T2" s="14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4">
        <v>41779.657870370371</v>
      </c>
      <c r="T3" s="14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4">
        <v>42618.827013888891</v>
      </c>
      <c r="T4" s="14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4">
        <v>41766.617291666669</v>
      </c>
      <c r="T5" s="14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4">
        <v>42469.68414351852</v>
      </c>
      <c r="T6" s="14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4">
        <v>41747.86986111111</v>
      </c>
      <c r="T7" s="14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4">
        <v>41903.882951388885</v>
      </c>
      <c r="T8" s="14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4">
        <v>42053.049375000002</v>
      </c>
      <c r="T9" s="14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4">
        <v>42235.117476851854</v>
      </c>
      <c r="T11" s="14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4">
        <v>41939.8122337963</v>
      </c>
      <c r="T12" s="14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4">
        <v>41804.937083333331</v>
      </c>
      <c r="T13" s="14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4">
        <v>42192.905694444446</v>
      </c>
      <c r="T14" s="14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4">
        <v>42171.758611111116</v>
      </c>
      <c r="T15" s="14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4">
        <v>42144.231527777782</v>
      </c>
      <c r="T16" s="14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4">
        <v>42534.631481481483</v>
      </c>
      <c r="T17" s="14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4">
        <v>42103.016585648147</v>
      </c>
      <c r="T18" s="14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4">
        <v>41786.959745370368</v>
      </c>
      <c r="T19" s="14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4">
        <v>42354.131643518514</v>
      </c>
      <c r="T21" s="14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4">
        <v>42370.90320601852</v>
      </c>
      <c r="T22" s="14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4">
        <v>42205.171018518522</v>
      </c>
      <c r="T23" s="14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4">
        <v>42103.884930555556</v>
      </c>
      <c r="T24" s="14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4">
        <v>42279.778564814813</v>
      </c>
      <c r="T25" s="14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4">
        <v>41921.770439814813</v>
      </c>
      <c r="T26" s="14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4">
        <v>42159.224432870367</v>
      </c>
      <c r="T27" s="14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4">
        <v>42278.629710648151</v>
      </c>
      <c r="T28" s="14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4">
        <v>42695.7105787037</v>
      </c>
      <c r="T29" s="14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4">
        <v>42508.179965277777</v>
      </c>
      <c r="T31" s="14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4">
        <v>41842.828680555554</v>
      </c>
      <c r="T32" s="14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4">
        <v>41850.863252314812</v>
      </c>
      <c r="T33" s="14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4">
        <v>41865.878657407404</v>
      </c>
      <c r="T34" s="14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4">
        <v>42538.968310185184</v>
      </c>
      <c r="T35" s="14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4">
        <v>41766.072500000002</v>
      </c>
      <c r="T36" s="14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4">
        <v>41833.660995370366</v>
      </c>
      <c r="T37" s="14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4">
        <v>42308.211215277777</v>
      </c>
      <c r="T38" s="14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4">
        <v>42002.817488425921</v>
      </c>
      <c r="T39" s="14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4">
        <v>42248.627013888887</v>
      </c>
      <c r="T41" s="14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4">
        <v>42534.933321759265</v>
      </c>
      <c r="T42" s="14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4">
        <v>42353.761759259258</v>
      </c>
      <c r="T43" s="14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4">
        <v>41746.189409722225</v>
      </c>
      <c r="T44" s="14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4">
        <v>41890.086805555555</v>
      </c>
      <c r="T45" s="14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4">
        <v>42061.963263888887</v>
      </c>
      <c r="T46" s="14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4">
        <v>42142.768819444449</v>
      </c>
      <c r="T47" s="14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4">
        <v>42265.683182870373</v>
      </c>
      <c r="T48" s="14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4">
        <v>42672.955138888887</v>
      </c>
      <c r="T49" s="14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4">
        <v>42399.707407407404</v>
      </c>
      <c r="T51" s="14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4">
        <v>42701.908807870372</v>
      </c>
      <c r="T52" s="14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4">
        <v>42606.056863425925</v>
      </c>
      <c r="T53" s="14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4">
        <v>41983.752847222218</v>
      </c>
      <c r="T54" s="14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4">
        <v>41830.858344907407</v>
      </c>
      <c r="T55" s="14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4">
        <v>42199.648912037039</v>
      </c>
      <c r="T56" s="14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4">
        <v>41765.938657407409</v>
      </c>
      <c r="T57" s="14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4">
        <v>42258.646504629629</v>
      </c>
      <c r="T58" s="14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4">
        <v>42233.671747685185</v>
      </c>
      <c r="T59" s="14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4">
        <v>42289.94049768518</v>
      </c>
      <c r="T60" s="14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4">
        <v>42452.815659722226</v>
      </c>
      <c r="T61" s="14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4">
        <v>42679.958472222221</v>
      </c>
      <c r="T62" s="14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4">
        <v>42531.195277777777</v>
      </c>
      <c r="T63" s="14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4">
        <v>41869.714166666665</v>
      </c>
      <c r="T64" s="14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4">
        <v>41950.26694444444</v>
      </c>
      <c r="T65" s="14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4">
        <v>42523.739212962959</v>
      </c>
      <c r="T66" s="14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4">
        <v>41974.738576388889</v>
      </c>
      <c r="T67" s="14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4">
        <v>41904.650578703702</v>
      </c>
      <c r="T68" s="14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4">
        <v>42601.827141203699</v>
      </c>
      <c r="T69" s="14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4">
        <v>42245.234340277777</v>
      </c>
      <c r="T71" s="14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4">
        <v>42089.901574074072</v>
      </c>
      <c r="T72" s="14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4">
        <v>42306.848854166667</v>
      </c>
      <c r="T73" s="14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4">
        <v>42293.809212962966</v>
      </c>
      <c r="T74" s="14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4">
        <v>42770.290590277778</v>
      </c>
      <c r="T75" s="14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4">
        <v>42374.655081018514</v>
      </c>
      <c r="T76" s="14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4">
        <v>42151.905717592599</v>
      </c>
      <c r="T77" s="14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4">
        <v>42041.205000000002</v>
      </c>
      <c r="T78" s="14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4">
        <v>41833.089756944442</v>
      </c>
      <c r="T79" s="14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4">
        <v>42278.664965277778</v>
      </c>
      <c r="T81" s="14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4">
        <v>41858.007071759261</v>
      </c>
      <c r="T82" s="14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4">
        <v>41869.798726851855</v>
      </c>
      <c r="T83" s="14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4">
        <v>42370.007766203707</v>
      </c>
      <c r="T84" s="14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4">
        <v>42305.670914351853</v>
      </c>
      <c r="T85" s="14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4">
        <v>41880.788842592592</v>
      </c>
      <c r="T86" s="14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4">
        <v>42414.235879629632</v>
      </c>
      <c r="T87" s="14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4">
        <v>42415.883425925931</v>
      </c>
      <c r="T88" s="14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4">
        <v>42722.84474537037</v>
      </c>
      <c r="T89" s="14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4">
        <v>42499.731701388882</v>
      </c>
      <c r="T91" s="14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4">
        <v>41829.73715277778</v>
      </c>
      <c r="T92" s="14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4">
        <v>42056.1324537037</v>
      </c>
      <c r="T93" s="14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4">
        <v>42461.596273148149</v>
      </c>
      <c r="T94" s="14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4">
        <v>42509.814108796301</v>
      </c>
      <c r="T95" s="14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4">
        <v>42122.732499999998</v>
      </c>
      <c r="T96" s="14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4">
        <v>42074.219699074078</v>
      </c>
      <c r="T97" s="14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4">
        <v>42768.97084490741</v>
      </c>
      <c r="T98" s="14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4">
        <v>42031.666898148149</v>
      </c>
      <c r="T112" s="14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4">
        <v>42136.092488425929</v>
      </c>
      <c r="T118" s="14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4">
        <v>41863.359282407408</v>
      </c>
      <c r="T119" s="14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4">
        <v>41843.775011574071</v>
      </c>
      <c r="T122" s="14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4">
        <v>41878.911550925928</v>
      </c>
      <c r="T123" s="14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4">
        <v>42203.677766203706</v>
      </c>
      <c r="T128" s="14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4">
        <v>41858.214629629627</v>
      </c>
      <c r="T129" s="14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4">
        <v>41914.590011574073</v>
      </c>
      <c r="T130" s="14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4">
        <v>42125.644467592589</v>
      </c>
      <c r="T131" s="14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4">
        <v>42188.83293981482</v>
      </c>
      <c r="T133" s="14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4">
        <v>42032.250208333338</v>
      </c>
      <c r="T145" s="14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4">
        <v>41940.587233796294</v>
      </c>
      <c r="T146" s="14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4">
        <v>42570.850381944445</v>
      </c>
      <c r="T147" s="14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4">
        <v>42627.955104166671</v>
      </c>
      <c r="T149" s="14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4">
        <v>42342.845555555556</v>
      </c>
      <c r="T150" s="14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4">
        <v>41801.711550925924</v>
      </c>
      <c r="T151" s="14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4">
        <v>42209.67288194444</v>
      </c>
      <c r="T159" s="14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4">
        <v>41953.773090277777</v>
      </c>
      <c r="T165" s="14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4">
        <v>42210.439768518518</v>
      </c>
      <c r="T166" s="14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4">
        <v>42059.970729166671</v>
      </c>
      <c r="T167" s="14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4">
        <v>42317.826377314821</v>
      </c>
      <c r="T168" s="14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4">
        <v>42243.790393518517</v>
      </c>
      <c r="T170" s="14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4">
        <v>42479.039212962962</v>
      </c>
      <c r="T171" s="14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4">
        <v>41811.555462962962</v>
      </c>
      <c r="T172" s="14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4">
        <v>41879.043530092589</v>
      </c>
      <c r="T173" s="14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4">
        <v>41831.742962962962</v>
      </c>
      <c r="T174" s="14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4">
        <v>41995.084074074075</v>
      </c>
      <c r="T175" s="14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4">
        <v>41831.675034722226</v>
      </c>
      <c r="T176" s="14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4">
        <v>41929.266215277778</v>
      </c>
      <c r="T177" s="14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4">
        <v>42065.190694444449</v>
      </c>
      <c r="T178" s="14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4">
        <v>42039.194988425923</v>
      </c>
      <c r="T179" s="14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4">
        <v>42402.947002314817</v>
      </c>
      <c r="T182" s="14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4">
        <v>42447.863553240735</v>
      </c>
      <c r="T184" s="14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4">
        <v>42261.632916666669</v>
      </c>
      <c r="T185" s="14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4">
        <v>41831.697939814818</v>
      </c>
      <c r="T186" s="14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4">
        <v>42437.64534722222</v>
      </c>
      <c r="T187" s="14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4">
        <v>42217.670104166667</v>
      </c>
      <c r="T188" s="14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4">
        <v>42058.603877314818</v>
      </c>
      <c r="T189" s="14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4">
        <v>42465.128391203703</v>
      </c>
      <c r="T190" s="14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4">
        <v>42513.976319444439</v>
      </c>
      <c r="T191" s="14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4">
        <v>42109.801712962959</v>
      </c>
      <c r="T194" s="14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4">
        <v>41809.389930555553</v>
      </c>
      <c r="T195" s="14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4">
        <v>41848.772928240738</v>
      </c>
      <c r="T196" s="14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4">
        <v>42510.938900462963</v>
      </c>
      <c r="T197" s="14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4">
        <v>42095.229166666672</v>
      </c>
      <c r="T198" s="14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4">
        <v>42107.864722222221</v>
      </c>
      <c r="T199" s="14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4">
        <v>42307.189270833333</v>
      </c>
      <c r="T200" s="14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4">
        <v>42358.573182870372</v>
      </c>
      <c r="T201" s="14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4">
        <v>42444.877743055549</v>
      </c>
      <c r="T202" s="14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4">
        <v>42391.772997685184</v>
      </c>
      <c r="T204" s="14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4">
        <v>42041.743090277778</v>
      </c>
      <c r="T205" s="14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4">
        <v>41789.893599537041</v>
      </c>
      <c r="T206" s="14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4">
        <v>42059.270023148143</v>
      </c>
      <c r="T208" s="14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4">
        <v>42415.168564814812</v>
      </c>
      <c r="T209" s="14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4">
        <v>41890.16269675926</v>
      </c>
      <c r="T210" s="14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4">
        <v>42174.780821759254</v>
      </c>
      <c r="T211" s="14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4">
        <v>41905.636469907404</v>
      </c>
      <c r="T212" s="14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4">
        <v>42492.737847222219</v>
      </c>
      <c r="T213" s="14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4">
        <v>42108.692060185189</v>
      </c>
      <c r="T214" s="14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4">
        <v>42453.806307870371</v>
      </c>
      <c r="T215" s="14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4">
        <v>41950.114108796297</v>
      </c>
      <c r="T216" s="14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4">
        <v>42115.11618055556</v>
      </c>
      <c r="T217" s="14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4">
        <v>42171.743969907402</v>
      </c>
      <c r="T218" s="14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4">
        <v>41916.597638888888</v>
      </c>
      <c r="T219" s="14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4">
        <v>41922.535185185188</v>
      </c>
      <c r="T220" s="14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4">
        <v>42037.986284722225</v>
      </c>
      <c r="T221" s="14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4">
        <v>42515.078217592592</v>
      </c>
      <c r="T222" s="14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4">
        <v>42103.024398148147</v>
      </c>
      <c r="T223" s="14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4">
        <v>42325.920717592591</v>
      </c>
      <c r="T224" s="14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4">
        <v>41793.710231481484</v>
      </c>
      <c r="T225" s="14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4">
        <v>41793.814259259263</v>
      </c>
      <c r="T226" s="14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4">
        <v>42253.633159722223</v>
      </c>
      <c r="T227" s="14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4">
        <v>41867.652280092596</v>
      </c>
      <c r="T228" s="14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4">
        <v>42186.01116898148</v>
      </c>
      <c r="T229" s="14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4">
        <v>42228.151701388888</v>
      </c>
      <c r="T230" s="14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4">
        <v>42675.262962962966</v>
      </c>
      <c r="T231" s="14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4">
        <v>42111.904097222221</v>
      </c>
      <c r="T232" s="14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4">
        <v>42213.662905092591</v>
      </c>
      <c r="T233" s="14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4">
        <v>42550.048449074078</v>
      </c>
      <c r="T234" s="14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4">
        <v>42457.932025462964</v>
      </c>
      <c r="T235" s="14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4">
        <v>42534.866875</v>
      </c>
      <c r="T236" s="14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4">
        <v>42286.749780092592</v>
      </c>
      <c r="T237" s="14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4">
        <v>42419.246168981481</v>
      </c>
      <c r="T238" s="14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4">
        <v>42408.999571759254</v>
      </c>
      <c r="T239" s="14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4">
        <v>42282.655543981484</v>
      </c>
      <c r="T240" s="14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4">
        <v>42322.025115740747</v>
      </c>
      <c r="T241" s="14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4">
        <v>41941.585231481484</v>
      </c>
      <c r="T242" s="14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4">
        <v>41761.810150462967</v>
      </c>
      <c r="T243" s="14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4">
        <v>42613.841261574074</v>
      </c>
      <c r="T244" s="14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4">
        <v>42421.141469907408</v>
      </c>
      <c r="T245" s="14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4">
        <v>42511.698101851856</v>
      </c>
      <c r="T247" s="14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4">
        <v>42538.742893518516</v>
      </c>
      <c r="T248" s="14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4">
        <v>42495.722187499996</v>
      </c>
      <c r="T249" s="14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4">
        <v>41927.124884259261</v>
      </c>
      <c r="T250" s="14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4">
        <v>42730.903726851851</v>
      </c>
      <c r="T251" s="14">
        <v>42760.903726851851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ABFF1-109C-43DF-857F-1CFE1C417CA0}">
  <dimension ref="A1:C14"/>
  <sheetViews>
    <sheetView workbookViewId="0">
      <selection activeCell="E13" sqref="E13"/>
    </sheetView>
  </sheetViews>
  <sheetFormatPr defaultColWidth="9"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8391</v>
      </c>
      <c r="B5" s="16">
        <f>_xlfn.QUARTILE.EXC('Successful US Kickstarters'!D:D, 3)</f>
        <v>5000</v>
      </c>
      <c r="C5" s="16">
        <f>+_xlfn.QUARTILE.EXC('Failed US Kickstarters'!D:D, 3)</f>
        <v>10000</v>
      </c>
    </row>
    <row r="6" spans="1:3" x14ac:dyDescent="0.25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8393</v>
      </c>
      <c r="B7" s="16">
        <f>+B5-B6</f>
        <v>3500</v>
      </c>
      <c r="C7" s="16">
        <f>+C5-C6</f>
        <v>8000</v>
      </c>
    </row>
    <row r="8" spans="1:3" x14ac:dyDescent="0.25">
      <c r="B8" s="16"/>
      <c r="C8" s="16"/>
    </row>
    <row r="9" spans="1:3" x14ac:dyDescent="0.25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6">
        <f>+_xlfn.STDEV.P('Successful US Kickstarters'!E:E)</f>
        <v>8334.5731699164608</v>
      </c>
      <c r="C11" s="16">
        <f>+_xlfn.STDEV.P('Failed US Kickstarters'!E:E)</f>
        <v>1330.5230280400915</v>
      </c>
    </row>
    <row r="12" spans="1:3" x14ac:dyDescent="0.25">
      <c r="A12" t="s">
        <v>8395</v>
      </c>
      <c r="B12" s="16">
        <f>+_xlfn.QUARTILE.EXC('Successful US Kickstarters'!E:E, 3)</f>
        <v>5699</v>
      </c>
      <c r="C12" s="16">
        <f>+_xlfn.QUARTILE.EXC('Failed US Kickstarters'!E:E, 3)</f>
        <v>501</v>
      </c>
    </row>
    <row r="13" spans="1:3" x14ac:dyDescent="0.25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8397</v>
      </c>
      <c r="B14" s="16">
        <f>+B12-B13</f>
        <v>3982.4925000000003</v>
      </c>
      <c r="C14" s="16">
        <f>+C12-C13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Research.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Elenbaas, Christina A., M.B.A.</cp:lastModifiedBy>
  <dcterms:created xsi:type="dcterms:W3CDTF">2017-04-20T15:17:24Z</dcterms:created>
  <dcterms:modified xsi:type="dcterms:W3CDTF">2021-12-18T16:08:39Z</dcterms:modified>
</cp:coreProperties>
</file>