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19更新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  <externalReference r:id="rId6"/>
  </externalReferences>
  <definedNames>
    <definedName name="_xlnm._FilterDatabase" localSheetId="0" hidden="1">'患者状況一覧（HP掲載）'!$A$3:$F$136</definedName>
    <definedName name="_xlnm.Print_Area" localSheetId="3">'その他集計（HP掲載）'!$A$1:$L$30</definedName>
    <definedName name="_xlnm.Print_Area" localSheetId="0">'患者状況一覧（HP掲載）'!$A$2:$F$136</definedName>
    <definedName name="_xlnm.Print_Area" localSheetId="2">'日別集計（HP掲載）'!$F$1:$T$25</definedName>
    <definedName name="_xlnm.Print_Area" localSheetId="1">'累計グラフ（HP掲載）'!$D$1:$EP$66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'患者状況一覧（HP掲載）'!$A$3:$F$136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'患者状況一覧（HP掲載）'!$A$3:$F$136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4" l="1"/>
  <c r="N29" i="4"/>
  <c r="N28" i="4"/>
  <c r="N27" i="4"/>
  <c r="H2" i="4"/>
  <c r="Q2" i="3"/>
  <c r="H136" i="1"/>
  <c r="F136" i="1"/>
  <c r="E136" i="1"/>
  <c r="D136" i="1"/>
  <c r="C136" i="1"/>
  <c r="B136" i="1"/>
  <c r="A136" i="1"/>
  <c r="H135" i="1"/>
  <c r="F135" i="1"/>
  <c r="E135" i="1"/>
  <c r="D135" i="1"/>
  <c r="C135" i="1"/>
  <c r="B135" i="1"/>
  <c r="A135" i="1"/>
  <c r="H134" i="1"/>
  <c r="F134" i="1"/>
  <c r="E134" i="1"/>
  <c r="D134" i="1"/>
  <c r="C134" i="1"/>
  <c r="B134" i="1"/>
  <c r="A134" i="1"/>
  <c r="H133" i="1"/>
  <c r="F133" i="1"/>
  <c r="E133" i="1"/>
  <c r="D133" i="1"/>
  <c r="C133" i="1"/>
  <c r="B133" i="1"/>
  <c r="A133" i="1"/>
  <c r="H132" i="1"/>
  <c r="F132" i="1"/>
  <c r="E132" i="1"/>
  <c r="D132" i="1"/>
  <c r="C132" i="1"/>
  <c r="B132" i="1"/>
  <c r="A132" i="1"/>
  <c r="H131" i="1"/>
  <c r="F131" i="1"/>
  <c r="E131" i="1"/>
  <c r="D131" i="1"/>
  <c r="C131" i="1"/>
  <c r="B131" i="1"/>
  <c r="A131" i="1"/>
  <c r="H130" i="1"/>
  <c r="F130" i="1"/>
  <c r="E130" i="1"/>
  <c r="D130" i="1"/>
  <c r="C130" i="1"/>
  <c r="B130" i="1"/>
  <c r="A130" i="1"/>
  <c r="H129" i="1"/>
  <c r="F129" i="1"/>
  <c r="E129" i="1"/>
  <c r="D129" i="1"/>
  <c r="C129" i="1"/>
  <c r="B129" i="1"/>
  <c r="A129" i="1"/>
  <c r="H128" i="1"/>
  <c r="F128" i="1"/>
  <c r="E128" i="1"/>
  <c r="D128" i="1"/>
  <c r="C128" i="1"/>
  <c r="B128" i="1"/>
  <c r="A128" i="1"/>
  <c r="H127" i="1"/>
  <c r="F127" i="1"/>
  <c r="E127" i="1"/>
  <c r="D127" i="1"/>
  <c r="C127" i="1"/>
  <c r="B127" i="1"/>
  <c r="A127" i="1"/>
  <c r="H126" i="1"/>
  <c r="F126" i="1"/>
  <c r="E126" i="1"/>
  <c r="D126" i="1"/>
  <c r="C126" i="1"/>
  <c r="B126" i="1"/>
  <c r="A126" i="1"/>
  <c r="H125" i="1"/>
  <c r="F125" i="1"/>
  <c r="E125" i="1"/>
  <c r="D125" i="1"/>
  <c r="C125" i="1"/>
  <c r="B125" i="1"/>
  <c r="A125" i="1"/>
  <c r="H124" i="1"/>
  <c r="F124" i="1"/>
  <c r="E124" i="1"/>
  <c r="D124" i="1"/>
  <c r="C124" i="1"/>
  <c r="B124" i="1"/>
  <c r="A124" i="1"/>
  <c r="H123" i="1"/>
  <c r="F123" i="1"/>
  <c r="E123" i="1"/>
  <c r="D123" i="1"/>
  <c r="C123" i="1"/>
  <c r="B123" i="1"/>
  <c r="A123" i="1"/>
  <c r="H122" i="1"/>
  <c r="F122" i="1"/>
  <c r="E122" i="1"/>
  <c r="D122" i="1"/>
  <c r="C122" i="1"/>
  <c r="B122" i="1"/>
  <c r="A122" i="1"/>
  <c r="H121" i="1"/>
  <c r="F121" i="1"/>
  <c r="E121" i="1"/>
  <c r="D121" i="1"/>
  <c r="C121" i="1"/>
  <c r="B121" i="1"/>
  <c r="A121" i="1"/>
  <c r="H120" i="1"/>
  <c r="F120" i="1"/>
  <c r="E120" i="1"/>
  <c r="D120" i="1"/>
  <c r="C120" i="1"/>
  <c r="B120" i="1"/>
  <c r="A120" i="1"/>
  <c r="H119" i="1"/>
  <c r="F119" i="1"/>
  <c r="E119" i="1"/>
  <c r="D119" i="1"/>
  <c r="C119" i="1"/>
  <c r="B119" i="1"/>
  <c r="A119" i="1"/>
  <c r="H118" i="1"/>
  <c r="F118" i="1"/>
  <c r="E118" i="1"/>
  <c r="D118" i="1"/>
  <c r="C118" i="1"/>
  <c r="B118" i="1"/>
  <c r="A118" i="1"/>
  <c r="H117" i="1"/>
  <c r="F117" i="1"/>
  <c r="E117" i="1"/>
  <c r="D117" i="1"/>
  <c r="C117" i="1"/>
  <c r="B117" i="1"/>
  <c r="A117" i="1"/>
  <c r="H116" i="1"/>
  <c r="F116" i="1"/>
  <c r="E116" i="1"/>
  <c r="D116" i="1"/>
  <c r="C116" i="1"/>
  <c r="B116" i="1"/>
  <c r="A116" i="1"/>
  <c r="H115" i="1"/>
  <c r="F115" i="1"/>
  <c r="E115" i="1"/>
  <c r="D115" i="1"/>
  <c r="C115" i="1"/>
  <c r="B115" i="1"/>
  <c r="A115" i="1"/>
  <c r="H114" i="1"/>
  <c r="F114" i="1"/>
  <c r="E114" i="1"/>
  <c r="D114" i="1"/>
  <c r="C114" i="1"/>
  <c r="B114" i="1"/>
  <c r="A114" i="1"/>
  <c r="H113" i="1"/>
  <c r="F113" i="1"/>
  <c r="E113" i="1"/>
  <c r="D113" i="1"/>
  <c r="C113" i="1"/>
  <c r="B113" i="1"/>
  <c r="A113" i="1"/>
  <c r="H112" i="1"/>
  <c r="F112" i="1"/>
  <c r="E112" i="1"/>
  <c r="D112" i="1"/>
  <c r="C112" i="1"/>
  <c r="B112" i="1"/>
  <c r="A112" i="1"/>
  <c r="H111" i="1"/>
  <c r="F111" i="1"/>
  <c r="E111" i="1"/>
  <c r="D111" i="1"/>
  <c r="C111" i="1"/>
  <c r="B111" i="1"/>
  <c r="A111" i="1"/>
  <c r="H110" i="1"/>
  <c r="F110" i="1"/>
  <c r="E110" i="1"/>
  <c r="D110" i="1"/>
  <c r="C110" i="1"/>
  <c r="B110" i="1"/>
  <c r="A110" i="1"/>
  <c r="H109" i="1"/>
  <c r="F109" i="1"/>
  <c r="E109" i="1"/>
  <c r="D109" i="1"/>
  <c r="C109" i="1"/>
  <c r="B109" i="1"/>
  <c r="A109" i="1"/>
  <c r="H108" i="1"/>
  <c r="F108" i="1"/>
  <c r="E108" i="1"/>
  <c r="D108" i="1"/>
  <c r="C108" i="1"/>
  <c r="B108" i="1"/>
  <c r="A108" i="1"/>
  <c r="H107" i="1"/>
  <c r="F107" i="1"/>
  <c r="E107" i="1"/>
  <c r="D107" i="1"/>
  <c r="C107" i="1"/>
  <c r="B107" i="1"/>
  <c r="A107" i="1"/>
  <c r="H106" i="1"/>
  <c r="F106" i="1"/>
  <c r="E106" i="1"/>
  <c r="D106" i="1"/>
  <c r="C106" i="1"/>
  <c r="B106" i="1"/>
  <c r="A106" i="1"/>
  <c r="H105" i="1"/>
  <c r="F105" i="1"/>
  <c r="E105" i="1"/>
  <c r="D105" i="1"/>
  <c r="C105" i="1"/>
  <c r="B105" i="1"/>
  <c r="A105" i="1"/>
  <c r="H104" i="1"/>
  <c r="F104" i="1"/>
  <c r="E104" i="1"/>
  <c r="D104" i="1"/>
  <c r="C104" i="1"/>
  <c r="B104" i="1"/>
  <c r="A104" i="1"/>
  <c r="H103" i="1"/>
  <c r="F103" i="1"/>
  <c r="E103" i="1"/>
  <c r="D103" i="1"/>
  <c r="C103" i="1"/>
  <c r="B103" i="1"/>
  <c r="A103" i="1"/>
  <c r="H102" i="1"/>
  <c r="F102" i="1"/>
  <c r="E102" i="1"/>
  <c r="D102" i="1"/>
  <c r="C102" i="1"/>
  <c r="B102" i="1"/>
  <c r="A102" i="1"/>
  <c r="H101" i="1"/>
  <c r="F101" i="1"/>
  <c r="E101" i="1"/>
  <c r="D101" i="1"/>
  <c r="C101" i="1"/>
  <c r="B101" i="1"/>
  <c r="A101" i="1"/>
  <c r="H100" i="1"/>
  <c r="F100" i="1"/>
  <c r="E100" i="1"/>
  <c r="D100" i="1"/>
  <c r="C100" i="1"/>
  <c r="B100" i="1"/>
  <c r="A100" i="1"/>
  <c r="H99" i="1"/>
  <c r="F99" i="1"/>
  <c r="E99" i="1"/>
  <c r="D99" i="1"/>
  <c r="C99" i="1"/>
  <c r="B99" i="1"/>
  <c r="A99" i="1"/>
  <c r="H98" i="1"/>
  <c r="F98" i="1"/>
  <c r="E98" i="1"/>
  <c r="D98" i="1"/>
  <c r="C98" i="1"/>
  <c r="B98" i="1"/>
  <c r="A98" i="1"/>
  <c r="H97" i="1"/>
  <c r="F97" i="1"/>
  <c r="E97" i="1"/>
  <c r="D97" i="1"/>
  <c r="C97" i="1"/>
  <c r="B97" i="1"/>
  <c r="A97" i="1"/>
  <c r="H96" i="1"/>
  <c r="F96" i="1"/>
  <c r="E96" i="1"/>
  <c r="D96" i="1"/>
  <c r="C96" i="1"/>
  <c r="B96" i="1"/>
  <c r="A96" i="1"/>
  <c r="H95" i="1"/>
  <c r="F95" i="1"/>
  <c r="E95" i="1"/>
  <c r="D95" i="1"/>
  <c r="C95" i="1"/>
  <c r="B95" i="1"/>
  <c r="A95" i="1"/>
  <c r="H94" i="1"/>
  <c r="F94" i="1"/>
  <c r="E94" i="1"/>
  <c r="D94" i="1"/>
  <c r="C94" i="1"/>
  <c r="B94" i="1"/>
  <c r="A94" i="1"/>
  <c r="H93" i="1"/>
  <c r="F93" i="1"/>
  <c r="E93" i="1"/>
  <c r="D93" i="1"/>
  <c r="C93" i="1"/>
  <c r="B93" i="1"/>
  <c r="A93" i="1"/>
  <c r="H92" i="1"/>
  <c r="F92" i="1"/>
  <c r="E92" i="1"/>
  <c r="D92" i="1"/>
  <c r="C92" i="1"/>
  <c r="B92" i="1"/>
  <c r="A92" i="1"/>
  <c r="H91" i="1"/>
  <c r="F91" i="1"/>
  <c r="E91" i="1"/>
  <c r="D91" i="1"/>
  <c r="C91" i="1"/>
  <c r="B91" i="1"/>
  <c r="A91" i="1"/>
  <c r="H90" i="1"/>
  <c r="F90" i="1"/>
  <c r="E90" i="1"/>
  <c r="D90" i="1"/>
  <c r="C90" i="1"/>
  <c r="B90" i="1"/>
  <c r="A90" i="1"/>
  <c r="H89" i="1"/>
  <c r="F89" i="1"/>
  <c r="E89" i="1"/>
  <c r="D89" i="1"/>
  <c r="C89" i="1"/>
  <c r="B89" i="1"/>
  <c r="A89" i="1"/>
  <c r="H88" i="1"/>
  <c r="F88" i="1"/>
  <c r="E88" i="1"/>
  <c r="D88" i="1"/>
  <c r="C88" i="1"/>
  <c r="B88" i="1"/>
  <c r="A88" i="1"/>
  <c r="H87" i="1"/>
  <c r="F87" i="1"/>
  <c r="E87" i="1"/>
  <c r="D87" i="1"/>
  <c r="C87" i="1"/>
  <c r="B87" i="1"/>
  <c r="A87" i="1"/>
  <c r="H86" i="1"/>
  <c r="F86" i="1"/>
  <c r="E86" i="1"/>
  <c r="D86" i="1"/>
  <c r="C86" i="1"/>
  <c r="B86" i="1"/>
  <c r="A86" i="1"/>
  <c r="H85" i="1"/>
  <c r="F85" i="1"/>
  <c r="E85" i="1"/>
  <c r="D85" i="1"/>
  <c r="C85" i="1"/>
  <c r="B85" i="1"/>
  <c r="A85" i="1"/>
  <c r="H84" i="1"/>
  <c r="F84" i="1"/>
  <c r="E84" i="1"/>
  <c r="D84" i="1"/>
  <c r="C84" i="1"/>
  <c r="B84" i="1"/>
  <c r="A84" i="1"/>
  <c r="H83" i="1"/>
  <c r="F83" i="1"/>
  <c r="E83" i="1"/>
  <c r="D83" i="1"/>
  <c r="C83" i="1"/>
  <c r="B83" i="1"/>
  <c r="A83" i="1"/>
  <c r="H82" i="1"/>
  <c r="F82" i="1"/>
  <c r="E82" i="1"/>
  <c r="D82" i="1"/>
  <c r="C82" i="1"/>
  <c r="B82" i="1"/>
  <c r="A82" i="1"/>
  <c r="H81" i="1"/>
  <c r="F81" i="1"/>
  <c r="E81" i="1"/>
  <c r="D81" i="1"/>
  <c r="C81" i="1"/>
  <c r="B81" i="1"/>
  <c r="A81" i="1"/>
  <c r="H80" i="1"/>
  <c r="F80" i="1"/>
  <c r="E80" i="1"/>
  <c r="D80" i="1"/>
  <c r="C80" i="1"/>
  <c r="B80" i="1"/>
  <c r="A80" i="1"/>
  <c r="H79" i="1"/>
  <c r="F79" i="1"/>
  <c r="E79" i="1"/>
  <c r="D79" i="1"/>
  <c r="C79" i="1"/>
  <c r="B79" i="1"/>
  <c r="A79" i="1"/>
  <c r="H78" i="1"/>
  <c r="F78" i="1"/>
  <c r="E78" i="1"/>
  <c r="D78" i="1"/>
  <c r="C78" i="1"/>
  <c r="B78" i="1"/>
  <c r="A78" i="1"/>
  <c r="H77" i="1"/>
  <c r="F77" i="1"/>
  <c r="E77" i="1"/>
  <c r="D77" i="1"/>
  <c r="C77" i="1"/>
  <c r="B77" i="1"/>
  <c r="A77" i="1"/>
  <c r="H76" i="1"/>
  <c r="F76" i="1"/>
  <c r="E76" i="1"/>
  <c r="D76" i="1"/>
  <c r="C76" i="1"/>
  <c r="B76" i="1"/>
  <c r="A76" i="1"/>
  <c r="H75" i="1"/>
  <c r="F75" i="1"/>
  <c r="E75" i="1"/>
  <c r="D75" i="1"/>
  <c r="C75" i="1"/>
  <c r="B75" i="1"/>
  <c r="A75" i="1"/>
  <c r="H74" i="1"/>
  <c r="F74" i="1"/>
  <c r="E74" i="1"/>
  <c r="D74" i="1"/>
  <c r="C74" i="1"/>
  <c r="B74" i="1"/>
  <c r="A74" i="1"/>
  <c r="H73" i="1"/>
  <c r="F73" i="1"/>
  <c r="E73" i="1"/>
  <c r="D73" i="1"/>
  <c r="C73" i="1"/>
  <c r="B73" i="1"/>
  <c r="A73" i="1"/>
  <c r="H72" i="1"/>
  <c r="F72" i="1"/>
  <c r="E72" i="1"/>
  <c r="D72" i="1"/>
  <c r="C72" i="1"/>
  <c r="B72" i="1"/>
  <c r="A72" i="1"/>
  <c r="H71" i="1"/>
  <c r="F71" i="1"/>
  <c r="E71" i="1"/>
  <c r="D71" i="1"/>
  <c r="C71" i="1"/>
  <c r="B71" i="1"/>
  <c r="A71" i="1"/>
  <c r="H70" i="1"/>
  <c r="F70" i="1"/>
  <c r="E70" i="1"/>
  <c r="D70" i="1"/>
  <c r="C70" i="1"/>
  <c r="B70" i="1"/>
  <c r="A70" i="1"/>
  <c r="H69" i="1"/>
  <c r="F69" i="1"/>
  <c r="E69" i="1"/>
  <c r="D69" i="1"/>
  <c r="C69" i="1"/>
  <c r="B69" i="1"/>
  <c r="A69" i="1"/>
  <c r="H68" i="1"/>
  <c r="F68" i="1"/>
  <c r="E68" i="1"/>
  <c r="D68" i="1"/>
  <c r="C68" i="1"/>
  <c r="B68" i="1"/>
  <c r="A68" i="1"/>
  <c r="H67" i="1"/>
  <c r="F67" i="1"/>
  <c r="E67" i="1"/>
  <c r="D67" i="1"/>
  <c r="C67" i="1"/>
  <c r="B67" i="1"/>
  <c r="A67" i="1"/>
  <c r="H66" i="1"/>
  <c r="F66" i="1"/>
  <c r="E66" i="1"/>
  <c r="D66" i="1"/>
  <c r="C66" i="1"/>
  <c r="B66" i="1"/>
  <c r="A66" i="1"/>
  <c r="H65" i="1"/>
  <c r="F65" i="1"/>
  <c r="E65" i="1"/>
  <c r="D65" i="1"/>
  <c r="C65" i="1"/>
  <c r="B65" i="1"/>
  <c r="A65" i="1"/>
  <c r="H64" i="1"/>
  <c r="F64" i="1"/>
  <c r="E64" i="1"/>
  <c r="D64" i="1"/>
  <c r="C64" i="1"/>
  <c r="B64" i="1"/>
  <c r="A64" i="1"/>
  <c r="H63" i="1"/>
  <c r="F63" i="1"/>
  <c r="E63" i="1"/>
  <c r="D63" i="1"/>
  <c r="C63" i="1"/>
  <c r="B63" i="1"/>
  <c r="A63" i="1"/>
  <c r="H62" i="1"/>
  <c r="F62" i="1"/>
  <c r="E62" i="1"/>
  <c r="D62" i="1"/>
  <c r="C62" i="1"/>
  <c r="B62" i="1"/>
  <c r="A62" i="1"/>
  <c r="H61" i="1"/>
  <c r="F61" i="1"/>
  <c r="E61" i="1"/>
  <c r="D61" i="1"/>
  <c r="C61" i="1"/>
  <c r="B61" i="1"/>
  <c r="A61" i="1"/>
  <c r="H60" i="1"/>
  <c r="F60" i="1"/>
  <c r="E60" i="1"/>
  <c r="D60" i="1"/>
  <c r="C60" i="1"/>
  <c r="B60" i="1"/>
  <c r="A60" i="1"/>
  <c r="H59" i="1"/>
  <c r="F59" i="1"/>
  <c r="E59" i="1"/>
  <c r="D59" i="1"/>
  <c r="C59" i="1"/>
  <c r="B59" i="1"/>
  <c r="A59" i="1"/>
  <c r="H58" i="1"/>
  <c r="F58" i="1"/>
  <c r="E58" i="1"/>
  <c r="D58" i="1"/>
  <c r="C58" i="1"/>
  <c r="B58" i="1"/>
  <c r="A58" i="1"/>
  <c r="H57" i="1"/>
  <c r="F57" i="1"/>
  <c r="E57" i="1"/>
  <c r="D57" i="1"/>
  <c r="C57" i="1"/>
  <c r="B57" i="1"/>
  <c r="A57" i="1"/>
  <c r="H56" i="1"/>
  <c r="F56" i="1"/>
  <c r="E56" i="1"/>
  <c r="D56" i="1"/>
  <c r="C56" i="1"/>
  <c r="B56" i="1"/>
  <c r="A56" i="1"/>
  <c r="H55" i="1"/>
  <c r="F55" i="1"/>
  <c r="E55" i="1"/>
  <c r="D55" i="1"/>
  <c r="C55" i="1"/>
  <c r="B55" i="1"/>
  <c r="A55" i="1"/>
  <c r="H54" i="1"/>
  <c r="F54" i="1"/>
  <c r="E54" i="1"/>
  <c r="D54" i="1"/>
  <c r="C54" i="1"/>
  <c r="B54" i="1"/>
  <c r="A54" i="1"/>
  <c r="H53" i="1"/>
  <c r="F53" i="1"/>
  <c r="E53" i="1"/>
  <c r="D53" i="1"/>
  <c r="C53" i="1"/>
  <c r="B53" i="1"/>
  <c r="A53" i="1"/>
  <c r="H52" i="1"/>
  <c r="F52" i="1"/>
  <c r="E52" i="1"/>
  <c r="D52" i="1"/>
  <c r="C52" i="1"/>
  <c r="B52" i="1"/>
  <c r="A52" i="1"/>
  <c r="H51" i="1"/>
  <c r="F51" i="1"/>
  <c r="E51" i="1"/>
  <c r="D51" i="1"/>
  <c r="C51" i="1"/>
  <c r="B51" i="1"/>
  <c r="A51" i="1"/>
  <c r="H50" i="1"/>
  <c r="F50" i="1"/>
  <c r="E50" i="1"/>
  <c r="D50" i="1"/>
  <c r="C50" i="1"/>
  <c r="B50" i="1"/>
  <c r="A50" i="1"/>
  <c r="H49" i="1"/>
  <c r="F49" i="1"/>
  <c r="E49" i="1"/>
  <c r="D49" i="1"/>
  <c r="C49" i="1"/>
  <c r="B49" i="1"/>
  <c r="A49" i="1"/>
  <c r="H48" i="1"/>
  <c r="F48" i="1"/>
  <c r="E48" i="1"/>
  <c r="D48" i="1"/>
  <c r="C48" i="1"/>
  <c r="B48" i="1"/>
  <c r="A48" i="1"/>
  <c r="H47" i="1"/>
  <c r="F47" i="1"/>
  <c r="E47" i="1"/>
  <c r="D47" i="1"/>
  <c r="C47" i="1"/>
  <c r="B47" i="1"/>
  <c r="A47" i="1"/>
  <c r="H46" i="1"/>
  <c r="F46" i="1"/>
  <c r="E46" i="1"/>
  <c r="D46" i="1"/>
  <c r="C46" i="1"/>
  <c r="B46" i="1"/>
  <c r="A46" i="1"/>
  <c r="H45" i="1"/>
  <c r="F45" i="1"/>
  <c r="E45" i="1"/>
  <c r="D45" i="1"/>
  <c r="C45" i="1"/>
  <c r="B45" i="1"/>
  <c r="A45" i="1"/>
  <c r="H44" i="1"/>
  <c r="F44" i="1"/>
  <c r="E44" i="1"/>
  <c r="D44" i="1"/>
  <c r="C44" i="1"/>
  <c r="B44" i="1"/>
  <c r="A44" i="1"/>
  <c r="H43" i="1"/>
  <c r="F43" i="1"/>
  <c r="E43" i="1"/>
  <c r="D43" i="1"/>
  <c r="C43" i="1"/>
  <c r="B43" i="1"/>
  <c r="A43" i="1"/>
  <c r="H42" i="1"/>
  <c r="F42" i="1"/>
  <c r="E42" i="1"/>
  <c r="D42" i="1"/>
  <c r="C42" i="1"/>
  <c r="B42" i="1"/>
  <c r="A42" i="1"/>
  <c r="H41" i="1"/>
  <c r="F41" i="1"/>
  <c r="E41" i="1"/>
  <c r="D41" i="1"/>
  <c r="C41" i="1"/>
  <c r="B41" i="1"/>
  <c r="A41" i="1"/>
  <c r="H40" i="1"/>
  <c r="F40" i="1"/>
  <c r="E40" i="1"/>
  <c r="D40" i="1"/>
  <c r="C40" i="1"/>
  <c r="B40" i="1"/>
  <c r="A40" i="1"/>
  <c r="H39" i="1"/>
  <c r="F39" i="1"/>
  <c r="E39" i="1"/>
  <c r="D39" i="1"/>
  <c r="C39" i="1"/>
  <c r="B39" i="1"/>
  <c r="A39" i="1"/>
  <c r="H38" i="1"/>
  <c r="F38" i="1"/>
  <c r="E38" i="1"/>
  <c r="D38" i="1"/>
  <c r="C38" i="1"/>
  <c r="B38" i="1"/>
  <c r="A38" i="1"/>
  <c r="H37" i="1"/>
  <c r="F37" i="1"/>
  <c r="E37" i="1"/>
  <c r="D37" i="1"/>
  <c r="C37" i="1"/>
  <c r="B37" i="1"/>
  <c r="A37" i="1"/>
  <c r="H36" i="1"/>
  <c r="F36" i="1"/>
  <c r="E36" i="1"/>
  <c r="D36" i="1"/>
  <c r="C36" i="1"/>
  <c r="B36" i="1"/>
  <c r="A36" i="1"/>
  <c r="H35" i="1"/>
  <c r="F35" i="1"/>
  <c r="E35" i="1"/>
  <c r="D35" i="1"/>
  <c r="C35" i="1"/>
  <c r="B35" i="1"/>
  <c r="A35" i="1"/>
  <c r="H34" i="1"/>
  <c r="F34" i="1"/>
  <c r="E34" i="1"/>
  <c r="D34" i="1"/>
  <c r="C34" i="1"/>
  <c r="B34" i="1"/>
  <c r="A34" i="1"/>
  <c r="H33" i="1"/>
  <c r="F33" i="1"/>
  <c r="E33" i="1"/>
  <c r="D33" i="1"/>
  <c r="C33" i="1"/>
  <c r="B33" i="1"/>
  <c r="A33" i="1"/>
  <c r="H32" i="1"/>
  <c r="F32" i="1"/>
  <c r="E32" i="1"/>
  <c r="D32" i="1"/>
  <c r="C32" i="1"/>
  <c r="B32" i="1"/>
  <c r="A32" i="1"/>
  <c r="H31" i="1"/>
  <c r="F31" i="1"/>
  <c r="E31" i="1"/>
  <c r="D31" i="1"/>
  <c r="C31" i="1"/>
  <c r="B31" i="1"/>
  <c r="A31" i="1"/>
  <c r="H30" i="1"/>
  <c r="F30" i="1"/>
  <c r="E30" i="1"/>
  <c r="D30" i="1"/>
  <c r="C30" i="1"/>
  <c r="B30" i="1"/>
  <c r="A30" i="1"/>
  <c r="H29" i="1"/>
  <c r="F29" i="1"/>
  <c r="E29" i="1"/>
  <c r="D29" i="1"/>
  <c r="C29" i="1"/>
  <c r="B29" i="1"/>
  <c r="A29" i="1"/>
  <c r="H28" i="1"/>
  <c r="F28" i="1"/>
  <c r="E28" i="1"/>
  <c r="D28" i="1"/>
  <c r="C28" i="1"/>
  <c r="B28" i="1"/>
  <c r="A28" i="1"/>
  <c r="H27" i="1"/>
  <c r="F27" i="1"/>
  <c r="E27" i="1"/>
  <c r="D27" i="1"/>
  <c r="C27" i="1"/>
  <c r="B27" i="1"/>
  <c r="A27" i="1"/>
  <c r="H26" i="1"/>
  <c r="F26" i="1"/>
  <c r="E26" i="1"/>
  <c r="D26" i="1"/>
  <c r="C26" i="1"/>
  <c r="B26" i="1"/>
  <c r="A26" i="1"/>
  <c r="H25" i="1"/>
  <c r="F25" i="1"/>
  <c r="E25" i="1"/>
  <c r="D25" i="1"/>
  <c r="C25" i="1"/>
  <c r="B25" i="1"/>
  <c r="A25" i="1"/>
  <c r="H24" i="1"/>
  <c r="F24" i="1"/>
  <c r="E24" i="1"/>
  <c r="D24" i="1"/>
  <c r="C24" i="1"/>
  <c r="B24" i="1"/>
  <c r="A24" i="1"/>
  <c r="H23" i="1"/>
  <c r="F23" i="1"/>
  <c r="E23" i="1"/>
  <c r="D23" i="1"/>
  <c r="C23" i="1"/>
  <c r="B23" i="1"/>
  <c r="A23" i="1"/>
  <c r="H22" i="1"/>
  <c r="F22" i="1"/>
  <c r="E22" i="1"/>
  <c r="D22" i="1"/>
  <c r="C22" i="1"/>
  <c r="B22" i="1"/>
  <c r="A22" i="1"/>
  <c r="H21" i="1"/>
  <c r="F21" i="1"/>
  <c r="E21" i="1"/>
  <c r="D21" i="1"/>
  <c r="C21" i="1"/>
  <c r="B21" i="1"/>
  <c r="A21" i="1"/>
  <c r="H20" i="1"/>
  <c r="F20" i="1"/>
  <c r="E20" i="1"/>
  <c r="D20" i="1"/>
  <c r="C20" i="1"/>
  <c r="B20" i="1"/>
  <c r="A20" i="1"/>
  <c r="H19" i="1"/>
  <c r="F19" i="1"/>
  <c r="E19" i="1"/>
  <c r="D19" i="1"/>
  <c r="C19" i="1"/>
  <c r="B19" i="1"/>
  <c r="A19" i="1"/>
  <c r="H18" i="1"/>
  <c r="F18" i="1"/>
  <c r="E18" i="1"/>
  <c r="D18" i="1"/>
  <c r="C18" i="1"/>
  <c r="B18" i="1"/>
  <c r="A18" i="1"/>
  <c r="H17" i="1"/>
  <c r="F17" i="1"/>
  <c r="E17" i="1"/>
  <c r="D17" i="1"/>
  <c r="C17" i="1"/>
  <c r="B17" i="1"/>
  <c r="A17" i="1"/>
  <c r="H16" i="1"/>
  <c r="F16" i="1"/>
  <c r="E16" i="1"/>
  <c r="D16" i="1"/>
  <c r="C16" i="1"/>
  <c r="B16" i="1"/>
  <c r="A16" i="1"/>
  <c r="H15" i="1"/>
  <c r="F15" i="1"/>
  <c r="E15" i="1"/>
  <c r="D15" i="1"/>
  <c r="C15" i="1"/>
  <c r="B15" i="1"/>
  <c r="A15" i="1"/>
  <c r="H14" i="1"/>
  <c r="F14" i="1"/>
  <c r="E14" i="1"/>
  <c r="D14" i="1"/>
  <c r="C14" i="1"/>
  <c r="B14" i="1"/>
  <c r="A14" i="1"/>
  <c r="H13" i="1"/>
  <c r="F13" i="1"/>
  <c r="E13" i="1"/>
  <c r="D13" i="1"/>
  <c r="C13" i="1"/>
  <c r="B13" i="1"/>
  <c r="A13" i="1"/>
  <c r="H12" i="1"/>
  <c r="F12" i="1"/>
  <c r="E12" i="1"/>
  <c r="D12" i="1"/>
  <c r="C12" i="1"/>
  <c r="B12" i="1"/>
  <c r="A12" i="1"/>
  <c r="H11" i="1"/>
  <c r="F11" i="1"/>
  <c r="E11" i="1"/>
  <c r="D11" i="1"/>
  <c r="C11" i="1"/>
  <c r="B11" i="1"/>
  <c r="A11" i="1"/>
  <c r="H10" i="1"/>
  <c r="F10" i="1"/>
  <c r="E10" i="1"/>
  <c r="D10" i="1"/>
  <c r="C10" i="1"/>
  <c r="B10" i="1"/>
  <c r="A10" i="1"/>
  <c r="H9" i="1"/>
  <c r="F9" i="1"/>
  <c r="E9" i="1"/>
  <c r="D9" i="1"/>
  <c r="C9" i="1"/>
  <c r="B9" i="1"/>
  <c r="A9" i="1"/>
  <c r="H8" i="1"/>
  <c r="F8" i="1"/>
  <c r="E8" i="1"/>
  <c r="D8" i="1"/>
  <c r="C8" i="1"/>
  <c r="B8" i="1"/>
  <c r="A8" i="1"/>
  <c r="H7" i="1"/>
  <c r="F7" i="1"/>
  <c r="E7" i="1"/>
  <c r="D7" i="1"/>
  <c r="C7" i="1"/>
  <c r="B7" i="1"/>
  <c r="A7" i="1"/>
  <c r="H6" i="1"/>
  <c r="F6" i="1"/>
  <c r="E6" i="1"/>
  <c r="D6" i="1"/>
  <c r="C6" i="1"/>
  <c r="B6" i="1"/>
  <c r="A6" i="1"/>
  <c r="H5" i="1"/>
  <c r="F5" i="1"/>
  <c r="E5" i="1"/>
  <c r="D5" i="1"/>
  <c r="C5" i="1"/>
  <c r="B5" i="1"/>
  <c r="A5" i="1"/>
  <c r="H4" i="1"/>
  <c r="F4" i="1"/>
  <c r="E4" i="1"/>
  <c r="D4" i="1"/>
  <c r="C4" i="1"/>
  <c r="B4" i="1"/>
  <c r="A4" i="1"/>
  <c r="F2" i="1"/>
</calcChain>
</file>

<file path=xl/sharedStrings.xml><?xml version="1.0" encoding="utf-8"?>
<sst xmlns="http://schemas.openxmlformats.org/spreadsheetml/2006/main" count="84" uniqueCount="65">
  <si>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</si>
  <si>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</si>
  <si>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</si>
  <si>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</si>
  <si>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</si>
  <si>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</si>
  <si>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</si>
  <si>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</si>
  <si>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</si>
  <si>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</si>
  <si>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</si>
  <si>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</si>
  <si>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</si>
  <si>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</si>
  <si>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</si>
  <si>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</si>
  <si>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</si>
  <si>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</si>
  <si>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</si>
  <si>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</si>
  <si>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</si>
  <si>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</si>
  <si>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</si>
  <si>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</si>
  <si>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</si>
  <si>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</si>
  <si>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</si>
  <si>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</si>
  <si>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</si>
  <si>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</si>
  <si>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</si>
  <si>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</si>
  <si>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</si>
  <si>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</si>
  <si>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</si>
  <si>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</si>
  <si>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</si>
  <si>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</si>
  <si>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</si>
  <si>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</si>
  <si>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</si>
  <si>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</si>
  <si>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</si>
  <si>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</si>
  <si>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</si>
  <si>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</si>
  <si>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</si>
  <si>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</si>
  <si>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</si>
  <si>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</si>
  <si>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塩釜保健所管内</t>
  </si>
  <si>
    <t>塩釜</t>
    <rPh sb="0" eb="2">
      <t>シオガマ</t>
    </rPh>
    <phoneticPr fontId="2"/>
  </si>
  <si>
    <t>大崎保健所管内</t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</si>
  <si>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</si>
  <si>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</si>
  <si>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</si>
  <si>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</si>
  <si>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</si>
  <si>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石巻保健所管内</t>
  </si>
  <si>
    <t>石巻</t>
    <rPh sb="0" eb="2">
      <t>イシノマキ</t>
    </rPh>
    <phoneticPr fontId="2"/>
  </si>
  <si>
    <t>気仙沼保健所管内</t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</si>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</sst>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9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2-4BA7-AB8C-5137B8C22FB0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2-4BA7-AB8C-5137B8C22FB0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4</c:v>
                </c:pt>
                <c:pt idx="138">
                  <c:v>5</c:v>
                </c:pt>
                <c:pt idx="139">
                  <c:v>9</c:v>
                </c:pt>
                <c:pt idx="14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2-4BA7-AB8C-5137B8C22FB0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13</c:v>
                </c:pt>
                <c:pt idx="139">
                  <c:v>11</c:v>
                </c:pt>
                <c:pt idx="1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92-4BA7-AB8C-5137B8C22FB0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2-4BA7-AB8C-5137B8C2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132</c:v>
                </c:pt>
                <c:pt idx="143">
                  <c:v>132</c:v>
                </c:pt>
                <c:pt idx="144">
                  <c:v>132</c:v>
                </c:pt>
                <c:pt idx="145">
                  <c:v>132</c:v>
                </c:pt>
                <c:pt idx="146">
                  <c:v>132</c:v>
                </c:pt>
                <c:pt idx="147">
                  <c:v>132</c:v>
                </c:pt>
                <c:pt idx="148">
                  <c:v>132</c:v>
                </c:pt>
                <c:pt idx="149">
                  <c:v>132</c:v>
                </c:pt>
                <c:pt idx="150">
                  <c:v>132</c:v>
                </c:pt>
                <c:pt idx="151">
                  <c:v>132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132</c:v>
                </c:pt>
                <c:pt idx="156">
                  <c:v>132</c:v>
                </c:pt>
                <c:pt idx="157">
                  <c:v>132</c:v>
                </c:pt>
                <c:pt idx="158">
                  <c:v>132</c:v>
                </c:pt>
                <c:pt idx="159">
                  <c:v>132</c:v>
                </c:pt>
                <c:pt idx="160">
                  <c:v>132</c:v>
                </c:pt>
                <c:pt idx="161">
                  <c:v>132</c:v>
                </c:pt>
                <c:pt idx="162">
                  <c:v>132</c:v>
                </c:pt>
                <c:pt idx="163">
                  <c:v>132</c:v>
                </c:pt>
                <c:pt idx="164">
                  <c:v>132</c:v>
                </c:pt>
                <c:pt idx="165">
                  <c:v>132</c:v>
                </c:pt>
                <c:pt idx="166">
                  <c:v>132</c:v>
                </c:pt>
                <c:pt idx="167">
                  <c:v>132</c:v>
                </c:pt>
                <c:pt idx="168">
                  <c:v>132</c:v>
                </c:pt>
                <c:pt idx="169">
                  <c:v>132</c:v>
                </c:pt>
                <c:pt idx="170">
                  <c:v>132</c:v>
                </c:pt>
                <c:pt idx="171">
                  <c:v>132</c:v>
                </c:pt>
                <c:pt idx="172">
                  <c:v>132</c:v>
                </c:pt>
                <c:pt idx="173">
                  <c:v>132</c:v>
                </c:pt>
                <c:pt idx="174">
                  <c:v>132</c:v>
                </c:pt>
                <c:pt idx="175">
                  <c:v>132</c:v>
                </c:pt>
                <c:pt idx="176">
                  <c:v>132</c:v>
                </c:pt>
                <c:pt idx="177">
                  <c:v>132</c:v>
                </c:pt>
                <c:pt idx="178">
                  <c:v>132</c:v>
                </c:pt>
                <c:pt idx="179">
                  <c:v>132</c:v>
                </c:pt>
                <c:pt idx="180">
                  <c:v>132</c:v>
                </c:pt>
                <c:pt idx="181">
                  <c:v>132</c:v>
                </c:pt>
                <c:pt idx="182">
                  <c:v>132</c:v>
                </c:pt>
                <c:pt idx="183">
                  <c:v>132</c:v>
                </c:pt>
                <c:pt idx="184">
                  <c:v>132</c:v>
                </c:pt>
                <c:pt idx="185">
                  <c:v>132</c:v>
                </c:pt>
                <c:pt idx="186">
                  <c:v>132</c:v>
                </c:pt>
                <c:pt idx="187">
                  <c:v>132</c:v>
                </c:pt>
                <c:pt idx="188">
                  <c:v>132</c:v>
                </c:pt>
                <c:pt idx="189">
                  <c:v>132</c:v>
                </c:pt>
                <c:pt idx="190">
                  <c:v>132</c:v>
                </c:pt>
                <c:pt idx="191">
                  <c:v>132</c:v>
                </c:pt>
                <c:pt idx="192">
                  <c:v>132</c:v>
                </c:pt>
                <c:pt idx="193">
                  <c:v>132</c:v>
                </c:pt>
                <c:pt idx="194">
                  <c:v>132</c:v>
                </c:pt>
                <c:pt idx="195">
                  <c:v>132</c:v>
                </c:pt>
                <c:pt idx="196">
                  <c:v>132</c:v>
                </c:pt>
                <c:pt idx="197">
                  <c:v>132</c:v>
                </c:pt>
                <c:pt idx="198">
                  <c:v>132</c:v>
                </c:pt>
                <c:pt idx="199">
                  <c:v>132</c:v>
                </c:pt>
                <c:pt idx="200">
                  <c:v>132</c:v>
                </c:pt>
                <c:pt idx="201">
                  <c:v>132</c:v>
                </c:pt>
                <c:pt idx="202">
                  <c:v>132</c:v>
                </c:pt>
                <c:pt idx="203">
                  <c:v>132</c:v>
                </c:pt>
                <c:pt idx="204">
                  <c:v>132</c:v>
                </c:pt>
                <c:pt idx="205">
                  <c:v>132</c:v>
                </c:pt>
                <c:pt idx="206">
                  <c:v>132</c:v>
                </c:pt>
                <c:pt idx="207">
                  <c:v>132</c:v>
                </c:pt>
                <c:pt idx="208">
                  <c:v>132</c:v>
                </c:pt>
                <c:pt idx="209">
                  <c:v>132</c:v>
                </c:pt>
                <c:pt idx="210">
                  <c:v>132</c:v>
                </c:pt>
                <c:pt idx="211">
                  <c:v>132</c:v>
                </c:pt>
                <c:pt idx="212">
                  <c:v>132</c:v>
                </c:pt>
                <c:pt idx="213">
                  <c:v>132</c:v>
                </c:pt>
                <c:pt idx="214">
                  <c:v>132</c:v>
                </c:pt>
                <c:pt idx="215">
                  <c:v>132</c:v>
                </c:pt>
                <c:pt idx="216">
                  <c:v>132</c:v>
                </c:pt>
                <c:pt idx="217">
                  <c:v>132</c:v>
                </c:pt>
                <c:pt idx="218">
                  <c:v>132</c:v>
                </c:pt>
                <c:pt idx="219">
                  <c:v>132</c:v>
                </c:pt>
                <c:pt idx="220">
                  <c:v>132</c:v>
                </c:pt>
                <c:pt idx="221">
                  <c:v>132</c:v>
                </c:pt>
                <c:pt idx="222">
                  <c:v>132</c:v>
                </c:pt>
                <c:pt idx="223">
                  <c:v>132</c:v>
                </c:pt>
                <c:pt idx="224">
                  <c:v>132</c:v>
                </c:pt>
                <c:pt idx="225">
                  <c:v>132</c:v>
                </c:pt>
                <c:pt idx="226">
                  <c:v>132</c:v>
                </c:pt>
                <c:pt idx="227">
                  <c:v>132</c:v>
                </c:pt>
                <c:pt idx="228">
                  <c:v>132</c:v>
                </c:pt>
                <c:pt idx="229">
                  <c:v>132</c:v>
                </c:pt>
                <c:pt idx="230">
                  <c:v>132</c:v>
                </c:pt>
                <c:pt idx="231">
                  <c:v>132</c:v>
                </c:pt>
                <c:pt idx="232">
                  <c:v>132</c:v>
                </c:pt>
                <c:pt idx="233">
                  <c:v>132</c:v>
                </c:pt>
                <c:pt idx="234">
                  <c:v>132</c:v>
                </c:pt>
                <c:pt idx="235">
                  <c:v>132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132</c:v>
                </c:pt>
                <c:pt idx="240">
                  <c:v>132</c:v>
                </c:pt>
                <c:pt idx="241">
                  <c:v>132</c:v>
                </c:pt>
                <c:pt idx="242">
                  <c:v>132</c:v>
                </c:pt>
                <c:pt idx="243">
                  <c:v>132</c:v>
                </c:pt>
                <c:pt idx="244">
                  <c:v>132</c:v>
                </c:pt>
                <c:pt idx="245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2-4BA7-AB8C-5137B8C2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3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6-44B2-A5D7-84C46A4C10F5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6-44B2-A5D7-84C46A4C1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3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94733447691283"/>
          <c:y val="0.46921094333101709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4D-40ED-A9C6-1273555027B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4D-40ED-A9C6-1273555027B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4D-40ED-A9C6-1273555027B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4D-40ED-A9C6-1273555027B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4D-40ED-A9C6-1273555027B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4D-40ED-A9C6-1273555027B7}"/>
              </c:ext>
            </c:extLst>
          </c:dPt>
          <c:dLbls>
            <c:dLbl>
              <c:idx val="0"/>
              <c:layout>
                <c:manualLayout>
                  <c:x val="0.17769413951763718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44D-40ED-A9C6-1273555027B7}"/>
                </c:ext>
              </c:extLst>
            </c:dLbl>
            <c:dLbl>
              <c:idx val="1"/>
              <c:layout>
                <c:manualLayout>
                  <c:x val="1.9769090756489898E-2"/>
                  <c:y val="0.5018681607011031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44D-40ED-A9C6-1273555027B7}"/>
                </c:ext>
              </c:extLst>
            </c:dLbl>
            <c:dLbl>
              <c:idx val="2"/>
              <c:layout>
                <c:manualLayout>
                  <c:x val="7.4633054358188053E-2"/>
                  <c:y val="0.221425034909886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44D-40ED-A9C6-1273555027B7}"/>
                </c:ext>
              </c:extLst>
            </c:dLbl>
            <c:dLbl>
              <c:idx val="3"/>
              <c:layout>
                <c:manualLayout>
                  <c:x val="-0.44210114277024631"/>
                  <c:y val="0.664791769845435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44D-40ED-A9C6-1273555027B7}"/>
                </c:ext>
              </c:extLst>
            </c:dLbl>
            <c:dLbl>
              <c:idx val="4"/>
              <c:layout>
                <c:manualLayout>
                  <c:x val="-7.5105181046572558E-2"/>
                  <c:y val="-0.3567412387365744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44D-40ED-A9C6-1273555027B7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44D-40ED-A9C6-1273555027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1</c:v>
                </c:pt>
                <c:pt idx="4">
                  <c:v>108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44D-40ED-A9C6-1273555027B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105052</xdr:colOff>
      <xdr:row>21</xdr:row>
      <xdr:rowOff>145676</xdr:rowOff>
    </xdr:from>
    <xdr:to>
      <xdr:col>141</xdr:col>
      <xdr:colOff>103910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117人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うち仙台市：98人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012693iw\Desktop\&#25913;&#9733;&#12304;R2.7.19&#26178;&#28857;&#12305;&#26032;&#22411;&#12467;&#12525;&#12490;&#12454;&#12452;&#12523;&#12473;&#24863;&#26579;&#30151;&#20837;&#38498;&#24739;&#32773;&#2596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7.19&#26397;&#26178;&#28857;&#12305;&#26032;&#22411;&#12467;&#12525;&#12490;&#12454;&#12452;&#12523;&#12473;&#24863;&#26579;&#30151;&#20837;&#38498;&#24739;&#32773;&#25968;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>
        <row r="4">
          <cell r="H4" t="str">
            <v>宿泊療養中</v>
          </cell>
        </row>
        <row r="5">
          <cell r="H5" t="str">
            <v>自宅療養中</v>
          </cell>
        </row>
        <row r="6">
          <cell r="H6" t="str">
            <v>退院・療養解除</v>
          </cell>
        </row>
        <row r="7">
          <cell r="H7" t="str">
            <v>死亡</v>
          </cell>
        </row>
      </sheetData>
      <sheetData sheetId="1">
        <row r="4">
          <cell r="A4">
            <v>1</v>
          </cell>
          <cell r="B4" t="str">
            <v>仙台市</v>
          </cell>
          <cell r="E4" t="str">
            <v>70代</v>
          </cell>
          <cell r="F4" t="str">
            <v>男性</v>
          </cell>
          <cell r="G4" t="str">
            <v>仙台市</v>
          </cell>
          <cell r="I4" t="str">
            <v>仙台市</v>
          </cell>
          <cell r="Y4">
            <v>43890</v>
          </cell>
          <cell r="AC4" t="str">
            <v>退院・療養解除</v>
          </cell>
        </row>
        <row r="5">
          <cell r="A5">
            <v>2</v>
          </cell>
          <cell r="B5" t="str">
            <v>宮城県</v>
          </cell>
          <cell r="E5" t="str">
            <v>40代</v>
          </cell>
          <cell r="F5" t="str">
            <v>女性</v>
          </cell>
          <cell r="G5" t="str">
            <v>七ヶ浜町</v>
          </cell>
          <cell r="I5" t="str">
            <v>塩釜</v>
          </cell>
          <cell r="Y5">
            <v>43916</v>
          </cell>
          <cell r="AC5" t="str">
            <v>退院・療養解除</v>
          </cell>
        </row>
        <row r="6">
          <cell r="A6">
            <v>3</v>
          </cell>
          <cell r="B6" t="str">
            <v>仙台市</v>
          </cell>
          <cell r="E6" t="str">
            <v>30代</v>
          </cell>
          <cell r="F6" t="str">
            <v>女性</v>
          </cell>
          <cell r="G6" t="str">
            <v>仙台市</v>
          </cell>
          <cell r="I6" t="str">
            <v>仙台市</v>
          </cell>
          <cell r="Y6">
            <v>43919</v>
          </cell>
          <cell r="AC6" t="str">
            <v>退院・療養解除</v>
          </cell>
        </row>
        <row r="7">
          <cell r="A7">
            <v>4</v>
          </cell>
          <cell r="B7" t="str">
            <v>仙台市</v>
          </cell>
          <cell r="E7" t="str">
            <v>30代</v>
          </cell>
          <cell r="F7" t="str">
            <v>男性</v>
          </cell>
          <cell r="G7" t="str">
            <v>仙台市</v>
          </cell>
          <cell r="I7" t="str">
            <v>仙台市</v>
          </cell>
          <cell r="Y7">
            <v>43919</v>
          </cell>
          <cell r="AC7" t="str">
            <v>退院・療養解除</v>
          </cell>
        </row>
        <row r="8">
          <cell r="A8">
            <v>5</v>
          </cell>
          <cell r="B8" t="str">
            <v>仙台市</v>
          </cell>
          <cell r="E8" t="str">
            <v>30代</v>
          </cell>
          <cell r="F8" t="str">
            <v>女性</v>
          </cell>
          <cell r="G8" t="str">
            <v>仙台市</v>
          </cell>
          <cell r="I8" t="str">
            <v>仙台市</v>
          </cell>
          <cell r="Y8">
            <v>43920</v>
          </cell>
          <cell r="AC8" t="str">
            <v>退院・療養解除</v>
          </cell>
        </row>
        <row r="9">
          <cell r="A9">
            <v>6</v>
          </cell>
          <cell r="B9" t="str">
            <v>宮城県</v>
          </cell>
          <cell r="E9" t="str">
            <v>30代</v>
          </cell>
          <cell r="F9" t="str">
            <v>男性</v>
          </cell>
          <cell r="G9" t="str">
            <v>大崎市</v>
          </cell>
          <cell r="I9" t="str">
            <v>大崎</v>
          </cell>
          <cell r="Y9">
            <v>43920</v>
          </cell>
          <cell r="AC9" t="str">
            <v>退院・療養解除</v>
          </cell>
        </row>
        <row r="10">
          <cell r="A10">
            <v>7</v>
          </cell>
          <cell r="B10" t="str">
            <v>仙台市</v>
          </cell>
          <cell r="E10" t="str">
            <v>40代</v>
          </cell>
          <cell r="F10" t="str">
            <v>男性</v>
          </cell>
          <cell r="G10" t="str">
            <v>仙台市</v>
          </cell>
          <cell r="I10" t="str">
            <v>仙台市</v>
          </cell>
          <cell r="Y10">
            <v>43921</v>
          </cell>
          <cell r="AC10" t="str">
            <v>退院・療養解除</v>
          </cell>
        </row>
        <row r="11">
          <cell r="A11">
            <v>8</v>
          </cell>
          <cell r="B11" t="str">
            <v>仙台市</v>
          </cell>
          <cell r="E11" t="str">
            <v>20代</v>
          </cell>
          <cell r="F11" t="str">
            <v>女性</v>
          </cell>
          <cell r="G11" t="str">
            <v>仙台市</v>
          </cell>
          <cell r="I11" t="str">
            <v>仙台市</v>
          </cell>
          <cell r="Y11">
            <v>43922</v>
          </cell>
          <cell r="AC11" t="str">
            <v>退院・療養解除</v>
          </cell>
        </row>
        <row r="12">
          <cell r="A12">
            <v>9</v>
          </cell>
          <cell r="B12" t="str">
            <v>仙台市</v>
          </cell>
          <cell r="E12" t="str">
            <v>20代</v>
          </cell>
          <cell r="F12" t="str">
            <v>女性</v>
          </cell>
          <cell r="G12" t="str">
            <v>仙台市</v>
          </cell>
          <cell r="I12" t="str">
            <v>仙台市</v>
          </cell>
          <cell r="Y12">
            <v>43922</v>
          </cell>
          <cell r="AC12" t="str">
            <v>退院・療養解除</v>
          </cell>
        </row>
        <row r="13">
          <cell r="A13">
            <v>10</v>
          </cell>
          <cell r="B13" t="str">
            <v>仙台市</v>
          </cell>
          <cell r="E13" t="str">
            <v>20代</v>
          </cell>
          <cell r="F13" t="str">
            <v>男性</v>
          </cell>
          <cell r="G13" t="str">
            <v>仙台市</v>
          </cell>
          <cell r="I13" t="str">
            <v>仙台市</v>
          </cell>
          <cell r="Y13">
            <v>43922</v>
          </cell>
          <cell r="AC13" t="str">
            <v>退院・療養解除</v>
          </cell>
        </row>
        <row r="14">
          <cell r="A14">
            <v>11</v>
          </cell>
          <cell r="B14" t="str">
            <v>仙台市</v>
          </cell>
          <cell r="E14" t="str">
            <v>20代</v>
          </cell>
          <cell r="F14" t="str">
            <v>男性</v>
          </cell>
          <cell r="G14" t="str">
            <v>仙台市</v>
          </cell>
          <cell r="I14" t="str">
            <v>仙台市</v>
          </cell>
          <cell r="Y14">
            <v>43922</v>
          </cell>
          <cell r="AC14" t="str">
            <v>退院・療養解除</v>
          </cell>
        </row>
        <row r="15">
          <cell r="A15">
            <v>12</v>
          </cell>
          <cell r="B15" t="str">
            <v>仙台市</v>
          </cell>
          <cell r="E15" t="str">
            <v>40代</v>
          </cell>
          <cell r="F15" t="str">
            <v>女性</v>
          </cell>
          <cell r="G15" t="str">
            <v>仙台市</v>
          </cell>
          <cell r="I15" t="str">
            <v>仙台市</v>
          </cell>
          <cell r="Y15">
            <v>43923</v>
          </cell>
          <cell r="AC15" t="str">
            <v>退院・療養解除</v>
          </cell>
        </row>
        <row r="16">
          <cell r="A16">
            <v>13</v>
          </cell>
          <cell r="B16" t="str">
            <v>宮城県</v>
          </cell>
          <cell r="E16" t="str">
            <v>40代</v>
          </cell>
          <cell r="F16" t="str">
            <v>女性</v>
          </cell>
          <cell r="G16" t="str">
            <v>富谷市</v>
          </cell>
          <cell r="I16" t="str">
            <v>塩釜</v>
          </cell>
          <cell r="Y16">
            <v>43924</v>
          </cell>
          <cell r="AC16" t="str">
            <v>退院・療養解除</v>
          </cell>
        </row>
        <row r="17">
          <cell r="A17">
            <v>14</v>
          </cell>
          <cell r="B17" t="str">
            <v>仙台市</v>
          </cell>
          <cell r="E17" t="str">
            <v>20代</v>
          </cell>
          <cell r="F17" t="str">
            <v>男性</v>
          </cell>
          <cell r="G17" t="str">
            <v>仙台市</v>
          </cell>
          <cell r="I17" t="str">
            <v>仙台市</v>
          </cell>
          <cell r="Y17">
            <v>43924</v>
          </cell>
          <cell r="AC17" t="str">
            <v>退院・療養解除</v>
          </cell>
        </row>
        <row r="18">
          <cell r="A18">
            <v>15</v>
          </cell>
          <cell r="B18" t="str">
            <v>仙台市</v>
          </cell>
          <cell r="E18" t="str">
            <v>20代</v>
          </cell>
          <cell r="F18" t="str">
            <v>女性</v>
          </cell>
          <cell r="G18" t="str">
            <v>仙台市</v>
          </cell>
          <cell r="I18" t="str">
            <v>仙台市</v>
          </cell>
          <cell r="Y18">
            <v>43924</v>
          </cell>
          <cell r="AC18" t="str">
            <v>退院・療養解除</v>
          </cell>
        </row>
        <row r="19">
          <cell r="A19">
            <v>16</v>
          </cell>
          <cell r="B19" t="str">
            <v>仙台市</v>
          </cell>
          <cell r="E19" t="str">
            <v>20代</v>
          </cell>
          <cell r="F19" t="str">
            <v>男性</v>
          </cell>
          <cell r="G19" t="str">
            <v>仙台市</v>
          </cell>
          <cell r="I19" t="str">
            <v>仙台市</v>
          </cell>
          <cell r="Y19">
            <v>43924</v>
          </cell>
          <cell r="AC19" t="str">
            <v>退院・療養解除</v>
          </cell>
        </row>
        <row r="20">
          <cell r="A20">
            <v>17</v>
          </cell>
          <cell r="B20" t="str">
            <v>仙台市</v>
          </cell>
          <cell r="E20" t="str">
            <v>20代</v>
          </cell>
          <cell r="F20" t="str">
            <v>男性</v>
          </cell>
          <cell r="G20" t="str">
            <v>仙台市</v>
          </cell>
          <cell r="I20" t="str">
            <v>仙台市</v>
          </cell>
          <cell r="Y20">
            <v>43924</v>
          </cell>
          <cell r="AC20" t="str">
            <v>退院・療養解除</v>
          </cell>
        </row>
        <row r="21">
          <cell r="A21">
            <v>18</v>
          </cell>
          <cell r="B21" t="str">
            <v>仙台市</v>
          </cell>
          <cell r="E21" t="str">
            <v>20代</v>
          </cell>
          <cell r="F21" t="str">
            <v>男性</v>
          </cell>
          <cell r="G21" t="str">
            <v>仙台市</v>
          </cell>
          <cell r="I21" t="str">
            <v>仙台市</v>
          </cell>
          <cell r="Y21">
            <v>43924</v>
          </cell>
          <cell r="AC21" t="str">
            <v>退院・療養解除</v>
          </cell>
        </row>
        <row r="22">
          <cell r="A22">
            <v>19</v>
          </cell>
          <cell r="B22" t="str">
            <v>仙台市</v>
          </cell>
          <cell r="E22" t="str">
            <v>60代</v>
          </cell>
          <cell r="F22" t="str">
            <v>男性</v>
          </cell>
          <cell r="G22" t="str">
            <v>仙台市</v>
          </cell>
          <cell r="I22" t="str">
            <v>仙台市</v>
          </cell>
          <cell r="Y22">
            <v>43925</v>
          </cell>
          <cell r="AC22" t="str">
            <v>退院・療養解除</v>
          </cell>
        </row>
        <row r="23">
          <cell r="A23">
            <v>20</v>
          </cell>
          <cell r="B23" t="str">
            <v>仙台市</v>
          </cell>
          <cell r="E23" t="str">
            <v>50代</v>
          </cell>
          <cell r="F23" t="str">
            <v>男性</v>
          </cell>
          <cell r="G23" t="str">
            <v>仙台市</v>
          </cell>
          <cell r="I23" t="str">
            <v>仙台市</v>
          </cell>
          <cell r="Y23">
            <v>43925</v>
          </cell>
          <cell r="AC23" t="str">
            <v>退院・療養解除</v>
          </cell>
        </row>
        <row r="24">
          <cell r="A24">
            <v>21</v>
          </cell>
          <cell r="B24" t="str">
            <v>宮城県</v>
          </cell>
          <cell r="E24" t="str">
            <v>40代</v>
          </cell>
          <cell r="F24" t="str">
            <v>男性</v>
          </cell>
          <cell r="G24" t="str">
            <v>気仙沼市</v>
          </cell>
          <cell r="I24" t="str">
            <v>気仙沼</v>
          </cell>
          <cell r="Y24">
            <v>43926</v>
          </cell>
          <cell r="AC24" t="str">
            <v>退院・療養解除</v>
          </cell>
        </row>
        <row r="25">
          <cell r="A25">
            <v>22</v>
          </cell>
          <cell r="B25" t="str">
            <v>仙台市</v>
          </cell>
          <cell r="E25" t="str">
            <v>50代</v>
          </cell>
          <cell r="F25" t="str">
            <v>女性</v>
          </cell>
          <cell r="G25" t="str">
            <v>仙台市</v>
          </cell>
          <cell r="I25" t="str">
            <v>仙台市</v>
          </cell>
          <cell r="Y25">
            <v>43926</v>
          </cell>
          <cell r="AC25" t="str">
            <v>退院・療養解除</v>
          </cell>
        </row>
        <row r="26">
          <cell r="A26">
            <v>23</v>
          </cell>
          <cell r="B26" t="str">
            <v>仙台市</v>
          </cell>
          <cell r="E26" t="str">
            <v>20代</v>
          </cell>
          <cell r="F26" t="str">
            <v>男性</v>
          </cell>
          <cell r="G26" t="str">
            <v>仙台市</v>
          </cell>
          <cell r="I26" t="str">
            <v>仙台市</v>
          </cell>
          <cell r="Y26">
            <v>43926</v>
          </cell>
          <cell r="AC26" t="str">
            <v>退院・療養解除</v>
          </cell>
        </row>
        <row r="27">
          <cell r="A27">
            <v>24</v>
          </cell>
          <cell r="B27" t="str">
            <v>仙台市</v>
          </cell>
          <cell r="E27" t="str">
            <v>30代</v>
          </cell>
          <cell r="F27" t="str">
            <v>男性</v>
          </cell>
          <cell r="G27" t="str">
            <v>仙台市</v>
          </cell>
          <cell r="I27" t="str">
            <v>仙台市</v>
          </cell>
          <cell r="Y27">
            <v>43927</v>
          </cell>
          <cell r="AC27" t="str">
            <v>退院・療養解除</v>
          </cell>
        </row>
        <row r="28">
          <cell r="A28">
            <v>25</v>
          </cell>
          <cell r="B28" t="str">
            <v>仙台市</v>
          </cell>
          <cell r="E28" t="str">
            <v>30代</v>
          </cell>
          <cell r="F28" t="str">
            <v>男性</v>
          </cell>
          <cell r="G28" t="str">
            <v>仙台市</v>
          </cell>
          <cell r="I28" t="str">
            <v>仙台市</v>
          </cell>
          <cell r="Y28">
            <v>43927</v>
          </cell>
          <cell r="AC28" t="str">
            <v>退院・療養解除</v>
          </cell>
        </row>
        <row r="29">
          <cell r="A29">
            <v>26</v>
          </cell>
          <cell r="B29" t="str">
            <v>仙台市</v>
          </cell>
          <cell r="E29" t="str">
            <v>40代</v>
          </cell>
          <cell r="F29" t="str">
            <v>女性</v>
          </cell>
          <cell r="G29" t="str">
            <v>仙台市</v>
          </cell>
          <cell r="I29" t="str">
            <v>仙台市</v>
          </cell>
          <cell r="Y29">
            <v>43927</v>
          </cell>
          <cell r="AC29" t="str">
            <v>退院・療養解除</v>
          </cell>
        </row>
        <row r="30">
          <cell r="A30">
            <v>27</v>
          </cell>
          <cell r="B30" t="str">
            <v>宮城県</v>
          </cell>
          <cell r="E30" t="str">
            <v>10代</v>
          </cell>
          <cell r="F30" t="str">
            <v>女性</v>
          </cell>
          <cell r="G30" t="str">
            <v>富谷市</v>
          </cell>
          <cell r="I30" t="str">
            <v>塩釜</v>
          </cell>
          <cell r="Y30">
            <v>43928</v>
          </cell>
          <cell r="AC30" t="str">
            <v>退院・療養解除</v>
          </cell>
        </row>
        <row r="31">
          <cell r="A31">
            <v>28</v>
          </cell>
          <cell r="B31" t="str">
            <v>宮城県</v>
          </cell>
          <cell r="E31" t="str">
            <v>50代</v>
          </cell>
          <cell r="F31" t="str">
            <v>男性</v>
          </cell>
          <cell r="G31" t="str">
            <v>名取市</v>
          </cell>
          <cell r="I31" t="str">
            <v>塩釜</v>
          </cell>
          <cell r="Y31">
            <v>43928</v>
          </cell>
          <cell r="AC31" t="str">
            <v>退院・療養解除</v>
          </cell>
        </row>
        <row r="32">
          <cell r="A32">
            <v>29</v>
          </cell>
          <cell r="B32" t="str">
            <v>仙台市</v>
          </cell>
          <cell r="E32" t="str">
            <v>20代</v>
          </cell>
          <cell r="F32" t="str">
            <v>女性</v>
          </cell>
          <cell r="G32" t="str">
            <v>仙台市</v>
          </cell>
          <cell r="I32" t="str">
            <v>仙台市</v>
          </cell>
          <cell r="Y32">
            <v>43928</v>
          </cell>
          <cell r="AC32" t="str">
            <v>退院・療養解除</v>
          </cell>
        </row>
        <row r="33">
          <cell r="A33">
            <v>30</v>
          </cell>
          <cell r="B33" t="str">
            <v>仙台市</v>
          </cell>
          <cell r="E33" t="str">
            <v>30代</v>
          </cell>
          <cell r="F33" t="str">
            <v>男性</v>
          </cell>
          <cell r="G33" t="str">
            <v>仙台市</v>
          </cell>
          <cell r="I33" t="str">
            <v>仙台市</v>
          </cell>
          <cell r="Y33">
            <v>43928</v>
          </cell>
          <cell r="AC33" t="str">
            <v>退院・療養解除</v>
          </cell>
        </row>
        <row r="34">
          <cell r="A34">
            <v>31</v>
          </cell>
          <cell r="B34" t="str">
            <v>仙台市</v>
          </cell>
          <cell r="E34" t="str">
            <v>20代</v>
          </cell>
          <cell r="F34" t="str">
            <v>女性</v>
          </cell>
          <cell r="G34" t="str">
            <v>仙台市</v>
          </cell>
          <cell r="I34" t="str">
            <v>仙台市</v>
          </cell>
          <cell r="Y34">
            <v>43928</v>
          </cell>
          <cell r="AC34" t="str">
            <v>退院・療養解除</v>
          </cell>
        </row>
        <row r="35">
          <cell r="A35">
            <v>32</v>
          </cell>
          <cell r="B35" t="str">
            <v>仙台市</v>
          </cell>
          <cell r="E35" t="str">
            <v>30代</v>
          </cell>
          <cell r="F35" t="str">
            <v>男性</v>
          </cell>
          <cell r="G35" t="str">
            <v>県外</v>
          </cell>
          <cell r="I35" t="str">
            <v>県外</v>
          </cell>
          <cell r="Y35">
            <v>43928</v>
          </cell>
          <cell r="AC35" t="str">
            <v>退院・療養解除</v>
          </cell>
        </row>
        <row r="36">
          <cell r="A36">
            <v>33</v>
          </cell>
          <cell r="B36" t="str">
            <v>宮城県</v>
          </cell>
          <cell r="E36" t="str">
            <v>40代</v>
          </cell>
          <cell r="F36" t="str">
            <v>男性</v>
          </cell>
          <cell r="G36" t="str">
            <v>美里町</v>
          </cell>
          <cell r="I36" t="str">
            <v>大崎</v>
          </cell>
          <cell r="Y36">
            <v>43929</v>
          </cell>
          <cell r="AC36" t="str">
            <v>退院・療養解除</v>
          </cell>
        </row>
        <row r="37">
          <cell r="A37">
            <v>34</v>
          </cell>
          <cell r="B37" t="str">
            <v>仙台市</v>
          </cell>
          <cell r="E37" t="str">
            <v>30代</v>
          </cell>
          <cell r="F37" t="str">
            <v>男性</v>
          </cell>
          <cell r="G37" t="str">
            <v>仙台市</v>
          </cell>
          <cell r="I37" t="str">
            <v>仙台市</v>
          </cell>
          <cell r="Y37">
            <v>43929</v>
          </cell>
          <cell r="AC37" t="str">
            <v>退院・療養解除</v>
          </cell>
        </row>
        <row r="38">
          <cell r="A38">
            <v>35</v>
          </cell>
          <cell r="B38" t="str">
            <v>宮城県</v>
          </cell>
          <cell r="E38" t="str">
            <v>30代</v>
          </cell>
          <cell r="F38" t="str">
            <v>男性</v>
          </cell>
          <cell r="G38" t="str">
            <v>多賀城市</v>
          </cell>
          <cell r="I38" t="str">
            <v>塩釜</v>
          </cell>
          <cell r="Y38">
            <v>43930</v>
          </cell>
          <cell r="AC38" t="str">
            <v>退院・療養解除</v>
          </cell>
        </row>
        <row r="39">
          <cell r="A39">
            <v>36</v>
          </cell>
          <cell r="B39" t="str">
            <v>仙台市</v>
          </cell>
          <cell r="E39" t="str">
            <v>50代</v>
          </cell>
          <cell r="F39" t="str">
            <v>男性</v>
          </cell>
          <cell r="G39" t="str">
            <v>仙台市</v>
          </cell>
          <cell r="I39" t="str">
            <v>仙台市</v>
          </cell>
          <cell r="Y39">
            <v>43930</v>
          </cell>
          <cell r="AC39" t="str">
            <v>退院・療養解除</v>
          </cell>
        </row>
        <row r="40">
          <cell r="A40">
            <v>37</v>
          </cell>
          <cell r="B40" t="str">
            <v>仙台市</v>
          </cell>
          <cell r="E40" t="str">
            <v>40代</v>
          </cell>
          <cell r="F40" t="str">
            <v>男性</v>
          </cell>
          <cell r="G40" t="str">
            <v>仙台市</v>
          </cell>
          <cell r="I40" t="str">
            <v>仙台市</v>
          </cell>
          <cell r="Y40">
            <v>43931</v>
          </cell>
          <cell r="AC40" t="str">
            <v>退院・療養解除</v>
          </cell>
        </row>
        <row r="41">
          <cell r="A41">
            <v>38</v>
          </cell>
          <cell r="B41" t="str">
            <v>仙台市</v>
          </cell>
          <cell r="E41" t="str">
            <v>30代</v>
          </cell>
          <cell r="F41" t="str">
            <v>女性</v>
          </cell>
          <cell r="G41" t="str">
            <v>仙台市</v>
          </cell>
          <cell r="I41" t="str">
            <v>仙台市</v>
          </cell>
          <cell r="Y41">
            <v>43931</v>
          </cell>
          <cell r="AC41" t="str">
            <v>退院・療養解除</v>
          </cell>
        </row>
        <row r="42">
          <cell r="A42">
            <v>39</v>
          </cell>
          <cell r="B42" t="str">
            <v>宮城県</v>
          </cell>
          <cell r="E42" t="str">
            <v>30代</v>
          </cell>
          <cell r="F42" t="str">
            <v>男性</v>
          </cell>
          <cell r="G42" t="str">
            <v>美里町</v>
          </cell>
          <cell r="I42" t="str">
            <v>大崎</v>
          </cell>
          <cell r="Y42">
            <v>43932</v>
          </cell>
          <cell r="AC42" t="str">
            <v>退院・療養解除</v>
          </cell>
        </row>
        <row r="43">
          <cell r="A43">
            <v>40</v>
          </cell>
          <cell r="B43" t="str">
            <v>宮城県</v>
          </cell>
          <cell r="E43" t="str">
            <v>80代</v>
          </cell>
          <cell r="F43" t="str">
            <v>女性</v>
          </cell>
          <cell r="G43" t="str">
            <v>美里町</v>
          </cell>
          <cell r="I43" t="str">
            <v>大崎</v>
          </cell>
          <cell r="Y43">
            <v>43932</v>
          </cell>
          <cell r="AC43" t="str">
            <v>退院・療養解除</v>
          </cell>
        </row>
        <row r="44">
          <cell r="A44">
            <v>41</v>
          </cell>
          <cell r="B44" t="str">
            <v>仙台市</v>
          </cell>
          <cell r="E44" t="str">
            <v>30代</v>
          </cell>
          <cell r="F44" t="str">
            <v>女性</v>
          </cell>
          <cell r="G44" t="str">
            <v>仙台市</v>
          </cell>
          <cell r="I44" t="str">
            <v>仙台市</v>
          </cell>
          <cell r="Y44">
            <v>43932</v>
          </cell>
          <cell r="AC44" t="str">
            <v>退院・療養解除</v>
          </cell>
        </row>
        <row r="45">
          <cell r="A45">
            <v>42</v>
          </cell>
          <cell r="B45" t="str">
            <v>仙台市</v>
          </cell>
          <cell r="E45" t="str">
            <v>30代</v>
          </cell>
          <cell r="F45" t="str">
            <v>女性</v>
          </cell>
          <cell r="G45" t="str">
            <v>仙台市</v>
          </cell>
          <cell r="I45" t="str">
            <v>仙台市</v>
          </cell>
          <cell r="Y45">
            <v>43932</v>
          </cell>
          <cell r="AC45" t="str">
            <v>退院・療養解除</v>
          </cell>
        </row>
        <row r="46">
          <cell r="A46">
            <v>43</v>
          </cell>
          <cell r="B46" t="str">
            <v>仙台市</v>
          </cell>
          <cell r="E46" t="str">
            <v>50代</v>
          </cell>
          <cell r="F46" t="str">
            <v>女性</v>
          </cell>
          <cell r="G46" t="str">
            <v>仙台市</v>
          </cell>
          <cell r="I46" t="str">
            <v>仙台市</v>
          </cell>
          <cell r="Y46">
            <v>43932</v>
          </cell>
          <cell r="AC46" t="str">
            <v>退院・療養解除</v>
          </cell>
        </row>
        <row r="47">
          <cell r="A47">
            <v>44</v>
          </cell>
          <cell r="B47" t="str">
            <v>仙台市</v>
          </cell>
          <cell r="E47" t="str">
            <v>20代</v>
          </cell>
          <cell r="F47" t="str">
            <v>男性</v>
          </cell>
          <cell r="G47" t="str">
            <v>仙台市</v>
          </cell>
          <cell r="I47" t="str">
            <v>仙台市</v>
          </cell>
          <cell r="Y47">
            <v>43932</v>
          </cell>
          <cell r="AC47" t="str">
            <v>退院・療養解除</v>
          </cell>
        </row>
        <row r="48">
          <cell r="A48">
            <v>45</v>
          </cell>
          <cell r="B48" t="str">
            <v>仙台市</v>
          </cell>
          <cell r="E48" t="str">
            <v>20代</v>
          </cell>
          <cell r="F48" t="str">
            <v>女性</v>
          </cell>
          <cell r="G48" t="str">
            <v>仙台市</v>
          </cell>
          <cell r="I48" t="str">
            <v>仙台市</v>
          </cell>
          <cell r="Y48">
            <v>43932</v>
          </cell>
          <cell r="AC48" t="str">
            <v>退院・療養解除</v>
          </cell>
        </row>
        <row r="49">
          <cell r="A49">
            <v>46</v>
          </cell>
          <cell r="B49" t="str">
            <v>仙台市</v>
          </cell>
          <cell r="E49" t="str">
            <v>10歳未満</v>
          </cell>
          <cell r="F49" t="str">
            <v>女性</v>
          </cell>
          <cell r="G49" t="str">
            <v>仙台市</v>
          </cell>
          <cell r="I49" t="str">
            <v>仙台市</v>
          </cell>
          <cell r="Y49">
            <v>43933</v>
          </cell>
          <cell r="AC49" t="str">
            <v>退院・療養解除</v>
          </cell>
        </row>
        <row r="50">
          <cell r="A50">
            <v>47</v>
          </cell>
          <cell r="B50" t="str">
            <v>仙台市</v>
          </cell>
          <cell r="E50" t="str">
            <v>10歳未満</v>
          </cell>
          <cell r="F50" t="str">
            <v>男性</v>
          </cell>
          <cell r="G50" t="str">
            <v>仙台市</v>
          </cell>
          <cell r="I50" t="str">
            <v>仙台市</v>
          </cell>
          <cell r="Y50">
            <v>43933</v>
          </cell>
          <cell r="AC50" t="str">
            <v>退院・療養解除</v>
          </cell>
        </row>
        <row r="51">
          <cell r="A51">
            <v>48</v>
          </cell>
          <cell r="B51" t="str">
            <v>仙台市</v>
          </cell>
          <cell r="E51" t="str">
            <v>10代</v>
          </cell>
          <cell r="F51" t="str">
            <v>女性</v>
          </cell>
          <cell r="G51" t="str">
            <v>仙台市</v>
          </cell>
          <cell r="I51" t="str">
            <v>仙台市</v>
          </cell>
          <cell r="Y51">
            <v>43933</v>
          </cell>
          <cell r="AC51" t="str">
            <v>退院・療養解除</v>
          </cell>
        </row>
        <row r="52">
          <cell r="A52">
            <v>49</v>
          </cell>
          <cell r="B52" t="str">
            <v>仙台市</v>
          </cell>
          <cell r="E52" t="str">
            <v>10代</v>
          </cell>
          <cell r="F52" t="str">
            <v>女性</v>
          </cell>
          <cell r="G52" t="str">
            <v>仙台市</v>
          </cell>
          <cell r="I52" t="str">
            <v>仙台市</v>
          </cell>
          <cell r="Y52">
            <v>43933</v>
          </cell>
          <cell r="AC52" t="str">
            <v>退院・療養解除</v>
          </cell>
        </row>
        <row r="53">
          <cell r="A53">
            <v>50</v>
          </cell>
          <cell r="B53" t="str">
            <v>仙台市</v>
          </cell>
          <cell r="E53" t="str">
            <v>10歳未満</v>
          </cell>
          <cell r="F53" t="str">
            <v>女性</v>
          </cell>
          <cell r="G53" t="str">
            <v>仙台市</v>
          </cell>
          <cell r="I53" t="str">
            <v>仙台市</v>
          </cell>
          <cell r="Y53">
            <v>43933</v>
          </cell>
          <cell r="AC53" t="str">
            <v>退院・療養解除</v>
          </cell>
        </row>
        <row r="54">
          <cell r="A54">
            <v>51</v>
          </cell>
          <cell r="B54" t="str">
            <v>仙台市</v>
          </cell>
          <cell r="E54" t="str">
            <v>40代</v>
          </cell>
          <cell r="F54" t="str">
            <v>男性</v>
          </cell>
          <cell r="G54" t="str">
            <v>仙台市</v>
          </cell>
          <cell r="I54" t="str">
            <v>仙台市</v>
          </cell>
          <cell r="Y54">
            <v>43933</v>
          </cell>
          <cell r="AC54" t="str">
            <v>退院・療養解除</v>
          </cell>
        </row>
        <row r="55">
          <cell r="A55">
            <v>52</v>
          </cell>
          <cell r="B55" t="str">
            <v>宮城県</v>
          </cell>
          <cell r="E55" t="str">
            <v>40代</v>
          </cell>
          <cell r="F55" t="str">
            <v>女性</v>
          </cell>
          <cell r="G55" t="str">
            <v>美里町</v>
          </cell>
          <cell r="I55" t="str">
            <v>大崎</v>
          </cell>
          <cell r="Y55">
            <v>43934</v>
          </cell>
          <cell r="AC55" t="str">
            <v>退院・療養解除</v>
          </cell>
        </row>
        <row r="56">
          <cell r="A56">
            <v>53</v>
          </cell>
          <cell r="B56" t="str">
            <v>仙台市</v>
          </cell>
          <cell r="E56" t="str">
            <v>50代</v>
          </cell>
          <cell r="F56" t="str">
            <v>女性</v>
          </cell>
          <cell r="G56" t="str">
            <v>仙台市</v>
          </cell>
          <cell r="I56" t="str">
            <v>仙台市</v>
          </cell>
          <cell r="Y56">
            <v>43934</v>
          </cell>
          <cell r="AC56" t="str">
            <v>退院・療養解除</v>
          </cell>
        </row>
        <row r="57">
          <cell r="A57">
            <v>54</v>
          </cell>
          <cell r="B57" t="str">
            <v>仙台市</v>
          </cell>
          <cell r="E57" t="str">
            <v>20代</v>
          </cell>
          <cell r="F57" t="str">
            <v>男性</v>
          </cell>
          <cell r="G57" t="str">
            <v>仙台市</v>
          </cell>
          <cell r="I57" t="str">
            <v>仙台市</v>
          </cell>
          <cell r="Y57">
            <v>43934</v>
          </cell>
          <cell r="AC57" t="str">
            <v>退院・療養解除</v>
          </cell>
        </row>
        <row r="58">
          <cell r="A58">
            <v>55</v>
          </cell>
          <cell r="B58" t="str">
            <v>宮城県</v>
          </cell>
          <cell r="E58" t="str">
            <v>50代</v>
          </cell>
          <cell r="F58" t="str">
            <v>男性</v>
          </cell>
          <cell r="G58" t="str">
            <v>大崎市</v>
          </cell>
          <cell r="I58" t="str">
            <v>大崎</v>
          </cell>
          <cell r="Y58">
            <v>43935</v>
          </cell>
          <cell r="AC58" t="str">
            <v>退院・療養解除</v>
          </cell>
        </row>
        <row r="59">
          <cell r="A59">
            <v>56</v>
          </cell>
          <cell r="B59" t="str">
            <v>宮城県</v>
          </cell>
          <cell r="E59" t="str">
            <v>80代</v>
          </cell>
          <cell r="F59" t="str">
            <v>男性</v>
          </cell>
          <cell r="G59" t="str">
            <v>美里町</v>
          </cell>
          <cell r="I59" t="str">
            <v>大崎</v>
          </cell>
          <cell r="Y59">
            <v>43935</v>
          </cell>
          <cell r="AC59" t="str">
            <v>死亡</v>
          </cell>
        </row>
        <row r="60">
          <cell r="A60">
            <v>57</v>
          </cell>
          <cell r="B60" t="str">
            <v>仙台市</v>
          </cell>
          <cell r="E60" t="str">
            <v>40代</v>
          </cell>
          <cell r="F60" t="str">
            <v>男性</v>
          </cell>
          <cell r="G60" t="str">
            <v>仙台市</v>
          </cell>
          <cell r="I60" t="str">
            <v>仙台市</v>
          </cell>
          <cell r="Y60">
            <v>43935</v>
          </cell>
          <cell r="AC60" t="str">
            <v>退院・療養解除</v>
          </cell>
        </row>
        <row r="61">
          <cell r="A61">
            <v>58</v>
          </cell>
          <cell r="B61" t="str">
            <v>仙台市</v>
          </cell>
          <cell r="E61" t="str">
            <v>30代</v>
          </cell>
          <cell r="F61" t="str">
            <v>女性</v>
          </cell>
          <cell r="G61" t="str">
            <v>仙台市</v>
          </cell>
          <cell r="I61" t="str">
            <v>仙台市</v>
          </cell>
          <cell r="Y61">
            <v>43935</v>
          </cell>
          <cell r="AC61" t="str">
            <v>退院・療養解除</v>
          </cell>
        </row>
        <row r="62">
          <cell r="A62">
            <v>59</v>
          </cell>
          <cell r="B62" t="str">
            <v>仙台市</v>
          </cell>
          <cell r="E62" t="str">
            <v>10歳未満</v>
          </cell>
          <cell r="F62" t="str">
            <v>男性</v>
          </cell>
          <cell r="G62" t="str">
            <v>仙台市</v>
          </cell>
          <cell r="I62" t="str">
            <v>仙台市</v>
          </cell>
          <cell r="Y62">
            <v>43935</v>
          </cell>
          <cell r="AC62" t="str">
            <v>退院・療養解除</v>
          </cell>
        </row>
        <row r="63">
          <cell r="A63">
            <v>60</v>
          </cell>
          <cell r="B63" t="str">
            <v>仙台市</v>
          </cell>
          <cell r="E63" t="str">
            <v>50代</v>
          </cell>
          <cell r="F63" t="str">
            <v>女性</v>
          </cell>
          <cell r="G63" t="str">
            <v>仙台市</v>
          </cell>
          <cell r="I63" t="str">
            <v>仙台市</v>
          </cell>
          <cell r="Y63">
            <v>43935</v>
          </cell>
          <cell r="AC63" t="str">
            <v>退院・療養解除</v>
          </cell>
        </row>
        <row r="64">
          <cell r="A64">
            <v>61</v>
          </cell>
          <cell r="B64" t="str">
            <v>仙台市</v>
          </cell>
          <cell r="E64" t="str">
            <v>50代</v>
          </cell>
          <cell r="F64" t="str">
            <v>男性</v>
          </cell>
          <cell r="G64" t="str">
            <v>仙台市</v>
          </cell>
          <cell r="I64" t="str">
            <v>仙台市</v>
          </cell>
          <cell r="Y64">
            <v>43935</v>
          </cell>
          <cell r="AC64" t="str">
            <v>退院・療養解除</v>
          </cell>
        </row>
        <row r="65">
          <cell r="A65">
            <v>62</v>
          </cell>
          <cell r="B65" t="str">
            <v>仙台市</v>
          </cell>
          <cell r="E65" t="str">
            <v>40代</v>
          </cell>
          <cell r="F65" t="str">
            <v>男性</v>
          </cell>
          <cell r="G65" t="str">
            <v>仙台市</v>
          </cell>
          <cell r="I65" t="str">
            <v>仙台市</v>
          </cell>
          <cell r="Y65">
            <v>43935</v>
          </cell>
          <cell r="AC65" t="str">
            <v>退院・療養解除</v>
          </cell>
        </row>
        <row r="66">
          <cell r="A66">
            <v>63</v>
          </cell>
          <cell r="B66" t="str">
            <v>仙台市</v>
          </cell>
          <cell r="E66" t="str">
            <v>30代</v>
          </cell>
          <cell r="F66" t="str">
            <v>女性</v>
          </cell>
          <cell r="G66" t="str">
            <v>仙台市</v>
          </cell>
          <cell r="I66" t="str">
            <v>仙台市</v>
          </cell>
          <cell r="Y66">
            <v>43935</v>
          </cell>
          <cell r="AC66" t="str">
            <v>退院・療養解除</v>
          </cell>
        </row>
        <row r="67">
          <cell r="A67">
            <v>64</v>
          </cell>
          <cell r="B67" t="str">
            <v>仙台市</v>
          </cell>
          <cell r="E67" t="str">
            <v>10代</v>
          </cell>
          <cell r="F67" t="str">
            <v>男性</v>
          </cell>
          <cell r="G67" t="str">
            <v>仙台市</v>
          </cell>
          <cell r="I67" t="str">
            <v>仙台市</v>
          </cell>
          <cell r="Y67">
            <v>43935</v>
          </cell>
          <cell r="AC67" t="str">
            <v>退院・療養解除</v>
          </cell>
        </row>
        <row r="68">
          <cell r="A68">
            <v>65</v>
          </cell>
          <cell r="B68" t="str">
            <v>仙台市</v>
          </cell>
          <cell r="E68" t="str">
            <v>60代</v>
          </cell>
          <cell r="F68" t="str">
            <v>女性</v>
          </cell>
          <cell r="G68" t="str">
            <v>仙台市</v>
          </cell>
          <cell r="I68" t="str">
            <v>仙台市</v>
          </cell>
          <cell r="Y68">
            <v>43936</v>
          </cell>
          <cell r="AC68" t="str">
            <v>退院・療養解除</v>
          </cell>
        </row>
        <row r="69">
          <cell r="A69">
            <v>66</v>
          </cell>
          <cell r="B69" t="str">
            <v>仙台市</v>
          </cell>
          <cell r="E69" t="str">
            <v>50代</v>
          </cell>
          <cell r="F69" t="str">
            <v>女性</v>
          </cell>
          <cell r="G69" t="str">
            <v>仙台市</v>
          </cell>
          <cell r="I69" t="str">
            <v>仙台市</v>
          </cell>
          <cell r="Y69">
            <v>43937</v>
          </cell>
          <cell r="AC69" t="str">
            <v>退院・療養解除</v>
          </cell>
        </row>
        <row r="70">
          <cell r="A70">
            <v>67</v>
          </cell>
          <cell r="B70" t="str">
            <v>仙台市</v>
          </cell>
          <cell r="E70" t="str">
            <v>30代</v>
          </cell>
          <cell r="F70" t="str">
            <v>男性</v>
          </cell>
          <cell r="G70" t="str">
            <v>仙台市</v>
          </cell>
          <cell r="I70" t="str">
            <v>仙台市</v>
          </cell>
          <cell r="Y70">
            <v>43937</v>
          </cell>
          <cell r="AC70" t="str">
            <v>退院・療養解除</v>
          </cell>
        </row>
        <row r="71">
          <cell r="A71">
            <v>68</v>
          </cell>
          <cell r="B71" t="str">
            <v>仙台市</v>
          </cell>
          <cell r="E71" t="str">
            <v>50代</v>
          </cell>
          <cell r="F71" t="str">
            <v>女性</v>
          </cell>
          <cell r="G71" t="str">
            <v>仙台市</v>
          </cell>
          <cell r="I71" t="str">
            <v>仙台市</v>
          </cell>
          <cell r="Y71">
            <v>43937</v>
          </cell>
          <cell r="AC71" t="str">
            <v>退院・療養解除</v>
          </cell>
        </row>
        <row r="72">
          <cell r="A72">
            <v>69</v>
          </cell>
          <cell r="B72" t="str">
            <v>仙台市</v>
          </cell>
          <cell r="E72" t="str">
            <v>10代</v>
          </cell>
          <cell r="F72" t="str">
            <v>女性</v>
          </cell>
          <cell r="G72" t="str">
            <v>仙台市</v>
          </cell>
          <cell r="I72" t="str">
            <v>仙台市</v>
          </cell>
          <cell r="Y72">
            <v>43937</v>
          </cell>
          <cell r="AC72" t="str">
            <v>退院・療養解除</v>
          </cell>
        </row>
        <row r="73">
          <cell r="A73">
            <v>70</v>
          </cell>
          <cell r="B73" t="str">
            <v>仙台市</v>
          </cell>
          <cell r="E73" t="str">
            <v>10代</v>
          </cell>
          <cell r="F73" t="str">
            <v>女性</v>
          </cell>
          <cell r="G73" t="str">
            <v>仙台市</v>
          </cell>
          <cell r="I73" t="str">
            <v>仙台市</v>
          </cell>
          <cell r="Y73">
            <v>43937</v>
          </cell>
          <cell r="AC73" t="str">
            <v>退院・療養解除</v>
          </cell>
        </row>
        <row r="74">
          <cell r="A74">
            <v>71</v>
          </cell>
          <cell r="B74" t="str">
            <v>仙台市</v>
          </cell>
          <cell r="E74" t="str">
            <v>10歳未満</v>
          </cell>
          <cell r="F74" t="str">
            <v>男性</v>
          </cell>
          <cell r="G74" t="str">
            <v>仙台市</v>
          </cell>
          <cell r="I74" t="str">
            <v>仙台市</v>
          </cell>
          <cell r="Y74">
            <v>43937</v>
          </cell>
          <cell r="AC74" t="str">
            <v>退院・療養解除</v>
          </cell>
        </row>
        <row r="75">
          <cell r="A75">
            <v>72</v>
          </cell>
          <cell r="B75" t="str">
            <v>仙台市</v>
          </cell>
          <cell r="E75" t="str">
            <v>20代</v>
          </cell>
          <cell r="F75" t="str">
            <v>女性</v>
          </cell>
          <cell r="G75" t="str">
            <v>仙台市</v>
          </cell>
          <cell r="I75" t="str">
            <v>仙台市</v>
          </cell>
          <cell r="Y75">
            <v>43937</v>
          </cell>
          <cell r="AC75" t="str">
            <v>退院・療養解除</v>
          </cell>
        </row>
        <row r="76">
          <cell r="A76">
            <v>73</v>
          </cell>
          <cell r="B76" t="str">
            <v>仙台市</v>
          </cell>
          <cell r="E76" t="str">
            <v>20代</v>
          </cell>
          <cell r="F76" t="str">
            <v>女性</v>
          </cell>
          <cell r="G76" t="str">
            <v>仙台市</v>
          </cell>
          <cell r="I76" t="str">
            <v>仙台市</v>
          </cell>
          <cell r="Y76">
            <v>43937</v>
          </cell>
          <cell r="AC76" t="str">
            <v>退院・療養解除</v>
          </cell>
        </row>
        <row r="77">
          <cell r="A77">
            <v>74</v>
          </cell>
          <cell r="B77" t="str">
            <v>仙台市</v>
          </cell>
          <cell r="E77" t="str">
            <v>20代</v>
          </cell>
          <cell r="F77" t="str">
            <v>女性</v>
          </cell>
          <cell r="G77" t="str">
            <v>仙台市</v>
          </cell>
          <cell r="I77" t="str">
            <v>仙台市</v>
          </cell>
          <cell r="Y77">
            <v>43937</v>
          </cell>
          <cell r="AC77" t="str">
            <v>退院・療養解除</v>
          </cell>
        </row>
        <row r="78">
          <cell r="A78">
            <v>75</v>
          </cell>
          <cell r="B78" t="str">
            <v>仙台市</v>
          </cell>
          <cell r="E78" t="str">
            <v>50代</v>
          </cell>
          <cell r="F78" t="str">
            <v>男性</v>
          </cell>
          <cell r="G78" t="str">
            <v>仙台市</v>
          </cell>
          <cell r="I78" t="str">
            <v>仙台市</v>
          </cell>
          <cell r="Y78">
            <v>43937</v>
          </cell>
          <cell r="AC78" t="str">
            <v>退院・療養解除</v>
          </cell>
        </row>
        <row r="79">
          <cell r="A79">
            <v>76</v>
          </cell>
          <cell r="B79" t="str">
            <v>宮城県</v>
          </cell>
          <cell r="E79" t="str">
            <v>10歳未満</v>
          </cell>
          <cell r="F79" t="str">
            <v>女性</v>
          </cell>
          <cell r="G79" t="str">
            <v>富谷市</v>
          </cell>
          <cell r="I79" t="str">
            <v>塩釜</v>
          </cell>
          <cell r="Y79">
            <v>43937</v>
          </cell>
          <cell r="AC79" t="str">
            <v>退院・療養解除</v>
          </cell>
        </row>
        <row r="80">
          <cell r="A80">
            <v>77</v>
          </cell>
          <cell r="B80" t="str">
            <v>宮城県</v>
          </cell>
          <cell r="E80" t="str">
            <v>20代</v>
          </cell>
          <cell r="F80" t="str">
            <v>女性</v>
          </cell>
          <cell r="G80" t="str">
            <v>富谷市</v>
          </cell>
          <cell r="I80" t="str">
            <v>塩釜</v>
          </cell>
          <cell r="Y80">
            <v>43937</v>
          </cell>
          <cell r="AC80" t="str">
            <v>退院・療養解除</v>
          </cell>
        </row>
        <row r="81">
          <cell r="A81">
            <v>78</v>
          </cell>
          <cell r="B81" t="str">
            <v>宮城県</v>
          </cell>
          <cell r="E81" t="str">
            <v>30代</v>
          </cell>
          <cell r="F81" t="str">
            <v>女性</v>
          </cell>
          <cell r="G81" t="str">
            <v>富谷市</v>
          </cell>
          <cell r="I81" t="str">
            <v>塩釜</v>
          </cell>
          <cell r="Y81">
            <v>43937</v>
          </cell>
          <cell r="AC81" t="str">
            <v>退院・療養解除</v>
          </cell>
        </row>
        <row r="82">
          <cell r="A82">
            <v>79</v>
          </cell>
          <cell r="B82" t="str">
            <v>宮城県</v>
          </cell>
          <cell r="E82" t="str">
            <v>40代</v>
          </cell>
          <cell r="F82" t="str">
            <v>女性</v>
          </cell>
          <cell r="G82" t="str">
            <v>加美町</v>
          </cell>
          <cell r="I82" t="str">
            <v>大崎</v>
          </cell>
          <cell r="Y82">
            <v>43938</v>
          </cell>
          <cell r="AC82" t="str">
            <v>退院・療養解除</v>
          </cell>
        </row>
        <row r="83">
          <cell r="A83">
            <v>80</v>
          </cell>
          <cell r="B83" t="str">
            <v>宮城県</v>
          </cell>
          <cell r="E83" t="str">
            <v>30代</v>
          </cell>
          <cell r="F83" t="str">
            <v>女性</v>
          </cell>
          <cell r="G83" t="str">
            <v>多賀城市</v>
          </cell>
          <cell r="I83" t="str">
            <v>塩釜</v>
          </cell>
          <cell r="Y83">
            <v>43939</v>
          </cell>
          <cell r="AC83" t="str">
            <v>退院・療養解除</v>
          </cell>
        </row>
        <row r="84">
          <cell r="A84">
            <v>81</v>
          </cell>
          <cell r="B84" t="str">
            <v>仙台市</v>
          </cell>
          <cell r="E84" t="str">
            <v>20代</v>
          </cell>
          <cell r="F84" t="str">
            <v>男性</v>
          </cell>
          <cell r="G84" t="str">
            <v>仙台市</v>
          </cell>
          <cell r="I84" t="str">
            <v>仙台市</v>
          </cell>
          <cell r="Y84">
            <v>43939</v>
          </cell>
          <cell r="AC84" t="str">
            <v>退院・療養解除</v>
          </cell>
        </row>
        <row r="85">
          <cell r="A85">
            <v>82</v>
          </cell>
          <cell r="B85" t="str">
            <v>仙台市</v>
          </cell>
          <cell r="E85" t="str">
            <v>30代</v>
          </cell>
          <cell r="F85" t="str">
            <v>男性</v>
          </cell>
          <cell r="G85" t="str">
            <v>仙台市</v>
          </cell>
          <cell r="I85" t="str">
            <v>仙台市</v>
          </cell>
          <cell r="Y85">
            <v>43939</v>
          </cell>
          <cell r="AC85" t="str">
            <v>退院・療養解除</v>
          </cell>
        </row>
        <row r="86">
          <cell r="A86">
            <v>83</v>
          </cell>
          <cell r="B86" t="str">
            <v>宮城県</v>
          </cell>
          <cell r="E86" t="str">
            <v>20代</v>
          </cell>
          <cell r="F86" t="str">
            <v>女性</v>
          </cell>
          <cell r="G86" t="str">
            <v>名取市</v>
          </cell>
          <cell r="I86" t="str">
            <v>塩釜</v>
          </cell>
          <cell r="Y86">
            <v>43939</v>
          </cell>
          <cell r="AC86" t="str">
            <v>退院・療養解除</v>
          </cell>
        </row>
        <row r="87">
          <cell r="A87">
            <v>84</v>
          </cell>
          <cell r="B87" t="str">
            <v>宮城県</v>
          </cell>
          <cell r="E87" t="str">
            <v>30代</v>
          </cell>
          <cell r="F87" t="str">
            <v>男性</v>
          </cell>
          <cell r="G87" t="str">
            <v>名取市</v>
          </cell>
          <cell r="I87" t="str">
            <v>塩釜</v>
          </cell>
          <cell r="Y87">
            <v>43941</v>
          </cell>
          <cell r="AC87" t="str">
            <v>退院・療養解除</v>
          </cell>
        </row>
        <row r="88">
          <cell r="A88">
            <v>85</v>
          </cell>
          <cell r="B88" t="str">
            <v>宮城県</v>
          </cell>
          <cell r="E88" t="str">
            <v>20代</v>
          </cell>
          <cell r="F88" t="str">
            <v>女性</v>
          </cell>
          <cell r="G88" t="str">
            <v>多賀城市</v>
          </cell>
          <cell r="I88" t="str">
            <v>塩釜</v>
          </cell>
          <cell r="Y88">
            <v>43946</v>
          </cell>
          <cell r="AC88" t="str">
            <v>退院・療養解除</v>
          </cell>
        </row>
        <row r="89">
          <cell r="A89">
            <v>86</v>
          </cell>
          <cell r="B89" t="str">
            <v>宮城県</v>
          </cell>
          <cell r="E89" t="str">
            <v>40代</v>
          </cell>
          <cell r="F89" t="str">
            <v>男性</v>
          </cell>
          <cell r="G89" t="str">
            <v>加美町</v>
          </cell>
          <cell r="I89" t="str">
            <v>大崎</v>
          </cell>
          <cell r="Y89">
            <v>43948</v>
          </cell>
          <cell r="AC89" t="str">
            <v>退院・療養解除</v>
          </cell>
        </row>
        <row r="90">
          <cell r="A90">
            <v>87</v>
          </cell>
          <cell r="B90" t="str">
            <v>仙台市</v>
          </cell>
          <cell r="E90" t="str">
            <v>10代</v>
          </cell>
          <cell r="F90" t="str">
            <v>女性</v>
          </cell>
          <cell r="G90" t="str">
            <v>仙台市</v>
          </cell>
          <cell r="I90" t="str">
            <v>仙台市</v>
          </cell>
          <cell r="Y90">
            <v>43949</v>
          </cell>
          <cell r="AC90" t="str">
            <v>退院・療養解除</v>
          </cell>
        </row>
        <row r="91">
          <cell r="A91">
            <v>88</v>
          </cell>
          <cell r="B91" t="str">
            <v>宮城県</v>
          </cell>
          <cell r="E91" t="str">
            <v>50代</v>
          </cell>
          <cell r="F91" t="str">
            <v>男性</v>
          </cell>
          <cell r="G91" t="str">
            <v>山元町</v>
          </cell>
          <cell r="I91" t="str">
            <v>塩釜</v>
          </cell>
          <cell r="Y91">
            <v>43949</v>
          </cell>
          <cell r="AC91" t="str">
            <v>退院・療養解除</v>
          </cell>
        </row>
        <row r="92">
          <cell r="A92">
            <v>89</v>
          </cell>
          <cell r="B92" t="str">
            <v>仙台市</v>
          </cell>
          <cell r="E92" t="str">
            <v>20代</v>
          </cell>
          <cell r="F92" t="str">
            <v>男性</v>
          </cell>
          <cell r="G92" t="str">
            <v>仙台市</v>
          </cell>
          <cell r="I92" t="str">
            <v>仙台市</v>
          </cell>
          <cell r="Y92">
            <v>44000</v>
          </cell>
          <cell r="AC92" t="str">
            <v>退院・療養解除</v>
          </cell>
        </row>
        <row r="93">
          <cell r="A93">
            <v>90</v>
          </cell>
          <cell r="B93" t="str">
            <v>検疫所</v>
          </cell>
        </row>
        <row r="94">
          <cell r="A94">
            <v>90</v>
          </cell>
          <cell r="B94" t="str">
            <v>宮城県</v>
          </cell>
          <cell r="E94" t="str">
            <v>40代</v>
          </cell>
          <cell r="F94" t="str">
            <v>男性</v>
          </cell>
          <cell r="G94" t="str">
            <v>塩竈市</v>
          </cell>
          <cell r="I94" t="str">
            <v>塩釜</v>
          </cell>
          <cell r="Y94">
            <v>44004</v>
          </cell>
          <cell r="AC94" t="str">
            <v>退院・療養解除</v>
          </cell>
        </row>
        <row r="95">
          <cell r="A95">
            <v>91</v>
          </cell>
          <cell r="B95" t="str">
            <v>宮城県</v>
          </cell>
          <cell r="E95" t="str">
            <v>70代</v>
          </cell>
          <cell r="F95" t="str">
            <v>女性</v>
          </cell>
          <cell r="G95" t="str">
            <v>多賀城市</v>
          </cell>
          <cell r="I95" t="str">
            <v>塩釜</v>
          </cell>
          <cell r="Y95">
            <v>44006</v>
          </cell>
          <cell r="AC95" t="str">
            <v>退院・療養解除</v>
          </cell>
        </row>
        <row r="96">
          <cell r="A96">
            <v>92</v>
          </cell>
          <cell r="B96" t="str">
            <v>仙台市</v>
          </cell>
          <cell r="E96" t="str">
            <v>30代</v>
          </cell>
          <cell r="F96" t="str">
            <v>女性</v>
          </cell>
          <cell r="G96" t="str">
            <v>仙台市</v>
          </cell>
          <cell r="I96" t="str">
            <v>仙台市</v>
          </cell>
          <cell r="Y96">
            <v>44008</v>
          </cell>
          <cell r="AC96" t="str">
            <v>退院・療養解除</v>
          </cell>
        </row>
        <row r="97">
          <cell r="A97">
            <v>93</v>
          </cell>
          <cell r="B97" t="str">
            <v>仙台市</v>
          </cell>
          <cell r="E97" t="str">
            <v>50代</v>
          </cell>
          <cell r="F97" t="str">
            <v>男性</v>
          </cell>
          <cell r="G97" t="str">
            <v>仙台市</v>
          </cell>
          <cell r="I97" t="str">
            <v>仙台市</v>
          </cell>
          <cell r="Y97">
            <v>44010</v>
          </cell>
          <cell r="AC97" t="str">
            <v>退院・療養解除</v>
          </cell>
        </row>
        <row r="98">
          <cell r="A98">
            <v>94</v>
          </cell>
          <cell r="B98" t="str">
            <v>宮城県</v>
          </cell>
          <cell r="E98" t="str">
            <v>20代</v>
          </cell>
          <cell r="F98" t="str">
            <v>女性</v>
          </cell>
          <cell r="G98" t="str">
            <v>名取市</v>
          </cell>
          <cell r="I98" t="str">
            <v>塩釜</v>
          </cell>
          <cell r="Y98">
            <v>44010</v>
          </cell>
          <cell r="AC98" t="str">
            <v>退院・療養解除</v>
          </cell>
        </row>
        <row r="99">
          <cell r="A99">
            <v>95</v>
          </cell>
          <cell r="B99" t="str">
            <v>仙台市</v>
          </cell>
          <cell r="E99" t="str">
            <v>50代</v>
          </cell>
          <cell r="F99" t="str">
            <v>男性</v>
          </cell>
          <cell r="G99" t="str">
            <v>仙台市</v>
          </cell>
          <cell r="I99" t="str">
            <v>仙台市</v>
          </cell>
          <cell r="Y99">
            <v>44013</v>
          </cell>
          <cell r="AC99" t="str">
            <v>退院・療養解除</v>
          </cell>
        </row>
        <row r="100">
          <cell r="A100">
            <v>96</v>
          </cell>
          <cell r="B100" t="str">
            <v>宮城県</v>
          </cell>
          <cell r="E100" t="str">
            <v>20代</v>
          </cell>
          <cell r="F100" t="str">
            <v>女性</v>
          </cell>
          <cell r="G100" t="str">
            <v>石巻市</v>
          </cell>
          <cell r="I100" t="str">
            <v>石巻</v>
          </cell>
          <cell r="Y100">
            <v>44015</v>
          </cell>
          <cell r="AC100" t="str">
            <v>退院・療養解除</v>
          </cell>
        </row>
        <row r="101">
          <cell r="A101">
            <v>97</v>
          </cell>
          <cell r="B101" t="str">
            <v>宮城県</v>
          </cell>
          <cell r="E101" t="str">
            <v>50代</v>
          </cell>
          <cell r="F101" t="str">
            <v>女性</v>
          </cell>
          <cell r="G101" t="str">
            <v>石巻市</v>
          </cell>
          <cell r="I101" t="str">
            <v>石巻</v>
          </cell>
          <cell r="Y101">
            <v>44015</v>
          </cell>
          <cell r="AC101" t="str">
            <v>退院・療養解除</v>
          </cell>
        </row>
        <row r="102">
          <cell r="A102">
            <v>98</v>
          </cell>
          <cell r="B102" t="str">
            <v>仙台市</v>
          </cell>
          <cell r="E102" t="str">
            <v>20代</v>
          </cell>
          <cell r="F102" t="str">
            <v>男性</v>
          </cell>
          <cell r="G102" t="str">
            <v>仙台市</v>
          </cell>
          <cell r="I102" t="str">
            <v>仙台市</v>
          </cell>
          <cell r="Y102">
            <v>44016</v>
          </cell>
          <cell r="AC102" t="str">
            <v>退院・療養解除</v>
          </cell>
        </row>
        <row r="103">
          <cell r="A103">
            <v>99</v>
          </cell>
          <cell r="B103" t="str">
            <v>仙台市</v>
          </cell>
          <cell r="E103" t="str">
            <v>30代</v>
          </cell>
          <cell r="F103" t="str">
            <v>男性</v>
          </cell>
          <cell r="G103" t="str">
            <v>仙台市</v>
          </cell>
          <cell r="I103" t="str">
            <v>仙台市</v>
          </cell>
          <cell r="Y103">
            <v>44020</v>
          </cell>
          <cell r="AC103" t="str">
            <v>退院・療養解除</v>
          </cell>
        </row>
        <row r="104">
          <cell r="A104">
            <v>100</v>
          </cell>
          <cell r="B104" t="str">
            <v>仙台市</v>
          </cell>
          <cell r="E104" t="str">
            <v>10代</v>
          </cell>
          <cell r="F104" t="str">
            <v>女性</v>
          </cell>
          <cell r="G104" t="str">
            <v>仙台市</v>
          </cell>
          <cell r="I104" t="str">
            <v>仙台市</v>
          </cell>
          <cell r="Y104">
            <v>44021</v>
          </cell>
          <cell r="AC104" t="str">
            <v>退院・療養解除</v>
          </cell>
        </row>
        <row r="105">
          <cell r="A105">
            <v>101</v>
          </cell>
          <cell r="B105" t="str">
            <v>宮城県</v>
          </cell>
          <cell r="E105" t="str">
            <v>50代</v>
          </cell>
          <cell r="F105" t="str">
            <v>男性</v>
          </cell>
          <cell r="G105" t="str">
            <v>登米市</v>
          </cell>
          <cell r="I105" t="str">
            <v>登米</v>
          </cell>
          <cell r="Y105">
            <v>44023</v>
          </cell>
          <cell r="AC105" t="str">
            <v>宿泊療養中</v>
          </cell>
        </row>
        <row r="106">
          <cell r="A106">
            <v>102</v>
          </cell>
          <cell r="B106" t="str">
            <v>宮城県</v>
          </cell>
          <cell r="E106" t="str">
            <v>20代</v>
          </cell>
          <cell r="F106" t="str">
            <v>男性</v>
          </cell>
          <cell r="G106" t="str">
            <v>七ヶ浜町</v>
          </cell>
          <cell r="I106" t="str">
            <v>塩釜</v>
          </cell>
          <cell r="Y106">
            <v>44023</v>
          </cell>
          <cell r="AC106" t="str">
            <v>退院・療養解除</v>
          </cell>
        </row>
        <row r="107">
          <cell r="A107">
            <v>103</v>
          </cell>
          <cell r="B107" t="str">
            <v>仙台市</v>
          </cell>
          <cell r="E107" t="str">
            <v>10代</v>
          </cell>
          <cell r="F107" t="str">
            <v>女性</v>
          </cell>
          <cell r="G107" t="str">
            <v>仙台市</v>
          </cell>
          <cell r="I107" t="str">
            <v>仙台市</v>
          </cell>
          <cell r="Y107">
            <v>44023</v>
          </cell>
          <cell r="AC107" t="str">
            <v>宿泊療養中</v>
          </cell>
        </row>
        <row r="108">
          <cell r="A108">
            <v>104</v>
          </cell>
          <cell r="B108" t="str">
            <v>仙台市</v>
          </cell>
          <cell r="E108" t="str">
            <v>30代</v>
          </cell>
          <cell r="F108" t="str">
            <v>男性</v>
          </cell>
          <cell r="G108" t="str">
            <v>仙台市</v>
          </cell>
          <cell r="I108" t="str">
            <v>仙台市</v>
          </cell>
          <cell r="Y108">
            <v>44023</v>
          </cell>
          <cell r="AC108" t="str">
            <v>入院中</v>
          </cell>
        </row>
        <row r="109">
          <cell r="A109">
            <v>105</v>
          </cell>
          <cell r="B109" t="str">
            <v>仙台市</v>
          </cell>
          <cell r="E109" t="str">
            <v>20代</v>
          </cell>
          <cell r="F109" t="str">
            <v>女性</v>
          </cell>
          <cell r="G109" t="str">
            <v>仙台市</v>
          </cell>
          <cell r="I109" t="str">
            <v>仙台市</v>
          </cell>
          <cell r="Y109">
            <v>44023</v>
          </cell>
          <cell r="AC109" t="str">
            <v>宿泊療養中</v>
          </cell>
        </row>
        <row r="110">
          <cell r="A110">
            <v>106</v>
          </cell>
          <cell r="B110" t="str">
            <v>仙台市</v>
          </cell>
          <cell r="E110" t="str">
            <v>10代</v>
          </cell>
          <cell r="F110" t="str">
            <v>男性</v>
          </cell>
          <cell r="G110" t="str">
            <v>仙台市</v>
          </cell>
          <cell r="I110" t="str">
            <v>仙台市</v>
          </cell>
          <cell r="Y110">
            <v>44024</v>
          </cell>
          <cell r="AC110" t="str">
            <v>宿泊療養中</v>
          </cell>
        </row>
        <row r="111">
          <cell r="A111">
            <v>107</v>
          </cell>
          <cell r="B111" t="str">
            <v>仙台市</v>
          </cell>
          <cell r="E111" t="str">
            <v>40代</v>
          </cell>
          <cell r="F111" t="str">
            <v>女性</v>
          </cell>
          <cell r="G111" t="str">
            <v>仙台市</v>
          </cell>
          <cell r="I111" t="str">
            <v>仙台市</v>
          </cell>
          <cell r="Y111">
            <v>44025</v>
          </cell>
          <cell r="AC111" t="str">
            <v>宿泊療養中</v>
          </cell>
        </row>
        <row r="112">
          <cell r="A112">
            <v>108</v>
          </cell>
          <cell r="B112" t="str">
            <v>仙台市</v>
          </cell>
          <cell r="E112" t="str">
            <v>20代</v>
          </cell>
          <cell r="F112" t="str">
            <v>女性</v>
          </cell>
          <cell r="G112" t="str">
            <v>仙台市</v>
          </cell>
          <cell r="I112" t="str">
            <v>仙台市</v>
          </cell>
          <cell r="Y112">
            <v>44025</v>
          </cell>
          <cell r="AC112" t="str">
            <v>宿泊療養中</v>
          </cell>
        </row>
        <row r="113">
          <cell r="A113">
            <v>109</v>
          </cell>
          <cell r="B113" t="str">
            <v>宮城県</v>
          </cell>
          <cell r="E113" t="str">
            <v>20代</v>
          </cell>
          <cell r="F113" t="str">
            <v>女性</v>
          </cell>
          <cell r="G113" t="str">
            <v>大崎市</v>
          </cell>
          <cell r="I113" t="str">
            <v>大崎</v>
          </cell>
          <cell r="Y113">
            <v>44026</v>
          </cell>
          <cell r="AC113" t="str">
            <v>宿泊療養中</v>
          </cell>
        </row>
        <row r="114">
          <cell r="A114">
            <v>110</v>
          </cell>
          <cell r="B114" t="str">
            <v>仙台市</v>
          </cell>
          <cell r="E114" t="str">
            <v>20代</v>
          </cell>
          <cell r="F114" t="str">
            <v>男性</v>
          </cell>
          <cell r="G114" t="str">
            <v>仙台市</v>
          </cell>
          <cell r="I114" t="str">
            <v>仙台市</v>
          </cell>
          <cell r="Y114">
            <v>44026</v>
          </cell>
          <cell r="AC114" t="str">
            <v>入院中</v>
          </cell>
        </row>
        <row r="115">
          <cell r="A115">
            <v>111</v>
          </cell>
          <cell r="B115" t="str">
            <v>仙台市</v>
          </cell>
          <cell r="E115" t="str">
            <v>50代</v>
          </cell>
          <cell r="F115" t="str">
            <v>男性</v>
          </cell>
          <cell r="G115" t="str">
            <v>仙台市</v>
          </cell>
          <cell r="I115" t="str">
            <v>仙台市</v>
          </cell>
          <cell r="Y115">
            <v>44027</v>
          </cell>
          <cell r="AC115" t="str">
            <v>宿泊療養中</v>
          </cell>
        </row>
        <row r="116">
          <cell r="A116">
            <v>112</v>
          </cell>
          <cell r="B116" t="str">
            <v>仙台市</v>
          </cell>
          <cell r="E116" t="str">
            <v>40代</v>
          </cell>
          <cell r="F116" t="str">
            <v>男性</v>
          </cell>
          <cell r="G116" t="str">
            <v>仙台市</v>
          </cell>
          <cell r="I116" t="str">
            <v>仙台市</v>
          </cell>
          <cell r="Y116">
            <v>44027</v>
          </cell>
          <cell r="AC116" t="str">
            <v>入院中</v>
          </cell>
        </row>
        <row r="117">
          <cell r="A117">
            <v>113</v>
          </cell>
          <cell r="B117" t="str">
            <v>宮城県</v>
          </cell>
          <cell r="E117" t="str">
            <v>50代</v>
          </cell>
          <cell r="F117" t="str">
            <v>男性</v>
          </cell>
          <cell r="G117" t="str">
            <v>富谷市</v>
          </cell>
          <cell r="I117" t="str">
            <v>塩釜</v>
          </cell>
          <cell r="Y117">
            <v>44028</v>
          </cell>
          <cell r="AC117" t="str">
            <v>入院中</v>
          </cell>
        </row>
        <row r="118">
          <cell r="A118">
            <v>114</v>
          </cell>
          <cell r="B118" t="str">
            <v>仙台市</v>
          </cell>
          <cell r="E118" t="str">
            <v>20代</v>
          </cell>
          <cell r="F118" t="str">
            <v>男性</v>
          </cell>
          <cell r="G118" t="str">
            <v>仙台市</v>
          </cell>
          <cell r="I118" t="str">
            <v>仙台市</v>
          </cell>
          <cell r="Y118">
            <v>44028</v>
          </cell>
          <cell r="AC118" t="str">
            <v>自宅療養中</v>
          </cell>
        </row>
        <row r="119">
          <cell r="A119">
            <v>115</v>
          </cell>
          <cell r="B119" t="str">
            <v>仙台市</v>
          </cell>
          <cell r="E119" t="str">
            <v>30代</v>
          </cell>
          <cell r="F119" t="str">
            <v>女性</v>
          </cell>
          <cell r="G119" t="str">
            <v>仙台市</v>
          </cell>
          <cell r="I119" t="str">
            <v>仙台市</v>
          </cell>
          <cell r="Y119">
            <v>44028</v>
          </cell>
          <cell r="AC119" t="str">
            <v>入院中</v>
          </cell>
        </row>
        <row r="120">
          <cell r="A120">
            <v>116</v>
          </cell>
          <cell r="B120" t="str">
            <v>仙台市</v>
          </cell>
          <cell r="E120" t="str">
            <v>20代</v>
          </cell>
          <cell r="F120" t="str">
            <v>男性</v>
          </cell>
          <cell r="G120" t="str">
            <v>仙台市</v>
          </cell>
          <cell r="I120" t="str">
            <v>仙台市</v>
          </cell>
          <cell r="Y120">
            <v>44028</v>
          </cell>
          <cell r="AC120" t="str">
            <v>入院中</v>
          </cell>
        </row>
        <row r="121">
          <cell r="A121">
            <v>117</v>
          </cell>
          <cell r="B121" t="str">
            <v>仙台市</v>
          </cell>
          <cell r="E121" t="str">
            <v>20代</v>
          </cell>
          <cell r="F121" t="str">
            <v>男性</v>
          </cell>
          <cell r="G121" t="str">
            <v>仙台市</v>
          </cell>
          <cell r="I121" t="str">
            <v>仙台市</v>
          </cell>
          <cell r="Y121">
            <v>44028</v>
          </cell>
          <cell r="AC121" t="str">
            <v>入院中</v>
          </cell>
        </row>
        <row r="122">
          <cell r="A122">
            <v>118</v>
          </cell>
          <cell r="B122" t="str">
            <v>仙台市</v>
          </cell>
          <cell r="E122" t="str">
            <v>20代</v>
          </cell>
          <cell r="F122" t="str">
            <v>男性</v>
          </cell>
          <cell r="G122" t="str">
            <v>仙台市</v>
          </cell>
          <cell r="I122" t="str">
            <v>仙台市</v>
          </cell>
          <cell r="Y122">
            <v>44028</v>
          </cell>
          <cell r="AC122" t="str">
            <v>入院中</v>
          </cell>
        </row>
        <row r="123">
          <cell r="A123">
            <v>119</v>
          </cell>
          <cell r="B123" t="str">
            <v>仙台市</v>
          </cell>
          <cell r="E123" t="str">
            <v>20代</v>
          </cell>
          <cell r="F123" t="str">
            <v>男性</v>
          </cell>
          <cell r="G123" t="str">
            <v>仙台市</v>
          </cell>
          <cell r="I123" t="str">
            <v>仙台市</v>
          </cell>
          <cell r="Y123">
            <v>44028</v>
          </cell>
          <cell r="AC123" t="str">
            <v>入院中</v>
          </cell>
        </row>
        <row r="124">
          <cell r="A124">
            <v>120</v>
          </cell>
          <cell r="B124" t="str">
            <v>仙台市</v>
          </cell>
          <cell r="E124" t="str">
            <v>20代</v>
          </cell>
          <cell r="F124" t="str">
            <v>男性</v>
          </cell>
          <cell r="G124" t="str">
            <v>仙台市</v>
          </cell>
          <cell r="I124" t="str">
            <v>仙台市</v>
          </cell>
          <cell r="Y124">
            <v>44028</v>
          </cell>
          <cell r="AC124" t="str">
            <v>宿泊療養中</v>
          </cell>
        </row>
        <row r="125">
          <cell r="A125">
            <v>121</v>
          </cell>
          <cell r="B125" t="str">
            <v>仙台市</v>
          </cell>
          <cell r="E125" t="str">
            <v>20代</v>
          </cell>
          <cell r="F125" t="str">
            <v>男性</v>
          </cell>
          <cell r="G125" t="str">
            <v>仙台市</v>
          </cell>
          <cell r="I125" t="str">
            <v>仙台市</v>
          </cell>
          <cell r="Y125">
            <v>44028</v>
          </cell>
          <cell r="AC125" t="str">
            <v>入院中</v>
          </cell>
        </row>
        <row r="126">
          <cell r="A126">
            <v>122</v>
          </cell>
          <cell r="B126" t="str">
            <v>仙台市</v>
          </cell>
          <cell r="E126" t="str">
            <v>20代</v>
          </cell>
          <cell r="F126" t="str">
            <v>男性</v>
          </cell>
          <cell r="G126" t="str">
            <v>仙台市</v>
          </cell>
          <cell r="I126" t="str">
            <v>仙台市</v>
          </cell>
          <cell r="Y126">
            <v>44028</v>
          </cell>
          <cell r="AC126" t="str">
            <v>入院中</v>
          </cell>
        </row>
        <row r="127">
          <cell r="A127">
            <v>123</v>
          </cell>
          <cell r="B127" t="str">
            <v>仙台市</v>
          </cell>
          <cell r="E127" t="str">
            <v>20代</v>
          </cell>
          <cell r="F127" t="str">
            <v>男性</v>
          </cell>
          <cell r="G127" t="str">
            <v>仙台市</v>
          </cell>
          <cell r="I127" t="str">
            <v>仙台市</v>
          </cell>
          <cell r="Y127">
            <v>44028</v>
          </cell>
          <cell r="AC127" t="str">
            <v>入院中</v>
          </cell>
        </row>
        <row r="128">
          <cell r="A128">
            <v>124</v>
          </cell>
          <cell r="B128" t="str">
            <v>仙台市</v>
          </cell>
          <cell r="E128" t="str">
            <v>20代</v>
          </cell>
          <cell r="F128" t="str">
            <v>男性</v>
          </cell>
          <cell r="G128" t="str">
            <v>仙台市</v>
          </cell>
          <cell r="I128" t="str">
            <v>仙台市</v>
          </cell>
          <cell r="Y128">
            <v>44028</v>
          </cell>
          <cell r="AC128" t="str">
            <v>入院中</v>
          </cell>
        </row>
        <row r="129">
          <cell r="A129">
            <v>125</v>
          </cell>
          <cell r="B129" t="str">
            <v>仙台市</v>
          </cell>
          <cell r="E129" t="str">
            <v>20代</v>
          </cell>
          <cell r="F129" t="str">
            <v>男性</v>
          </cell>
          <cell r="G129" t="str">
            <v>仙台市</v>
          </cell>
          <cell r="I129" t="str">
            <v>仙台市</v>
          </cell>
          <cell r="Y129">
            <v>44028</v>
          </cell>
          <cell r="AC129" t="str">
            <v>宿泊療養中</v>
          </cell>
        </row>
        <row r="130">
          <cell r="A130">
            <v>126</v>
          </cell>
          <cell r="B130" t="str">
            <v>仙台市</v>
          </cell>
          <cell r="E130" t="str">
            <v>20代</v>
          </cell>
          <cell r="F130" t="str">
            <v>男性</v>
          </cell>
          <cell r="G130" t="str">
            <v>仙台市</v>
          </cell>
          <cell r="I130" t="str">
            <v>仙台市</v>
          </cell>
          <cell r="Y130">
            <v>44028</v>
          </cell>
          <cell r="AC130" t="str">
            <v>宿泊療養中</v>
          </cell>
        </row>
        <row r="131">
          <cell r="A131">
            <v>127</v>
          </cell>
          <cell r="B131" t="str">
            <v>仙台市</v>
          </cell>
          <cell r="E131" t="str">
            <v>20代</v>
          </cell>
          <cell r="F131" t="str">
            <v>男性</v>
          </cell>
          <cell r="G131" t="str">
            <v>仙台市</v>
          </cell>
          <cell r="I131" t="str">
            <v>仙台市</v>
          </cell>
          <cell r="Y131">
            <v>44029</v>
          </cell>
          <cell r="AC131" t="str">
            <v>入院調整中</v>
          </cell>
        </row>
        <row r="132">
          <cell r="A132">
            <v>128</v>
          </cell>
          <cell r="B132" t="str">
            <v>仙台市</v>
          </cell>
          <cell r="E132" t="str">
            <v>20代</v>
          </cell>
          <cell r="F132" t="str">
            <v>男性</v>
          </cell>
          <cell r="G132" t="str">
            <v>仙台市</v>
          </cell>
          <cell r="I132" t="str">
            <v>仙台市</v>
          </cell>
          <cell r="Y132">
            <v>44029</v>
          </cell>
          <cell r="AC132" t="str">
            <v>入院調整中</v>
          </cell>
        </row>
        <row r="133">
          <cell r="A133">
            <v>129</v>
          </cell>
          <cell r="B133" t="str">
            <v>仙台市</v>
          </cell>
          <cell r="E133" t="str">
            <v>20代</v>
          </cell>
          <cell r="F133" t="str">
            <v>男性</v>
          </cell>
          <cell r="G133" t="str">
            <v>仙台市</v>
          </cell>
          <cell r="I133" t="str">
            <v>仙台市</v>
          </cell>
          <cell r="Y133">
            <v>44029</v>
          </cell>
          <cell r="AC133" t="str">
            <v>入院調整中</v>
          </cell>
        </row>
        <row r="134">
          <cell r="A134">
            <v>130</v>
          </cell>
          <cell r="B134" t="str">
            <v>宮城県</v>
          </cell>
          <cell r="E134" t="str">
            <v>50代</v>
          </cell>
          <cell r="F134" t="str">
            <v>女性</v>
          </cell>
          <cell r="G134" t="str">
            <v>富谷市</v>
          </cell>
          <cell r="I134" t="str">
            <v>塩釜</v>
          </cell>
          <cell r="Y134">
            <v>44030</v>
          </cell>
          <cell r="AC134" t="str">
            <v>入院中</v>
          </cell>
        </row>
        <row r="135">
          <cell r="A135">
            <v>131</v>
          </cell>
          <cell r="B135" t="str">
            <v>仙台市</v>
          </cell>
          <cell r="E135" t="str">
            <v>20代</v>
          </cell>
          <cell r="F135" t="str">
            <v>女性</v>
          </cell>
          <cell r="G135" t="str">
            <v>仙台市</v>
          </cell>
          <cell r="I135" t="str">
            <v>仙台市</v>
          </cell>
          <cell r="Y135">
            <v>44030</v>
          </cell>
          <cell r="AC135" t="str">
            <v>入院調整中</v>
          </cell>
        </row>
        <row r="136">
          <cell r="A136">
            <v>132</v>
          </cell>
          <cell r="B136" t="str">
            <v>仙台市</v>
          </cell>
          <cell r="E136" t="str">
            <v>40代</v>
          </cell>
          <cell r="F136" t="str">
            <v>男性</v>
          </cell>
          <cell r="G136" t="str">
            <v>仙台市</v>
          </cell>
          <cell r="I136" t="str">
            <v>仙台市</v>
          </cell>
          <cell r="Y136">
            <v>44030</v>
          </cell>
          <cell r="AC136" t="str">
            <v>入院調整中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9</v>
          </cell>
          <cell r="EM5">
            <v>6</v>
          </cell>
          <cell r="EN5">
            <v>7</v>
          </cell>
          <cell r="EO5">
            <v>8</v>
          </cell>
          <cell r="EP5">
            <v>14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5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1</v>
          </cell>
          <cell r="EM7">
            <v>4</v>
          </cell>
          <cell r="EN7">
            <v>5</v>
          </cell>
          <cell r="EO7">
            <v>9</v>
          </cell>
          <cell r="EP7">
            <v>11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1</v>
          </cell>
          <cell r="EM8">
            <v>1</v>
          </cell>
          <cell r="EN8">
            <v>13</v>
          </cell>
          <cell r="EO8">
            <v>11</v>
          </cell>
          <cell r="EP8">
            <v>1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132</v>
          </cell>
          <cell r="ES9">
            <v>132</v>
          </cell>
          <cell r="ET9">
            <v>132</v>
          </cell>
          <cell r="EU9">
            <v>132</v>
          </cell>
          <cell r="EV9">
            <v>132</v>
          </cell>
          <cell r="EW9">
            <v>132</v>
          </cell>
          <cell r="EX9">
            <v>132</v>
          </cell>
          <cell r="EY9">
            <v>132</v>
          </cell>
          <cell r="EZ9">
            <v>132</v>
          </cell>
          <cell r="FA9">
            <v>132</v>
          </cell>
          <cell r="FB9">
            <v>132</v>
          </cell>
          <cell r="FC9">
            <v>132</v>
          </cell>
          <cell r="FD9">
            <v>132</v>
          </cell>
          <cell r="FE9">
            <v>132</v>
          </cell>
          <cell r="FF9">
            <v>132</v>
          </cell>
          <cell r="FG9">
            <v>132</v>
          </cell>
          <cell r="FH9">
            <v>132</v>
          </cell>
          <cell r="FI9">
            <v>132</v>
          </cell>
          <cell r="FJ9">
            <v>132</v>
          </cell>
          <cell r="FK9">
            <v>132</v>
          </cell>
          <cell r="FL9">
            <v>132</v>
          </cell>
          <cell r="FM9">
            <v>132</v>
          </cell>
          <cell r="FN9">
            <v>132</v>
          </cell>
          <cell r="FO9">
            <v>132</v>
          </cell>
          <cell r="FP9">
            <v>132</v>
          </cell>
          <cell r="FQ9">
            <v>132</v>
          </cell>
          <cell r="FR9">
            <v>132</v>
          </cell>
          <cell r="FS9">
            <v>132</v>
          </cell>
          <cell r="FT9">
            <v>132</v>
          </cell>
          <cell r="FU9">
            <v>132</v>
          </cell>
          <cell r="FV9">
            <v>132</v>
          </cell>
          <cell r="FW9">
            <v>132</v>
          </cell>
          <cell r="FX9">
            <v>132</v>
          </cell>
          <cell r="FY9">
            <v>132</v>
          </cell>
          <cell r="FZ9">
            <v>132</v>
          </cell>
          <cell r="GA9">
            <v>132</v>
          </cell>
          <cell r="GB9">
            <v>132</v>
          </cell>
          <cell r="GC9">
            <v>132</v>
          </cell>
          <cell r="GD9">
            <v>132</v>
          </cell>
          <cell r="GE9">
            <v>132</v>
          </cell>
          <cell r="GF9">
            <v>132</v>
          </cell>
          <cell r="GG9">
            <v>132</v>
          </cell>
          <cell r="GH9">
            <v>132</v>
          </cell>
          <cell r="GI9">
            <v>132</v>
          </cell>
          <cell r="GJ9">
            <v>132</v>
          </cell>
          <cell r="GK9">
            <v>132</v>
          </cell>
          <cell r="GL9">
            <v>132</v>
          </cell>
          <cell r="GM9">
            <v>132</v>
          </cell>
          <cell r="GN9">
            <v>132</v>
          </cell>
          <cell r="GO9">
            <v>132</v>
          </cell>
          <cell r="GP9">
            <v>132</v>
          </cell>
          <cell r="GQ9">
            <v>132</v>
          </cell>
          <cell r="GR9">
            <v>132</v>
          </cell>
          <cell r="GS9">
            <v>132</v>
          </cell>
          <cell r="GT9">
            <v>132</v>
          </cell>
          <cell r="GU9">
            <v>132</v>
          </cell>
          <cell r="GV9">
            <v>132</v>
          </cell>
          <cell r="GW9">
            <v>132</v>
          </cell>
          <cell r="GX9">
            <v>132</v>
          </cell>
          <cell r="GY9">
            <v>132</v>
          </cell>
          <cell r="GZ9">
            <v>132</v>
          </cell>
          <cell r="HA9">
            <v>132</v>
          </cell>
          <cell r="HB9">
            <v>132</v>
          </cell>
          <cell r="HC9">
            <v>132</v>
          </cell>
          <cell r="HD9">
            <v>132</v>
          </cell>
          <cell r="HE9">
            <v>132</v>
          </cell>
          <cell r="HF9">
            <v>132</v>
          </cell>
          <cell r="HG9">
            <v>132</v>
          </cell>
          <cell r="HH9">
            <v>132</v>
          </cell>
          <cell r="HI9">
            <v>132</v>
          </cell>
          <cell r="HJ9">
            <v>132</v>
          </cell>
          <cell r="HK9">
            <v>132</v>
          </cell>
          <cell r="HL9">
            <v>132</v>
          </cell>
          <cell r="HM9">
            <v>132</v>
          </cell>
          <cell r="HN9">
            <v>132</v>
          </cell>
          <cell r="HO9">
            <v>132</v>
          </cell>
          <cell r="HP9">
            <v>132</v>
          </cell>
          <cell r="HQ9">
            <v>132</v>
          </cell>
          <cell r="HR9">
            <v>132</v>
          </cell>
          <cell r="HS9">
            <v>132</v>
          </cell>
          <cell r="HT9">
            <v>132</v>
          </cell>
          <cell r="HU9">
            <v>132</v>
          </cell>
          <cell r="HV9">
            <v>132</v>
          </cell>
          <cell r="HW9">
            <v>132</v>
          </cell>
          <cell r="HX9">
            <v>132</v>
          </cell>
          <cell r="HY9">
            <v>132</v>
          </cell>
          <cell r="HZ9">
            <v>132</v>
          </cell>
          <cell r="IA9">
            <v>132</v>
          </cell>
          <cell r="IB9">
            <v>132</v>
          </cell>
          <cell r="IC9">
            <v>132</v>
          </cell>
          <cell r="ID9">
            <v>132</v>
          </cell>
          <cell r="IE9">
            <v>132</v>
          </cell>
          <cell r="IF9">
            <v>132</v>
          </cell>
          <cell r="IG9">
            <v>132</v>
          </cell>
          <cell r="IH9">
            <v>132</v>
          </cell>
          <cell r="II9">
            <v>132</v>
          </cell>
          <cell r="IJ9">
            <v>132</v>
          </cell>
          <cell r="IK9">
            <v>132</v>
          </cell>
          <cell r="IL9">
            <v>132</v>
          </cell>
          <cell r="IM9">
            <v>132</v>
          </cell>
          <cell r="IN9">
            <v>132</v>
          </cell>
          <cell r="IO9">
            <v>132</v>
          </cell>
          <cell r="IP9">
            <v>132</v>
          </cell>
          <cell r="IQ9">
            <v>132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0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0</v>
          </cell>
          <cell r="C188">
            <v>0</v>
          </cell>
        </row>
        <row r="189">
          <cell r="A189">
            <v>44035</v>
          </cell>
          <cell r="B189">
            <v>0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0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0</v>
          </cell>
          <cell r="C193">
            <v>0</v>
          </cell>
        </row>
        <row r="194">
          <cell r="A194">
            <v>44040</v>
          </cell>
          <cell r="B194">
            <v>0</v>
          </cell>
          <cell r="C194">
            <v>0</v>
          </cell>
        </row>
        <row r="195">
          <cell r="A195">
            <v>44041</v>
          </cell>
          <cell r="B195">
            <v>0</v>
          </cell>
          <cell r="C195">
            <v>0</v>
          </cell>
        </row>
        <row r="196">
          <cell r="A196">
            <v>44042</v>
          </cell>
          <cell r="B196">
            <v>0</v>
          </cell>
          <cell r="C196">
            <v>0</v>
          </cell>
        </row>
        <row r="197">
          <cell r="A197">
            <v>44043</v>
          </cell>
          <cell r="B197">
            <v>0</v>
          </cell>
          <cell r="C197">
            <v>0</v>
          </cell>
        </row>
        <row r="198">
          <cell r="A198">
            <v>44044</v>
          </cell>
          <cell r="B198">
            <v>0</v>
          </cell>
          <cell r="C198">
            <v>0</v>
          </cell>
        </row>
        <row r="199">
          <cell r="A199">
            <v>44045</v>
          </cell>
          <cell r="B199">
            <v>0</v>
          </cell>
          <cell r="C199">
            <v>0</v>
          </cell>
        </row>
        <row r="200">
          <cell r="A200">
            <v>44046</v>
          </cell>
          <cell r="B200">
            <v>0</v>
          </cell>
          <cell r="C200">
            <v>0</v>
          </cell>
        </row>
        <row r="201">
          <cell r="A201">
            <v>44047</v>
          </cell>
          <cell r="B201">
            <v>0</v>
          </cell>
          <cell r="C201">
            <v>0</v>
          </cell>
        </row>
      </sheetData>
      <sheetData sheetId="3">
        <row r="7">
          <cell r="Q7" t="str">
            <v>入院中</v>
          </cell>
          <cell r="R7">
            <v>14</v>
          </cell>
        </row>
        <row r="8">
          <cell r="Q8" t="str">
            <v>入院調整中</v>
          </cell>
          <cell r="R8">
            <v>5</v>
          </cell>
        </row>
        <row r="9">
          <cell r="Q9" t="str">
            <v>宿泊療養中</v>
          </cell>
          <cell r="R9">
            <v>11</v>
          </cell>
        </row>
        <row r="10">
          <cell r="Q10" t="str">
            <v>自宅療養中</v>
          </cell>
          <cell r="R10">
            <v>1</v>
          </cell>
        </row>
        <row r="11">
          <cell r="Q11" t="str">
            <v>退院・療養解除</v>
          </cell>
          <cell r="R11">
            <v>108</v>
          </cell>
        </row>
        <row r="12">
          <cell r="Q12" t="str">
            <v>死亡</v>
          </cell>
          <cell r="R12">
            <v>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36"/>
  <sheetViews>
    <sheetView tabSelected="1" view="pageBreakPreview" zoomScaleNormal="100" zoomScaleSheetLayoutView="100" workbookViewId="0">
      <pane ySplit="3" topLeftCell="A133" activePane="bottomLeft" state="frozen"/>
      <selection activeCell="D139" sqref="D139"/>
      <selection pane="bottomLeft" activeCell="D136" sqref="D136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8" x14ac:dyDescent="0.4">
      <c r="C1" s="3"/>
      <c r="D1" s="3"/>
      <c r="E1" s="3"/>
      <c r="F1" s="3"/>
    </row>
    <row r="2" spans="1:8" x14ac:dyDescent="0.4">
      <c r="A2" s="1" t="s">
        <v>0</v>
      </c>
      <c r="F2" s="5">
        <f ca="1">TODAY()</f>
        <v>44031</v>
      </c>
    </row>
    <row r="3" spans="1:8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8" ht="42" customHeight="1" x14ac:dyDescent="0.4">
      <c r="A4" s="7">
        <f>IF([1]患者概要【入力表】!B4="検疫所","-",[1]患者概要【入力表】!A4)</f>
        <v>1</v>
      </c>
      <c r="B4" s="8" t="str">
        <f>[1]患者概要【入力表】!E4</f>
        <v>70代</v>
      </c>
      <c r="C4" s="8" t="str">
        <f>[1]患者概要【入力表】!F4</f>
        <v>男性</v>
      </c>
      <c r="D4" s="9" t="str">
        <f>IF([1]患者概要【入力表】!B4="検疫所","-",IF([1]患者概要【入力表】!G4="仙台市","仙台市",[1]患者概要【入力表】!I4&amp;"保健所管内"))</f>
        <v>仙台市</v>
      </c>
      <c r="E4" s="10">
        <f>[1]患者概要【入力表】!Y4</f>
        <v>43890</v>
      </c>
      <c r="F4" s="8" t="str">
        <f>IF(OR([1]患者概要【入力表】!AC4=[1]マスタ!$H$4,[1]患者概要【入力表】!AC4=[1]マスタ!$H$5),"療養中",IF(OR([1]患者概要【入力表】!AC4=[1]マスタ!$H$6,[1]患者概要【入力表】!AC4=[1]マスタ!$H$7),"退院等",[1]患者概要【入力表】!AC4))</f>
        <v>退院等</v>
      </c>
      <c r="H4" s="1" t="str">
        <f>[1]患者概要【入力表】!B4</f>
        <v>仙台市</v>
      </c>
    </row>
    <row r="5" spans="1:8" ht="42" customHeight="1" x14ac:dyDescent="0.4">
      <c r="A5" s="7">
        <f>IF([1]患者概要【入力表】!B5="検疫所","-",[1]患者概要【入力表】!A5)</f>
        <v>2</v>
      </c>
      <c r="B5" s="8" t="str">
        <f>[1]患者概要【入力表】!E5</f>
        <v>40代</v>
      </c>
      <c r="C5" s="8" t="str">
        <f>[1]患者概要【入力表】!F5</f>
        <v>女性</v>
      </c>
      <c r="D5" s="9" t="str">
        <f>IF([1]患者概要【入力表】!B5="検疫所","-",IF([1]患者概要【入力表】!G5="仙台市","仙台市",[1]患者概要【入力表】!I5&amp;"保健所管内"))</f>
        <v>塩釜保健所管内</v>
      </c>
      <c r="E5" s="10">
        <f>[1]患者概要【入力表】!Y5</f>
        <v>43916</v>
      </c>
      <c r="F5" s="8" t="str">
        <f>IF(OR([1]患者概要【入力表】!AC5=[1]マスタ!$H$4,[1]患者概要【入力表】!AC5=[1]マスタ!$H$5),"療養中",IF(OR([1]患者概要【入力表】!AC5=[1]マスタ!$H$6,[1]患者概要【入力表】!AC5=[1]マスタ!$H$7),"退院等",[1]患者概要【入力表】!AC5))</f>
        <v>退院等</v>
      </c>
      <c r="H5" s="1" t="str">
        <f>[1]患者概要【入力表】!B5</f>
        <v>宮城県</v>
      </c>
    </row>
    <row r="6" spans="1:8" ht="42" customHeight="1" x14ac:dyDescent="0.4">
      <c r="A6" s="7">
        <f>IF([1]患者概要【入力表】!B6="検疫所","-",[1]患者概要【入力表】!A6)</f>
        <v>3</v>
      </c>
      <c r="B6" s="8" t="str">
        <f>[1]患者概要【入力表】!E6</f>
        <v>30代</v>
      </c>
      <c r="C6" s="8" t="str">
        <f>[1]患者概要【入力表】!F6</f>
        <v>女性</v>
      </c>
      <c r="D6" s="9" t="str">
        <f>IF([1]患者概要【入力表】!B6="検疫所","-",IF([1]患者概要【入力表】!G6="仙台市","仙台市",[1]患者概要【入力表】!I6&amp;"保健所管内"))</f>
        <v>仙台市</v>
      </c>
      <c r="E6" s="10">
        <f>[1]患者概要【入力表】!Y6</f>
        <v>43919</v>
      </c>
      <c r="F6" s="8" t="str">
        <f>IF(OR([1]患者概要【入力表】!AC6=[1]マスタ!$H$4,[1]患者概要【入力表】!AC6=[1]マスタ!$H$5),"療養中",IF(OR([1]患者概要【入力表】!AC6=[1]マスタ!$H$6,[1]患者概要【入力表】!AC6=[1]マスタ!$H$7),"退院等",[1]患者概要【入力表】!AC6))</f>
        <v>退院等</v>
      </c>
      <c r="H6" s="1" t="str">
        <f>[1]患者概要【入力表】!B6</f>
        <v>仙台市</v>
      </c>
    </row>
    <row r="7" spans="1:8" ht="42" customHeight="1" x14ac:dyDescent="0.4">
      <c r="A7" s="7">
        <f>IF([1]患者概要【入力表】!B7="検疫所","-",[1]患者概要【入力表】!A7)</f>
        <v>4</v>
      </c>
      <c r="B7" s="8" t="str">
        <f>[1]患者概要【入力表】!E7</f>
        <v>30代</v>
      </c>
      <c r="C7" s="8" t="str">
        <f>[1]患者概要【入力表】!F7</f>
        <v>男性</v>
      </c>
      <c r="D7" s="9" t="str">
        <f>IF([1]患者概要【入力表】!B7="検疫所","-",IF([1]患者概要【入力表】!G7="仙台市","仙台市",[1]患者概要【入力表】!I7&amp;"保健所管内"))</f>
        <v>仙台市</v>
      </c>
      <c r="E7" s="10">
        <f>[1]患者概要【入力表】!Y7</f>
        <v>43919</v>
      </c>
      <c r="F7" s="8" t="str">
        <f>IF(OR([1]患者概要【入力表】!AC7=[1]マスタ!$H$4,[1]患者概要【入力表】!AC7=[1]マスタ!$H$5),"療養中",IF(OR([1]患者概要【入力表】!AC7=[1]マスタ!$H$6,[1]患者概要【入力表】!AC7=[1]マスタ!$H$7),"退院等",[1]患者概要【入力表】!AC7))</f>
        <v>退院等</v>
      </c>
      <c r="H7" s="1" t="str">
        <f>[1]患者概要【入力表】!B7</f>
        <v>仙台市</v>
      </c>
    </row>
    <row r="8" spans="1:8" ht="42" customHeight="1" x14ac:dyDescent="0.4">
      <c r="A8" s="7">
        <f>IF([1]患者概要【入力表】!B8="検疫所","-",[1]患者概要【入力表】!A8)</f>
        <v>5</v>
      </c>
      <c r="B8" s="8" t="str">
        <f>[1]患者概要【入力表】!E8</f>
        <v>30代</v>
      </c>
      <c r="C8" s="8" t="str">
        <f>[1]患者概要【入力表】!F8</f>
        <v>女性</v>
      </c>
      <c r="D8" s="9" t="str">
        <f>IF([1]患者概要【入力表】!B8="検疫所","-",IF([1]患者概要【入力表】!G8="仙台市","仙台市",[1]患者概要【入力表】!I8&amp;"保健所管内"))</f>
        <v>仙台市</v>
      </c>
      <c r="E8" s="10">
        <f>[1]患者概要【入力表】!Y8</f>
        <v>43920</v>
      </c>
      <c r="F8" s="8" t="str">
        <f>IF(OR([1]患者概要【入力表】!AC8=[1]マスタ!$H$4,[1]患者概要【入力表】!AC8=[1]マスタ!$H$5),"療養中",IF(OR([1]患者概要【入力表】!AC8=[1]マスタ!$H$6,[1]患者概要【入力表】!AC8=[1]マスタ!$H$7),"退院等",[1]患者概要【入力表】!AC8))</f>
        <v>退院等</v>
      </c>
      <c r="H8" s="1" t="str">
        <f>[1]患者概要【入力表】!B8</f>
        <v>仙台市</v>
      </c>
    </row>
    <row r="9" spans="1:8" ht="42" customHeight="1" x14ac:dyDescent="0.4">
      <c r="A9" s="7">
        <f>IF([1]患者概要【入力表】!B9="検疫所","-",[1]患者概要【入力表】!A9)</f>
        <v>6</v>
      </c>
      <c r="B9" s="8" t="str">
        <f>[1]患者概要【入力表】!E9</f>
        <v>30代</v>
      </c>
      <c r="C9" s="8" t="str">
        <f>[1]患者概要【入力表】!F9</f>
        <v>男性</v>
      </c>
      <c r="D9" s="9" t="str">
        <f>IF([1]患者概要【入力表】!B9="検疫所","-",IF([1]患者概要【入力表】!G9="仙台市","仙台市",[1]患者概要【入力表】!I9&amp;"保健所管内"))</f>
        <v>大崎保健所管内</v>
      </c>
      <c r="E9" s="10">
        <f>[1]患者概要【入力表】!Y9</f>
        <v>43920</v>
      </c>
      <c r="F9" s="8" t="str">
        <f>IF(OR([1]患者概要【入力表】!AC9=[1]マスタ!$H$4,[1]患者概要【入力表】!AC9=[1]マスタ!$H$5),"療養中",IF(OR([1]患者概要【入力表】!AC9=[1]マスタ!$H$6,[1]患者概要【入力表】!AC9=[1]マスタ!$H$7),"退院等",[1]患者概要【入力表】!AC9))</f>
        <v>退院等</v>
      </c>
      <c r="H9" s="1" t="str">
        <f>[1]患者概要【入力表】!B9</f>
        <v>宮城県</v>
      </c>
    </row>
    <row r="10" spans="1:8" ht="42" customHeight="1" x14ac:dyDescent="0.4">
      <c r="A10" s="7">
        <f>IF([1]患者概要【入力表】!B10="検疫所","-",[1]患者概要【入力表】!A10)</f>
        <v>7</v>
      </c>
      <c r="B10" s="8" t="str">
        <f>[1]患者概要【入力表】!E10</f>
        <v>40代</v>
      </c>
      <c r="C10" s="8" t="str">
        <f>[1]患者概要【入力表】!F10</f>
        <v>男性</v>
      </c>
      <c r="D10" s="9" t="str">
        <f>IF([1]患者概要【入力表】!B10="検疫所","-",IF([1]患者概要【入力表】!G10="仙台市","仙台市",[1]患者概要【入力表】!I10&amp;"保健所管内"))</f>
        <v>仙台市</v>
      </c>
      <c r="E10" s="10">
        <f>[1]患者概要【入力表】!Y10</f>
        <v>43921</v>
      </c>
      <c r="F10" s="8" t="str">
        <f>IF(OR([1]患者概要【入力表】!AC10=[1]マスタ!$H$4,[1]患者概要【入力表】!AC10=[1]マスタ!$H$5),"療養中",IF(OR([1]患者概要【入力表】!AC10=[1]マスタ!$H$6,[1]患者概要【入力表】!AC10=[1]マスタ!$H$7),"退院等",[1]患者概要【入力表】!AC10))</f>
        <v>退院等</v>
      </c>
      <c r="H10" s="1" t="str">
        <f>[1]患者概要【入力表】!B10</f>
        <v>仙台市</v>
      </c>
    </row>
    <row r="11" spans="1:8" ht="42" customHeight="1" x14ac:dyDescent="0.4">
      <c r="A11" s="7">
        <f>IF([1]患者概要【入力表】!B11="検疫所","-",[1]患者概要【入力表】!A11)</f>
        <v>8</v>
      </c>
      <c r="B11" s="8" t="str">
        <f>[1]患者概要【入力表】!E11</f>
        <v>20代</v>
      </c>
      <c r="C11" s="8" t="str">
        <f>[1]患者概要【入力表】!F11</f>
        <v>女性</v>
      </c>
      <c r="D11" s="9" t="str">
        <f>IF([1]患者概要【入力表】!B11="検疫所","-",IF([1]患者概要【入力表】!G11="仙台市","仙台市",[1]患者概要【入力表】!I11&amp;"保健所管内"))</f>
        <v>仙台市</v>
      </c>
      <c r="E11" s="10">
        <f>[1]患者概要【入力表】!Y11</f>
        <v>43922</v>
      </c>
      <c r="F11" s="8" t="str">
        <f>IF(OR([1]患者概要【入力表】!AC11=[1]マスタ!$H$4,[1]患者概要【入力表】!AC11=[1]マスタ!$H$5),"療養中",IF(OR([1]患者概要【入力表】!AC11=[1]マスタ!$H$6,[1]患者概要【入力表】!AC11=[1]マスタ!$H$7),"退院等",[1]患者概要【入力表】!AC11))</f>
        <v>退院等</v>
      </c>
      <c r="H11" s="1" t="str">
        <f>[1]患者概要【入力表】!B11</f>
        <v>仙台市</v>
      </c>
    </row>
    <row r="12" spans="1:8" ht="42" customHeight="1" x14ac:dyDescent="0.4">
      <c r="A12" s="7">
        <f>IF([1]患者概要【入力表】!B12="検疫所","-",[1]患者概要【入力表】!A12)</f>
        <v>9</v>
      </c>
      <c r="B12" s="8" t="str">
        <f>[1]患者概要【入力表】!E12</f>
        <v>20代</v>
      </c>
      <c r="C12" s="8" t="str">
        <f>[1]患者概要【入力表】!F12</f>
        <v>女性</v>
      </c>
      <c r="D12" s="9" t="str">
        <f>IF([1]患者概要【入力表】!B12="検疫所","-",IF([1]患者概要【入力表】!G12="仙台市","仙台市",[1]患者概要【入力表】!I12&amp;"保健所管内"))</f>
        <v>仙台市</v>
      </c>
      <c r="E12" s="10">
        <f>[1]患者概要【入力表】!Y12</f>
        <v>43922</v>
      </c>
      <c r="F12" s="8" t="str">
        <f>IF(OR([1]患者概要【入力表】!AC12=[1]マスタ!$H$4,[1]患者概要【入力表】!AC12=[1]マスタ!$H$5),"療養中",IF(OR([1]患者概要【入力表】!AC12=[1]マスタ!$H$6,[1]患者概要【入力表】!AC12=[1]マスタ!$H$7),"退院等",[1]患者概要【入力表】!AC12))</f>
        <v>退院等</v>
      </c>
      <c r="H12" s="1" t="str">
        <f>[1]患者概要【入力表】!B12</f>
        <v>仙台市</v>
      </c>
    </row>
    <row r="13" spans="1:8" ht="42" customHeight="1" x14ac:dyDescent="0.4">
      <c r="A13" s="7">
        <f>IF([1]患者概要【入力表】!B13="検疫所","-",[1]患者概要【入力表】!A13)</f>
        <v>10</v>
      </c>
      <c r="B13" s="8" t="str">
        <f>[1]患者概要【入力表】!E13</f>
        <v>20代</v>
      </c>
      <c r="C13" s="8" t="str">
        <f>[1]患者概要【入力表】!F13</f>
        <v>男性</v>
      </c>
      <c r="D13" s="9" t="str">
        <f>IF([1]患者概要【入力表】!B13="検疫所","-",IF([1]患者概要【入力表】!G13="仙台市","仙台市",[1]患者概要【入力表】!I13&amp;"保健所管内"))</f>
        <v>仙台市</v>
      </c>
      <c r="E13" s="10">
        <f>[1]患者概要【入力表】!Y13</f>
        <v>43922</v>
      </c>
      <c r="F13" s="8" t="str">
        <f>IF(OR([1]患者概要【入力表】!AC13=[1]マスタ!$H$4,[1]患者概要【入力表】!AC13=[1]マスタ!$H$5),"療養中",IF(OR([1]患者概要【入力表】!AC13=[1]マスタ!$H$6,[1]患者概要【入力表】!AC13=[1]マスタ!$H$7),"退院等",[1]患者概要【入力表】!AC13))</f>
        <v>退院等</v>
      </c>
      <c r="H13" s="1" t="str">
        <f>[1]患者概要【入力表】!B13</f>
        <v>仙台市</v>
      </c>
    </row>
    <row r="14" spans="1:8" ht="42" customHeight="1" x14ac:dyDescent="0.4">
      <c r="A14" s="7">
        <f>IF([1]患者概要【入力表】!B14="検疫所","-",[1]患者概要【入力表】!A14)</f>
        <v>11</v>
      </c>
      <c r="B14" s="8" t="str">
        <f>[1]患者概要【入力表】!E14</f>
        <v>20代</v>
      </c>
      <c r="C14" s="8" t="str">
        <f>[1]患者概要【入力表】!F14</f>
        <v>男性</v>
      </c>
      <c r="D14" s="9" t="str">
        <f>IF([1]患者概要【入力表】!B14="検疫所","-",IF([1]患者概要【入力表】!G14="仙台市","仙台市",[1]患者概要【入力表】!I14&amp;"保健所管内"))</f>
        <v>仙台市</v>
      </c>
      <c r="E14" s="10">
        <f>[1]患者概要【入力表】!Y14</f>
        <v>43922</v>
      </c>
      <c r="F14" s="8" t="str">
        <f>IF(OR([1]患者概要【入力表】!AC14=[1]マスタ!$H$4,[1]患者概要【入力表】!AC14=[1]マスタ!$H$5),"療養中",IF(OR([1]患者概要【入力表】!AC14=[1]マスタ!$H$6,[1]患者概要【入力表】!AC14=[1]マスタ!$H$7),"退院等",[1]患者概要【入力表】!AC14))</f>
        <v>退院等</v>
      </c>
      <c r="H14" s="1" t="str">
        <f>[1]患者概要【入力表】!B14</f>
        <v>仙台市</v>
      </c>
    </row>
    <row r="15" spans="1:8" ht="42" customHeight="1" x14ac:dyDescent="0.4">
      <c r="A15" s="7">
        <f>IF([1]患者概要【入力表】!B15="検疫所","-",[1]患者概要【入力表】!A15)</f>
        <v>12</v>
      </c>
      <c r="B15" s="8" t="str">
        <f>[1]患者概要【入力表】!E15</f>
        <v>40代</v>
      </c>
      <c r="C15" s="8" t="str">
        <f>[1]患者概要【入力表】!F15</f>
        <v>女性</v>
      </c>
      <c r="D15" s="9" t="str">
        <f>IF([1]患者概要【入力表】!B15="検疫所","-",IF([1]患者概要【入力表】!G15="仙台市","仙台市",[1]患者概要【入力表】!I15&amp;"保健所管内"))</f>
        <v>仙台市</v>
      </c>
      <c r="E15" s="10">
        <f>[1]患者概要【入力表】!Y15</f>
        <v>43923</v>
      </c>
      <c r="F15" s="8" t="str">
        <f>IF(OR([1]患者概要【入力表】!AC15=[1]マスタ!$H$4,[1]患者概要【入力表】!AC15=[1]マスタ!$H$5),"療養中",IF(OR([1]患者概要【入力表】!AC15=[1]マスタ!$H$6,[1]患者概要【入力表】!AC15=[1]マスタ!$H$7),"退院等",[1]患者概要【入力表】!AC15))</f>
        <v>退院等</v>
      </c>
      <c r="H15" s="1" t="str">
        <f>[1]患者概要【入力表】!B15</f>
        <v>仙台市</v>
      </c>
    </row>
    <row r="16" spans="1:8" ht="42" customHeight="1" x14ac:dyDescent="0.4">
      <c r="A16" s="7">
        <f>IF([1]患者概要【入力表】!B16="検疫所","-",[1]患者概要【入力表】!A16)</f>
        <v>13</v>
      </c>
      <c r="B16" s="8" t="str">
        <f>[1]患者概要【入力表】!E16</f>
        <v>40代</v>
      </c>
      <c r="C16" s="8" t="str">
        <f>[1]患者概要【入力表】!F16</f>
        <v>女性</v>
      </c>
      <c r="D16" s="9" t="str">
        <f>IF([1]患者概要【入力表】!B16="検疫所","-",IF([1]患者概要【入力表】!G16="仙台市","仙台市",[1]患者概要【入力表】!I16&amp;"保健所管内"))</f>
        <v>塩釜保健所管内</v>
      </c>
      <c r="E16" s="10">
        <f>[1]患者概要【入力表】!Y16</f>
        <v>43924</v>
      </c>
      <c r="F16" s="8" t="str">
        <f>IF(OR([1]患者概要【入力表】!AC16=[1]マスタ!$H$4,[1]患者概要【入力表】!AC16=[1]マスタ!$H$5),"療養中",IF(OR([1]患者概要【入力表】!AC16=[1]マスタ!$H$6,[1]患者概要【入力表】!AC16=[1]マスタ!$H$7),"退院等",[1]患者概要【入力表】!AC16))</f>
        <v>退院等</v>
      </c>
      <c r="H16" s="1" t="str">
        <f>[1]患者概要【入力表】!B16</f>
        <v>宮城県</v>
      </c>
    </row>
    <row r="17" spans="1:8" ht="42" customHeight="1" x14ac:dyDescent="0.4">
      <c r="A17" s="7">
        <f>IF([1]患者概要【入力表】!B17="検疫所","-",[1]患者概要【入力表】!A17)</f>
        <v>14</v>
      </c>
      <c r="B17" s="8" t="str">
        <f>[1]患者概要【入力表】!E17</f>
        <v>20代</v>
      </c>
      <c r="C17" s="8" t="str">
        <f>[1]患者概要【入力表】!F17</f>
        <v>男性</v>
      </c>
      <c r="D17" s="9" t="str">
        <f>IF([1]患者概要【入力表】!B17="検疫所","-",IF([1]患者概要【入力表】!G17="仙台市","仙台市",[1]患者概要【入力表】!I17&amp;"保健所管内"))</f>
        <v>仙台市</v>
      </c>
      <c r="E17" s="10">
        <f>[1]患者概要【入力表】!Y17</f>
        <v>43924</v>
      </c>
      <c r="F17" s="8" t="str">
        <f>IF(OR([1]患者概要【入力表】!AC17=[1]マスタ!$H$4,[1]患者概要【入力表】!AC17=[1]マスタ!$H$5),"療養中",IF(OR([1]患者概要【入力表】!AC17=[1]マスタ!$H$6,[1]患者概要【入力表】!AC17=[1]マスタ!$H$7),"退院等",[1]患者概要【入力表】!AC17))</f>
        <v>退院等</v>
      </c>
      <c r="H17" s="1" t="str">
        <f>[1]患者概要【入力表】!B17</f>
        <v>仙台市</v>
      </c>
    </row>
    <row r="18" spans="1:8" ht="42" customHeight="1" x14ac:dyDescent="0.4">
      <c r="A18" s="7">
        <f>IF([1]患者概要【入力表】!B18="検疫所","-",[1]患者概要【入力表】!A18)</f>
        <v>15</v>
      </c>
      <c r="B18" s="8" t="str">
        <f>[1]患者概要【入力表】!E18</f>
        <v>20代</v>
      </c>
      <c r="C18" s="8" t="str">
        <f>[1]患者概要【入力表】!F18</f>
        <v>女性</v>
      </c>
      <c r="D18" s="9" t="str">
        <f>IF([1]患者概要【入力表】!B18="検疫所","-",IF([1]患者概要【入力表】!G18="仙台市","仙台市",[1]患者概要【入力表】!I18&amp;"保健所管内"))</f>
        <v>仙台市</v>
      </c>
      <c r="E18" s="10">
        <f>[1]患者概要【入力表】!Y18</f>
        <v>43924</v>
      </c>
      <c r="F18" s="8" t="str">
        <f>IF(OR([1]患者概要【入力表】!AC18=[1]マスタ!$H$4,[1]患者概要【入力表】!AC18=[1]マスタ!$H$5),"療養中",IF(OR([1]患者概要【入力表】!AC18=[1]マスタ!$H$6,[1]患者概要【入力表】!AC18=[1]マスタ!$H$7),"退院等",[1]患者概要【入力表】!AC18))</f>
        <v>退院等</v>
      </c>
      <c r="H18" s="1" t="str">
        <f>[1]患者概要【入力表】!B18</f>
        <v>仙台市</v>
      </c>
    </row>
    <row r="19" spans="1:8" ht="42" customHeight="1" x14ac:dyDescent="0.4">
      <c r="A19" s="7">
        <f>IF([1]患者概要【入力表】!B19="検疫所","-",[1]患者概要【入力表】!A19)</f>
        <v>16</v>
      </c>
      <c r="B19" s="8" t="str">
        <f>[1]患者概要【入力表】!E19</f>
        <v>20代</v>
      </c>
      <c r="C19" s="8" t="str">
        <f>[1]患者概要【入力表】!F19</f>
        <v>男性</v>
      </c>
      <c r="D19" s="9" t="str">
        <f>IF([1]患者概要【入力表】!B19="検疫所","-",IF([1]患者概要【入力表】!G19="仙台市","仙台市",[1]患者概要【入力表】!I19&amp;"保健所管内"))</f>
        <v>仙台市</v>
      </c>
      <c r="E19" s="10">
        <f>[1]患者概要【入力表】!Y19</f>
        <v>43924</v>
      </c>
      <c r="F19" s="8" t="str">
        <f>IF(OR([1]患者概要【入力表】!AC19=[1]マスタ!$H$4,[1]患者概要【入力表】!AC19=[1]マスタ!$H$5),"療養中",IF(OR([1]患者概要【入力表】!AC19=[1]マスタ!$H$6,[1]患者概要【入力表】!AC19=[1]マスタ!$H$7),"退院等",[1]患者概要【入力表】!AC19))</f>
        <v>退院等</v>
      </c>
      <c r="H19" s="1" t="str">
        <f>[1]患者概要【入力表】!B19</f>
        <v>仙台市</v>
      </c>
    </row>
    <row r="20" spans="1:8" ht="42" customHeight="1" x14ac:dyDescent="0.4">
      <c r="A20" s="7">
        <f>IF([1]患者概要【入力表】!B20="検疫所","-",[1]患者概要【入力表】!A20)</f>
        <v>17</v>
      </c>
      <c r="B20" s="8" t="str">
        <f>[1]患者概要【入力表】!E20</f>
        <v>20代</v>
      </c>
      <c r="C20" s="8" t="str">
        <f>[1]患者概要【入力表】!F20</f>
        <v>男性</v>
      </c>
      <c r="D20" s="9" t="str">
        <f>IF([1]患者概要【入力表】!B20="検疫所","-",IF([1]患者概要【入力表】!G20="仙台市","仙台市",[1]患者概要【入力表】!I20&amp;"保健所管内"))</f>
        <v>仙台市</v>
      </c>
      <c r="E20" s="10">
        <f>[1]患者概要【入力表】!Y20</f>
        <v>43924</v>
      </c>
      <c r="F20" s="8" t="str">
        <f>IF(OR([1]患者概要【入力表】!AC20=[1]マスタ!$H$4,[1]患者概要【入力表】!AC20=[1]マスタ!$H$5),"療養中",IF(OR([1]患者概要【入力表】!AC20=[1]マスタ!$H$6,[1]患者概要【入力表】!AC20=[1]マスタ!$H$7),"退院等",[1]患者概要【入力表】!AC20))</f>
        <v>退院等</v>
      </c>
      <c r="H20" s="1" t="str">
        <f>[1]患者概要【入力表】!B20</f>
        <v>仙台市</v>
      </c>
    </row>
    <row r="21" spans="1:8" ht="42" customHeight="1" x14ac:dyDescent="0.4">
      <c r="A21" s="7">
        <f>IF([1]患者概要【入力表】!B21="検疫所","-",[1]患者概要【入力表】!A21)</f>
        <v>18</v>
      </c>
      <c r="B21" s="8" t="str">
        <f>[1]患者概要【入力表】!E21</f>
        <v>20代</v>
      </c>
      <c r="C21" s="8" t="str">
        <f>[1]患者概要【入力表】!F21</f>
        <v>男性</v>
      </c>
      <c r="D21" s="9" t="str">
        <f>IF([1]患者概要【入力表】!B21="検疫所","-",IF([1]患者概要【入力表】!G21="仙台市","仙台市",[1]患者概要【入力表】!I21&amp;"保健所管内"))</f>
        <v>仙台市</v>
      </c>
      <c r="E21" s="10">
        <f>[1]患者概要【入力表】!Y21</f>
        <v>43924</v>
      </c>
      <c r="F21" s="8" t="str">
        <f>IF(OR([1]患者概要【入力表】!AC21=[1]マスタ!$H$4,[1]患者概要【入力表】!AC21=[1]マスタ!$H$5),"療養中",IF(OR([1]患者概要【入力表】!AC21=[1]マスタ!$H$6,[1]患者概要【入力表】!AC21=[1]マスタ!$H$7),"退院等",[1]患者概要【入力表】!AC21))</f>
        <v>退院等</v>
      </c>
      <c r="H21" s="1" t="str">
        <f>[1]患者概要【入力表】!B21</f>
        <v>仙台市</v>
      </c>
    </row>
    <row r="22" spans="1:8" ht="42" customHeight="1" x14ac:dyDescent="0.4">
      <c r="A22" s="7">
        <f>IF([1]患者概要【入力表】!B22="検疫所","-",[1]患者概要【入力表】!A22)</f>
        <v>19</v>
      </c>
      <c r="B22" s="8" t="str">
        <f>[1]患者概要【入力表】!E22</f>
        <v>60代</v>
      </c>
      <c r="C22" s="8" t="str">
        <f>[1]患者概要【入力表】!F22</f>
        <v>男性</v>
      </c>
      <c r="D22" s="9" t="str">
        <f>IF([1]患者概要【入力表】!B22="検疫所","-",IF([1]患者概要【入力表】!G22="仙台市","仙台市",[1]患者概要【入力表】!I22&amp;"保健所管内"))</f>
        <v>仙台市</v>
      </c>
      <c r="E22" s="10">
        <f>[1]患者概要【入力表】!Y22</f>
        <v>43925</v>
      </c>
      <c r="F22" s="8" t="str">
        <f>IF(OR([1]患者概要【入力表】!AC22=[1]マスタ!$H$4,[1]患者概要【入力表】!AC22=[1]マスタ!$H$5),"療養中",IF(OR([1]患者概要【入力表】!AC22=[1]マスタ!$H$6,[1]患者概要【入力表】!AC22=[1]マスタ!$H$7),"退院等",[1]患者概要【入力表】!AC22))</f>
        <v>退院等</v>
      </c>
      <c r="H22" s="1" t="str">
        <f>[1]患者概要【入力表】!B22</f>
        <v>仙台市</v>
      </c>
    </row>
    <row r="23" spans="1:8" ht="42" customHeight="1" x14ac:dyDescent="0.4">
      <c r="A23" s="7">
        <f>IF([1]患者概要【入力表】!B23="検疫所","-",[1]患者概要【入力表】!A23)</f>
        <v>20</v>
      </c>
      <c r="B23" s="8" t="str">
        <f>[1]患者概要【入力表】!E23</f>
        <v>50代</v>
      </c>
      <c r="C23" s="8" t="str">
        <f>[1]患者概要【入力表】!F23</f>
        <v>男性</v>
      </c>
      <c r="D23" s="9" t="str">
        <f>IF([1]患者概要【入力表】!B23="検疫所","-",IF([1]患者概要【入力表】!G23="仙台市","仙台市",[1]患者概要【入力表】!I23&amp;"保健所管内"))</f>
        <v>仙台市</v>
      </c>
      <c r="E23" s="10">
        <f>[1]患者概要【入力表】!Y23</f>
        <v>43925</v>
      </c>
      <c r="F23" s="8" t="str">
        <f>IF(OR([1]患者概要【入力表】!AC23=[1]マスタ!$H$4,[1]患者概要【入力表】!AC23=[1]マスタ!$H$5),"療養中",IF(OR([1]患者概要【入力表】!AC23=[1]マスタ!$H$6,[1]患者概要【入力表】!AC23=[1]マスタ!$H$7),"退院等",[1]患者概要【入力表】!AC23))</f>
        <v>退院等</v>
      </c>
      <c r="H23" s="1" t="str">
        <f>[1]患者概要【入力表】!B23</f>
        <v>仙台市</v>
      </c>
    </row>
    <row r="24" spans="1:8" ht="42" customHeight="1" x14ac:dyDescent="0.4">
      <c r="A24" s="7">
        <f>IF([1]患者概要【入力表】!B24="検疫所","-",[1]患者概要【入力表】!A24)</f>
        <v>21</v>
      </c>
      <c r="B24" s="8" t="str">
        <f>[1]患者概要【入力表】!E24</f>
        <v>40代</v>
      </c>
      <c r="C24" s="8" t="str">
        <f>[1]患者概要【入力表】!F24</f>
        <v>男性</v>
      </c>
      <c r="D24" s="9" t="str">
        <f>IF([1]患者概要【入力表】!B24="検疫所","-",IF([1]患者概要【入力表】!G24="仙台市","仙台市",[1]患者概要【入力表】!I24&amp;"保健所管内"))</f>
        <v>気仙沼保健所管内</v>
      </c>
      <c r="E24" s="10">
        <f>[1]患者概要【入力表】!Y24</f>
        <v>43926</v>
      </c>
      <c r="F24" s="8" t="str">
        <f>IF(OR([1]患者概要【入力表】!AC24=[1]マスタ!$H$4,[1]患者概要【入力表】!AC24=[1]マスタ!$H$5),"療養中",IF(OR([1]患者概要【入力表】!AC24=[1]マスタ!$H$6,[1]患者概要【入力表】!AC24=[1]マスタ!$H$7),"退院等",[1]患者概要【入力表】!AC24))</f>
        <v>退院等</v>
      </c>
      <c r="H24" s="1" t="str">
        <f>[1]患者概要【入力表】!B24</f>
        <v>宮城県</v>
      </c>
    </row>
    <row r="25" spans="1:8" ht="42" customHeight="1" x14ac:dyDescent="0.4">
      <c r="A25" s="7">
        <f>IF([1]患者概要【入力表】!B25="検疫所","-",[1]患者概要【入力表】!A25)</f>
        <v>22</v>
      </c>
      <c r="B25" s="8" t="str">
        <f>[1]患者概要【入力表】!E25</f>
        <v>50代</v>
      </c>
      <c r="C25" s="8" t="str">
        <f>[1]患者概要【入力表】!F25</f>
        <v>女性</v>
      </c>
      <c r="D25" s="9" t="str">
        <f>IF([1]患者概要【入力表】!B25="検疫所","-",IF([1]患者概要【入力表】!G25="仙台市","仙台市",[1]患者概要【入力表】!I25&amp;"保健所管内"))</f>
        <v>仙台市</v>
      </c>
      <c r="E25" s="10">
        <f>[1]患者概要【入力表】!Y25</f>
        <v>43926</v>
      </c>
      <c r="F25" s="8" t="str">
        <f>IF(OR([1]患者概要【入力表】!AC25=[1]マスタ!$H$4,[1]患者概要【入力表】!AC25=[1]マスタ!$H$5),"療養中",IF(OR([1]患者概要【入力表】!AC25=[1]マスタ!$H$6,[1]患者概要【入力表】!AC25=[1]マスタ!$H$7),"退院等",[1]患者概要【入力表】!AC25))</f>
        <v>退院等</v>
      </c>
      <c r="H25" s="1" t="str">
        <f>[1]患者概要【入力表】!B25</f>
        <v>仙台市</v>
      </c>
    </row>
    <row r="26" spans="1:8" ht="42" customHeight="1" x14ac:dyDescent="0.4">
      <c r="A26" s="7">
        <f>IF([1]患者概要【入力表】!B26="検疫所","-",[1]患者概要【入力表】!A26)</f>
        <v>23</v>
      </c>
      <c r="B26" s="8" t="str">
        <f>[1]患者概要【入力表】!E26</f>
        <v>20代</v>
      </c>
      <c r="C26" s="8" t="str">
        <f>[1]患者概要【入力表】!F26</f>
        <v>男性</v>
      </c>
      <c r="D26" s="9" t="str">
        <f>IF([1]患者概要【入力表】!B26="検疫所","-",IF([1]患者概要【入力表】!G26="仙台市","仙台市",[1]患者概要【入力表】!I26&amp;"保健所管内"))</f>
        <v>仙台市</v>
      </c>
      <c r="E26" s="10">
        <f>[1]患者概要【入力表】!Y26</f>
        <v>43926</v>
      </c>
      <c r="F26" s="8" t="str">
        <f>IF(OR([1]患者概要【入力表】!AC26=[1]マスタ!$H$4,[1]患者概要【入力表】!AC26=[1]マスタ!$H$5),"療養中",IF(OR([1]患者概要【入力表】!AC26=[1]マスタ!$H$6,[1]患者概要【入力表】!AC26=[1]マスタ!$H$7),"退院等",[1]患者概要【入力表】!AC26))</f>
        <v>退院等</v>
      </c>
      <c r="H26" s="1" t="str">
        <f>[1]患者概要【入力表】!B26</f>
        <v>仙台市</v>
      </c>
    </row>
    <row r="27" spans="1:8" ht="42" customHeight="1" x14ac:dyDescent="0.4">
      <c r="A27" s="7">
        <f>IF([1]患者概要【入力表】!B27="検疫所","-",[1]患者概要【入力表】!A27)</f>
        <v>24</v>
      </c>
      <c r="B27" s="8" t="str">
        <f>[1]患者概要【入力表】!E27</f>
        <v>30代</v>
      </c>
      <c r="C27" s="8" t="str">
        <f>[1]患者概要【入力表】!F27</f>
        <v>男性</v>
      </c>
      <c r="D27" s="9" t="str">
        <f>IF([1]患者概要【入力表】!B27="検疫所","-",IF([1]患者概要【入力表】!G27="仙台市","仙台市",[1]患者概要【入力表】!I27&amp;"保健所管内"))</f>
        <v>仙台市</v>
      </c>
      <c r="E27" s="10">
        <f>[1]患者概要【入力表】!Y27</f>
        <v>43927</v>
      </c>
      <c r="F27" s="8" t="str">
        <f>IF(OR([1]患者概要【入力表】!AC27=[1]マスタ!$H$4,[1]患者概要【入力表】!AC27=[1]マスタ!$H$5),"療養中",IF(OR([1]患者概要【入力表】!AC27=[1]マスタ!$H$6,[1]患者概要【入力表】!AC27=[1]マスタ!$H$7),"退院等",[1]患者概要【入力表】!AC27))</f>
        <v>退院等</v>
      </c>
      <c r="H27" s="1" t="str">
        <f>[1]患者概要【入力表】!B27</f>
        <v>仙台市</v>
      </c>
    </row>
    <row r="28" spans="1:8" ht="42" customHeight="1" x14ac:dyDescent="0.4">
      <c r="A28" s="7">
        <f>IF([1]患者概要【入力表】!B28="検疫所","-",[1]患者概要【入力表】!A28)</f>
        <v>25</v>
      </c>
      <c r="B28" s="8" t="str">
        <f>[1]患者概要【入力表】!E28</f>
        <v>30代</v>
      </c>
      <c r="C28" s="8" t="str">
        <f>[1]患者概要【入力表】!F28</f>
        <v>男性</v>
      </c>
      <c r="D28" s="9" t="str">
        <f>IF([1]患者概要【入力表】!B28="検疫所","-",IF([1]患者概要【入力表】!G28="仙台市","仙台市",[1]患者概要【入力表】!I28&amp;"保健所管内"))</f>
        <v>仙台市</v>
      </c>
      <c r="E28" s="10">
        <f>[1]患者概要【入力表】!Y28</f>
        <v>43927</v>
      </c>
      <c r="F28" s="8" t="str">
        <f>IF(OR([1]患者概要【入力表】!AC28=[1]マスタ!$H$4,[1]患者概要【入力表】!AC28=[1]マスタ!$H$5),"療養中",IF(OR([1]患者概要【入力表】!AC28=[1]マスタ!$H$6,[1]患者概要【入力表】!AC28=[1]マスタ!$H$7),"退院等",[1]患者概要【入力表】!AC28))</f>
        <v>退院等</v>
      </c>
      <c r="H28" s="1" t="str">
        <f>[1]患者概要【入力表】!B28</f>
        <v>仙台市</v>
      </c>
    </row>
    <row r="29" spans="1:8" ht="42" customHeight="1" x14ac:dyDescent="0.4">
      <c r="A29" s="7">
        <f>IF([1]患者概要【入力表】!B29="検疫所","-",[1]患者概要【入力表】!A29)</f>
        <v>26</v>
      </c>
      <c r="B29" s="8" t="str">
        <f>[1]患者概要【入力表】!E29</f>
        <v>40代</v>
      </c>
      <c r="C29" s="8" t="str">
        <f>[1]患者概要【入力表】!F29</f>
        <v>女性</v>
      </c>
      <c r="D29" s="9" t="str">
        <f>IF([1]患者概要【入力表】!B29="検疫所","-",IF([1]患者概要【入力表】!G29="仙台市","仙台市",[1]患者概要【入力表】!I29&amp;"保健所管内"))</f>
        <v>仙台市</v>
      </c>
      <c r="E29" s="10">
        <f>[1]患者概要【入力表】!Y29</f>
        <v>43927</v>
      </c>
      <c r="F29" s="8" t="str">
        <f>IF(OR([1]患者概要【入力表】!AC29=[1]マスタ!$H$4,[1]患者概要【入力表】!AC29=[1]マスタ!$H$5),"療養中",IF(OR([1]患者概要【入力表】!AC29=[1]マスタ!$H$6,[1]患者概要【入力表】!AC29=[1]マスタ!$H$7),"退院等",[1]患者概要【入力表】!AC29))</f>
        <v>退院等</v>
      </c>
      <c r="H29" s="1" t="str">
        <f>[1]患者概要【入力表】!B29</f>
        <v>仙台市</v>
      </c>
    </row>
    <row r="30" spans="1:8" ht="42" customHeight="1" x14ac:dyDescent="0.4">
      <c r="A30" s="7">
        <f>IF([1]患者概要【入力表】!B30="検疫所","-",[1]患者概要【入力表】!A30)</f>
        <v>27</v>
      </c>
      <c r="B30" s="8" t="str">
        <f>[1]患者概要【入力表】!E30</f>
        <v>10代</v>
      </c>
      <c r="C30" s="8" t="str">
        <f>[1]患者概要【入力表】!F30</f>
        <v>女性</v>
      </c>
      <c r="D30" s="9" t="str">
        <f>IF([1]患者概要【入力表】!B30="検疫所","-",IF([1]患者概要【入力表】!G30="仙台市","仙台市",[1]患者概要【入力表】!I30&amp;"保健所管内"))</f>
        <v>塩釜保健所管内</v>
      </c>
      <c r="E30" s="10">
        <f>[1]患者概要【入力表】!Y30</f>
        <v>43928</v>
      </c>
      <c r="F30" s="8" t="str">
        <f>IF(OR([1]患者概要【入力表】!AC30=[1]マスタ!$H$4,[1]患者概要【入力表】!AC30=[1]マスタ!$H$5),"療養中",IF(OR([1]患者概要【入力表】!AC30=[1]マスタ!$H$6,[1]患者概要【入力表】!AC30=[1]マスタ!$H$7),"退院等",[1]患者概要【入力表】!AC30))</f>
        <v>退院等</v>
      </c>
      <c r="H30" s="1" t="str">
        <f>[1]患者概要【入力表】!B30</f>
        <v>宮城県</v>
      </c>
    </row>
    <row r="31" spans="1:8" ht="42" customHeight="1" x14ac:dyDescent="0.4">
      <c r="A31" s="7">
        <f>IF([1]患者概要【入力表】!B31="検疫所","-",[1]患者概要【入力表】!A31)</f>
        <v>28</v>
      </c>
      <c r="B31" s="8" t="str">
        <f>[1]患者概要【入力表】!E31</f>
        <v>50代</v>
      </c>
      <c r="C31" s="8" t="str">
        <f>[1]患者概要【入力表】!F31</f>
        <v>男性</v>
      </c>
      <c r="D31" s="9" t="str">
        <f>IF([1]患者概要【入力表】!B31="検疫所","-",IF([1]患者概要【入力表】!G31="仙台市","仙台市",[1]患者概要【入力表】!I31&amp;"保健所管内"))</f>
        <v>塩釜保健所管内</v>
      </c>
      <c r="E31" s="10">
        <f>[1]患者概要【入力表】!Y31</f>
        <v>43928</v>
      </c>
      <c r="F31" s="8" t="str">
        <f>IF(OR([1]患者概要【入力表】!AC31=[1]マスタ!$H$4,[1]患者概要【入力表】!AC31=[1]マスタ!$H$5),"療養中",IF(OR([1]患者概要【入力表】!AC31=[1]マスタ!$H$6,[1]患者概要【入力表】!AC31=[1]マスタ!$H$7),"退院等",[1]患者概要【入力表】!AC31))</f>
        <v>退院等</v>
      </c>
      <c r="H31" s="1" t="str">
        <f>[1]患者概要【入力表】!B31</f>
        <v>宮城県</v>
      </c>
    </row>
    <row r="32" spans="1:8" ht="42" customHeight="1" x14ac:dyDescent="0.4">
      <c r="A32" s="7">
        <f>IF([1]患者概要【入力表】!B32="検疫所","-",[1]患者概要【入力表】!A32)</f>
        <v>29</v>
      </c>
      <c r="B32" s="8" t="str">
        <f>[1]患者概要【入力表】!E32</f>
        <v>20代</v>
      </c>
      <c r="C32" s="8" t="str">
        <f>[1]患者概要【入力表】!F32</f>
        <v>女性</v>
      </c>
      <c r="D32" s="9" t="str">
        <f>IF([1]患者概要【入力表】!B32="検疫所","-",IF([1]患者概要【入力表】!G32="仙台市","仙台市",[1]患者概要【入力表】!I32&amp;"保健所管内"))</f>
        <v>仙台市</v>
      </c>
      <c r="E32" s="10">
        <f>[1]患者概要【入力表】!Y32</f>
        <v>43928</v>
      </c>
      <c r="F32" s="8" t="str">
        <f>IF(OR([1]患者概要【入力表】!AC32=[1]マスタ!$H$4,[1]患者概要【入力表】!AC32=[1]マスタ!$H$5),"療養中",IF(OR([1]患者概要【入力表】!AC32=[1]マスタ!$H$6,[1]患者概要【入力表】!AC32=[1]マスタ!$H$7),"退院等",[1]患者概要【入力表】!AC32))</f>
        <v>退院等</v>
      </c>
      <c r="H32" s="1" t="str">
        <f>[1]患者概要【入力表】!B32</f>
        <v>仙台市</v>
      </c>
    </row>
    <row r="33" spans="1:8" ht="42" customHeight="1" x14ac:dyDescent="0.4">
      <c r="A33" s="7">
        <f>IF([1]患者概要【入力表】!B33="検疫所","-",[1]患者概要【入力表】!A33)</f>
        <v>30</v>
      </c>
      <c r="B33" s="8" t="str">
        <f>[1]患者概要【入力表】!E33</f>
        <v>30代</v>
      </c>
      <c r="C33" s="8" t="str">
        <f>[1]患者概要【入力表】!F33</f>
        <v>男性</v>
      </c>
      <c r="D33" s="9" t="str">
        <f>IF([1]患者概要【入力表】!B33="検疫所","-",IF([1]患者概要【入力表】!G33="仙台市","仙台市",[1]患者概要【入力表】!I33&amp;"保健所管内"))</f>
        <v>仙台市</v>
      </c>
      <c r="E33" s="10">
        <f>[1]患者概要【入力表】!Y33</f>
        <v>43928</v>
      </c>
      <c r="F33" s="8" t="str">
        <f>IF(OR([1]患者概要【入力表】!AC33=[1]マスタ!$H$4,[1]患者概要【入力表】!AC33=[1]マスタ!$H$5),"療養中",IF(OR([1]患者概要【入力表】!AC33=[1]マスタ!$H$6,[1]患者概要【入力表】!AC33=[1]マスタ!$H$7),"退院等",[1]患者概要【入力表】!AC33))</f>
        <v>退院等</v>
      </c>
      <c r="H33" s="1" t="str">
        <f>[1]患者概要【入力表】!B33</f>
        <v>仙台市</v>
      </c>
    </row>
    <row r="34" spans="1:8" ht="42" customHeight="1" x14ac:dyDescent="0.4">
      <c r="A34" s="7">
        <f>IF([1]患者概要【入力表】!B34="検疫所","-",[1]患者概要【入力表】!A34)</f>
        <v>31</v>
      </c>
      <c r="B34" s="8" t="str">
        <f>[1]患者概要【入力表】!E34</f>
        <v>20代</v>
      </c>
      <c r="C34" s="8" t="str">
        <f>[1]患者概要【入力表】!F34</f>
        <v>女性</v>
      </c>
      <c r="D34" s="9" t="str">
        <f>IF([1]患者概要【入力表】!B34="検疫所","-",IF([1]患者概要【入力表】!G34="仙台市","仙台市",[1]患者概要【入力表】!I34&amp;"保健所管内"))</f>
        <v>仙台市</v>
      </c>
      <c r="E34" s="10">
        <f>[1]患者概要【入力表】!Y34</f>
        <v>43928</v>
      </c>
      <c r="F34" s="8" t="str">
        <f>IF(OR([1]患者概要【入力表】!AC34=[1]マスタ!$H$4,[1]患者概要【入力表】!AC34=[1]マスタ!$H$5),"療養中",IF(OR([1]患者概要【入力表】!AC34=[1]マスタ!$H$6,[1]患者概要【入力表】!AC34=[1]マスタ!$H$7),"退院等",[1]患者概要【入力表】!AC34))</f>
        <v>退院等</v>
      </c>
      <c r="H34" s="1" t="str">
        <f>[1]患者概要【入力表】!B34</f>
        <v>仙台市</v>
      </c>
    </row>
    <row r="35" spans="1:8" ht="42" customHeight="1" x14ac:dyDescent="0.4">
      <c r="A35" s="7">
        <f>IF([1]患者概要【入力表】!B35="検疫所","-",[1]患者概要【入力表】!A35)</f>
        <v>32</v>
      </c>
      <c r="B35" s="8" t="str">
        <f>[1]患者概要【入力表】!E35</f>
        <v>30代</v>
      </c>
      <c r="C35" s="8" t="str">
        <f>[1]患者概要【入力表】!F35</f>
        <v>男性</v>
      </c>
      <c r="D35" s="9" t="str">
        <f>IF([1]患者概要【入力表】!B35="検疫所","-",IF([1]患者概要【入力表】!G35="仙台市","仙台市",[1]患者概要【入力表】!I35&amp;"保健所管内"))</f>
        <v>県外保健所管内</v>
      </c>
      <c r="E35" s="10">
        <f>[1]患者概要【入力表】!Y35</f>
        <v>43928</v>
      </c>
      <c r="F35" s="8" t="str">
        <f>IF(OR([1]患者概要【入力表】!AC35=[1]マスタ!$H$4,[1]患者概要【入力表】!AC35=[1]マスタ!$H$5),"療養中",IF(OR([1]患者概要【入力表】!AC35=[1]マスタ!$H$6,[1]患者概要【入力表】!AC35=[1]マスタ!$H$7),"退院等",[1]患者概要【入力表】!AC35))</f>
        <v>退院等</v>
      </c>
      <c r="H35" s="1" t="str">
        <f>[1]患者概要【入力表】!B35</f>
        <v>仙台市</v>
      </c>
    </row>
    <row r="36" spans="1:8" ht="42" customHeight="1" x14ac:dyDescent="0.4">
      <c r="A36" s="7">
        <f>IF([1]患者概要【入力表】!B36="検疫所","-",[1]患者概要【入力表】!A36)</f>
        <v>33</v>
      </c>
      <c r="B36" s="8" t="str">
        <f>[1]患者概要【入力表】!E36</f>
        <v>40代</v>
      </c>
      <c r="C36" s="8" t="str">
        <f>[1]患者概要【入力表】!F36</f>
        <v>男性</v>
      </c>
      <c r="D36" s="9" t="str">
        <f>IF([1]患者概要【入力表】!B36="検疫所","-",IF([1]患者概要【入力表】!G36="仙台市","仙台市",[1]患者概要【入力表】!I36&amp;"保健所管内"))</f>
        <v>大崎保健所管内</v>
      </c>
      <c r="E36" s="10">
        <f>[1]患者概要【入力表】!Y36</f>
        <v>43929</v>
      </c>
      <c r="F36" s="8" t="str">
        <f>IF(OR([1]患者概要【入力表】!AC36=[1]マスタ!$H$4,[1]患者概要【入力表】!AC36=[1]マスタ!$H$5),"療養中",IF(OR([1]患者概要【入力表】!AC36=[1]マスタ!$H$6,[1]患者概要【入力表】!AC36=[1]マスタ!$H$7),"退院等",[1]患者概要【入力表】!AC36))</f>
        <v>退院等</v>
      </c>
      <c r="H36" s="1" t="str">
        <f>[1]患者概要【入力表】!B36</f>
        <v>宮城県</v>
      </c>
    </row>
    <row r="37" spans="1:8" ht="42" customHeight="1" x14ac:dyDescent="0.4">
      <c r="A37" s="7">
        <f>IF([1]患者概要【入力表】!B37="検疫所","-",[1]患者概要【入力表】!A37)</f>
        <v>34</v>
      </c>
      <c r="B37" s="8" t="str">
        <f>[1]患者概要【入力表】!E37</f>
        <v>30代</v>
      </c>
      <c r="C37" s="8" t="str">
        <f>[1]患者概要【入力表】!F37</f>
        <v>男性</v>
      </c>
      <c r="D37" s="9" t="str">
        <f>IF([1]患者概要【入力表】!B37="検疫所","-",IF([1]患者概要【入力表】!G37="仙台市","仙台市",[1]患者概要【入力表】!I37&amp;"保健所管内"))</f>
        <v>仙台市</v>
      </c>
      <c r="E37" s="10">
        <f>[1]患者概要【入力表】!Y37</f>
        <v>43929</v>
      </c>
      <c r="F37" s="8" t="str">
        <f>IF(OR([1]患者概要【入力表】!AC37=[1]マスタ!$H$4,[1]患者概要【入力表】!AC37=[1]マスタ!$H$5),"療養中",IF(OR([1]患者概要【入力表】!AC37=[1]マスタ!$H$6,[1]患者概要【入力表】!AC37=[1]マスタ!$H$7),"退院等",[1]患者概要【入力表】!AC37))</f>
        <v>退院等</v>
      </c>
      <c r="H37" s="1" t="str">
        <f>[1]患者概要【入力表】!B37</f>
        <v>仙台市</v>
      </c>
    </row>
    <row r="38" spans="1:8" ht="42" customHeight="1" x14ac:dyDescent="0.4">
      <c r="A38" s="7">
        <f>IF([1]患者概要【入力表】!B38="検疫所","-",[1]患者概要【入力表】!A38)</f>
        <v>35</v>
      </c>
      <c r="B38" s="8" t="str">
        <f>[1]患者概要【入力表】!E38</f>
        <v>30代</v>
      </c>
      <c r="C38" s="8" t="str">
        <f>[1]患者概要【入力表】!F38</f>
        <v>男性</v>
      </c>
      <c r="D38" s="9" t="str">
        <f>IF([1]患者概要【入力表】!B38="検疫所","-",IF([1]患者概要【入力表】!G38="仙台市","仙台市",[1]患者概要【入力表】!I38&amp;"保健所管内"))</f>
        <v>塩釜保健所管内</v>
      </c>
      <c r="E38" s="10">
        <f>[1]患者概要【入力表】!Y38</f>
        <v>43930</v>
      </c>
      <c r="F38" s="8" t="str">
        <f>IF(OR([1]患者概要【入力表】!AC38=[1]マスタ!$H$4,[1]患者概要【入力表】!AC38=[1]マスタ!$H$5),"療養中",IF(OR([1]患者概要【入力表】!AC38=[1]マスタ!$H$6,[1]患者概要【入力表】!AC38=[1]マスタ!$H$7),"退院等",[1]患者概要【入力表】!AC38))</f>
        <v>退院等</v>
      </c>
      <c r="H38" s="1" t="str">
        <f>[1]患者概要【入力表】!B38</f>
        <v>宮城県</v>
      </c>
    </row>
    <row r="39" spans="1:8" ht="42" customHeight="1" x14ac:dyDescent="0.4">
      <c r="A39" s="7">
        <f>IF([1]患者概要【入力表】!B39="検疫所","-",[1]患者概要【入力表】!A39)</f>
        <v>36</v>
      </c>
      <c r="B39" s="8" t="str">
        <f>[1]患者概要【入力表】!E39</f>
        <v>50代</v>
      </c>
      <c r="C39" s="8" t="str">
        <f>[1]患者概要【入力表】!F39</f>
        <v>男性</v>
      </c>
      <c r="D39" s="9" t="str">
        <f>IF([1]患者概要【入力表】!B39="検疫所","-",IF([1]患者概要【入力表】!G39="仙台市","仙台市",[1]患者概要【入力表】!I39&amp;"保健所管内"))</f>
        <v>仙台市</v>
      </c>
      <c r="E39" s="10">
        <f>[1]患者概要【入力表】!Y39</f>
        <v>43930</v>
      </c>
      <c r="F39" s="8" t="str">
        <f>IF(OR([1]患者概要【入力表】!AC39=[1]マスタ!$H$4,[1]患者概要【入力表】!AC39=[1]マスタ!$H$5),"療養中",IF(OR([1]患者概要【入力表】!AC39=[1]マスタ!$H$6,[1]患者概要【入力表】!AC39=[1]マスタ!$H$7),"退院等",[1]患者概要【入力表】!AC39))</f>
        <v>退院等</v>
      </c>
      <c r="H39" s="1" t="str">
        <f>[1]患者概要【入力表】!B39</f>
        <v>仙台市</v>
      </c>
    </row>
    <row r="40" spans="1:8" ht="42" customHeight="1" x14ac:dyDescent="0.4">
      <c r="A40" s="7">
        <f>IF([1]患者概要【入力表】!B40="検疫所","-",[1]患者概要【入力表】!A40)</f>
        <v>37</v>
      </c>
      <c r="B40" s="8" t="str">
        <f>[1]患者概要【入力表】!E40</f>
        <v>40代</v>
      </c>
      <c r="C40" s="8" t="str">
        <f>[1]患者概要【入力表】!F40</f>
        <v>男性</v>
      </c>
      <c r="D40" s="9" t="str">
        <f>IF([1]患者概要【入力表】!B40="検疫所","-",IF([1]患者概要【入力表】!G40="仙台市","仙台市",[1]患者概要【入力表】!I40&amp;"保健所管内"))</f>
        <v>仙台市</v>
      </c>
      <c r="E40" s="10">
        <f>[1]患者概要【入力表】!Y40</f>
        <v>43931</v>
      </c>
      <c r="F40" s="8" t="str">
        <f>IF(OR([1]患者概要【入力表】!AC40=[1]マスタ!$H$4,[1]患者概要【入力表】!AC40=[1]マスタ!$H$5),"療養中",IF(OR([1]患者概要【入力表】!AC40=[1]マスタ!$H$6,[1]患者概要【入力表】!AC40=[1]マスタ!$H$7),"退院等",[1]患者概要【入力表】!AC40))</f>
        <v>退院等</v>
      </c>
      <c r="H40" s="1" t="str">
        <f>[1]患者概要【入力表】!B40</f>
        <v>仙台市</v>
      </c>
    </row>
    <row r="41" spans="1:8" ht="42" customHeight="1" x14ac:dyDescent="0.4">
      <c r="A41" s="7">
        <f>IF([1]患者概要【入力表】!B41="検疫所","-",[1]患者概要【入力表】!A41)</f>
        <v>38</v>
      </c>
      <c r="B41" s="8" t="str">
        <f>[1]患者概要【入力表】!E41</f>
        <v>30代</v>
      </c>
      <c r="C41" s="8" t="str">
        <f>[1]患者概要【入力表】!F41</f>
        <v>女性</v>
      </c>
      <c r="D41" s="9" t="str">
        <f>IF([1]患者概要【入力表】!B41="検疫所","-",IF([1]患者概要【入力表】!G41="仙台市","仙台市",[1]患者概要【入力表】!I41&amp;"保健所管内"))</f>
        <v>仙台市</v>
      </c>
      <c r="E41" s="10">
        <f>[1]患者概要【入力表】!Y41</f>
        <v>43931</v>
      </c>
      <c r="F41" s="8" t="str">
        <f>IF(OR([1]患者概要【入力表】!AC41=[1]マスタ!$H$4,[1]患者概要【入力表】!AC41=[1]マスタ!$H$5),"療養中",IF(OR([1]患者概要【入力表】!AC41=[1]マスタ!$H$6,[1]患者概要【入力表】!AC41=[1]マスタ!$H$7),"退院等",[1]患者概要【入力表】!AC41))</f>
        <v>退院等</v>
      </c>
      <c r="H41" s="1" t="str">
        <f>[1]患者概要【入力表】!B41</f>
        <v>仙台市</v>
      </c>
    </row>
    <row r="42" spans="1:8" ht="42" customHeight="1" x14ac:dyDescent="0.4">
      <c r="A42" s="7">
        <f>IF([1]患者概要【入力表】!B42="検疫所","-",[1]患者概要【入力表】!A42)</f>
        <v>39</v>
      </c>
      <c r="B42" s="8" t="str">
        <f>[1]患者概要【入力表】!E42</f>
        <v>30代</v>
      </c>
      <c r="C42" s="8" t="str">
        <f>[1]患者概要【入力表】!F42</f>
        <v>男性</v>
      </c>
      <c r="D42" s="9" t="str">
        <f>IF([1]患者概要【入力表】!B42="検疫所","-",IF([1]患者概要【入力表】!G42="仙台市","仙台市",[1]患者概要【入力表】!I42&amp;"保健所管内"))</f>
        <v>大崎保健所管内</v>
      </c>
      <c r="E42" s="10">
        <f>[1]患者概要【入力表】!Y42</f>
        <v>43932</v>
      </c>
      <c r="F42" s="8" t="str">
        <f>IF(OR([1]患者概要【入力表】!AC42=[1]マスタ!$H$4,[1]患者概要【入力表】!AC42=[1]マスタ!$H$5),"療養中",IF(OR([1]患者概要【入力表】!AC42=[1]マスタ!$H$6,[1]患者概要【入力表】!AC42=[1]マスタ!$H$7),"退院等",[1]患者概要【入力表】!AC42))</f>
        <v>退院等</v>
      </c>
      <c r="H42" s="1" t="str">
        <f>[1]患者概要【入力表】!B42</f>
        <v>宮城県</v>
      </c>
    </row>
    <row r="43" spans="1:8" ht="42" customHeight="1" x14ac:dyDescent="0.4">
      <c r="A43" s="7">
        <f>IF([1]患者概要【入力表】!B43="検疫所","-",[1]患者概要【入力表】!A43)</f>
        <v>40</v>
      </c>
      <c r="B43" s="8" t="str">
        <f>[1]患者概要【入力表】!E43</f>
        <v>80代</v>
      </c>
      <c r="C43" s="8" t="str">
        <f>[1]患者概要【入力表】!F43</f>
        <v>女性</v>
      </c>
      <c r="D43" s="9" t="str">
        <f>IF([1]患者概要【入力表】!B43="検疫所","-",IF([1]患者概要【入力表】!G43="仙台市","仙台市",[1]患者概要【入力表】!I43&amp;"保健所管内"))</f>
        <v>大崎保健所管内</v>
      </c>
      <c r="E43" s="10">
        <f>[1]患者概要【入力表】!Y43</f>
        <v>43932</v>
      </c>
      <c r="F43" s="8" t="str">
        <f>IF(OR([1]患者概要【入力表】!AC43=[1]マスタ!$H$4,[1]患者概要【入力表】!AC43=[1]マスタ!$H$5),"療養中",IF(OR([1]患者概要【入力表】!AC43=[1]マスタ!$H$6,[1]患者概要【入力表】!AC43=[1]マスタ!$H$7),"退院等",[1]患者概要【入力表】!AC43))</f>
        <v>退院等</v>
      </c>
      <c r="H43" s="1" t="str">
        <f>[1]患者概要【入力表】!B43</f>
        <v>宮城県</v>
      </c>
    </row>
    <row r="44" spans="1:8" ht="42" customHeight="1" x14ac:dyDescent="0.4">
      <c r="A44" s="7">
        <f>IF([1]患者概要【入力表】!B44="検疫所","-",[1]患者概要【入力表】!A44)</f>
        <v>41</v>
      </c>
      <c r="B44" s="8" t="str">
        <f>[1]患者概要【入力表】!E44</f>
        <v>30代</v>
      </c>
      <c r="C44" s="8" t="str">
        <f>[1]患者概要【入力表】!F44</f>
        <v>女性</v>
      </c>
      <c r="D44" s="9" t="str">
        <f>IF([1]患者概要【入力表】!B44="検疫所","-",IF([1]患者概要【入力表】!G44="仙台市","仙台市",[1]患者概要【入力表】!I44&amp;"保健所管内"))</f>
        <v>仙台市</v>
      </c>
      <c r="E44" s="10">
        <f>[1]患者概要【入力表】!Y44</f>
        <v>43932</v>
      </c>
      <c r="F44" s="8" t="str">
        <f>IF(OR([1]患者概要【入力表】!AC44=[1]マスタ!$H$4,[1]患者概要【入力表】!AC44=[1]マスタ!$H$5),"療養中",IF(OR([1]患者概要【入力表】!AC44=[1]マスタ!$H$6,[1]患者概要【入力表】!AC44=[1]マスタ!$H$7),"退院等",[1]患者概要【入力表】!AC44))</f>
        <v>退院等</v>
      </c>
      <c r="H44" s="1" t="str">
        <f>[1]患者概要【入力表】!B44</f>
        <v>仙台市</v>
      </c>
    </row>
    <row r="45" spans="1:8" ht="42" customHeight="1" x14ac:dyDescent="0.4">
      <c r="A45" s="7">
        <f>IF([1]患者概要【入力表】!B45="検疫所","-",[1]患者概要【入力表】!A45)</f>
        <v>42</v>
      </c>
      <c r="B45" s="8" t="str">
        <f>[1]患者概要【入力表】!E45</f>
        <v>30代</v>
      </c>
      <c r="C45" s="8" t="str">
        <f>[1]患者概要【入力表】!F45</f>
        <v>女性</v>
      </c>
      <c r="D45" s="9" t="str">
        <f>IF([1]患者概要【入力表】!B45="検疫所","-",IF([1]患者概要【入力表】!G45="仙台市","仙台市",[1]患者概要【入力表】!I45&amp;"保健所管内"))</f>
        <v>仙台市</v>
      </c>
      <c r="E45" s="10">
        <f>[1]患者概要【入力表】!Y45</f>
        <v>43932</v>
      </c>
      <c r="F45" s="8" t="str">
        <f>IF(OR([1]患者概要【入力表】!AC45=[1]マスタ!$H$4,[1]患者概要【入力表】!AC45=[1]マスタ!$H$5),"療養中",IF(OR([1]患者概要【入力表】!AC45=[1]マスタ!$H$6,[1]患者概要【入力表】!AC45=[1]マスタ!$H$7),"退院等",[1]患者概要【入力表】!AC45))</f>
        <v>退院等</v>
      </c>
      <c r="H45" s="1" t="str">
        <f>[1]患者概要【入力表】!B45</f>
        <v>仙台市</v>
      </c>
    </row>
    <row r="46" spans="1:8" ht="42" customHeight="1" x14ac:dyDescent="0.4">
      <c r="A46" s="7">
        <f>IF([1]患者概要【入力表】!B46="検疫所","-",[1]患者概要【入力表】!A46)</f>
        <v>43</v>
      </c>
      <c r="B46" s="8" t="str">
        <f>[1]患者概要【入力表】!E46</f>
        <v>50代</v>
      </c>
      <c r="C46" s="8" t="str">
        <f>[1]患者概要【入力表】!F46</f>
        <v>女性</v>
      </c>
      <c r="D46" s="9" t="str">
        <f>IF([1]患者概要【入力表】!B46="検疫所","-",IF([1]患者概要【入力表】!G46="仙台市","仙台市",[1]患者概要【入力表】!I46&amp;"保健所管内"))</f>
        <v>仙台市</v>
      </c>
      <c r="E46" s="10">
        <f>[1]患者概要【入力表】!Y46</f>
        <v>43932</v>
      </c>
      <c r="F46" s="8" t="str">
        <f>IF(OR([1]患者概要【入力表】!AC46=[1]マスタ!$H$4,[1]患者概要【入力表】!AC46=[1]マスタ!$H$5),"療養中",IF(OR([1]患者概要【入力表】!AC46=[1]マスタ!$H$6,[1]患者概要【入力表】!AC46=[1]マスタ!$H$7),"退院等",[1]患者概要【入力表】!AC46))</f>
        <v>退院等</v>
      </c>
      <c r="H46" s="1" t="str">
        <f>[1]患者概要【入力表】!B46</f>
        <v>仙台市</v>
      </c>
    </row>
    <row r="47" spans="1:8" ht="42" customHeight="1" x14ac:dyDescent="0.4">
      <c r="A47" s="7">
        <f>IF([1]患者概要【入力表】!B47="検疫所","-",[1]患者概要【入力表】!A47)</f>
        <v>44</v>
      </c>
      <c r="B47" s="8" t="str">
        <f>[1]患者概要【入力表】!E47</f>
        <v>20代</v>
      </c>
      <c r="C47" s="8" t="str">
        <f>[1]患者概要【入力表】!F47</f>
        <v>男性</v>
      </c>
      <c r="D47" s="9" t="str">
        <f>IF([1]患者概要【入力表】!B47="検疫所","-",IF([1]患者概要【入力表】!G47="仙台市","仙台市",[1]患者概要【入力表】!I47&amp;"保健所管内"))</f>
        <v>仙台市</v>
      </c>
      <c r="E47" s="10">
        <f>[1]患者概要【入力表】!Y47</f>
        <v>43932</v>
      </c>
      <c r="F47" s="8" t="str">
        <f>IF(OR([1]患者概要【入力表】!AC47=[1]マスタ!$H$4,[1]患者概要【入力表】!AC47=[1]マスタ!$H$5),"療養中",IF(OR([1]患者概要【入力表】!AC47=[1]マスタ!$H$6,[1]患者概要【入力表】!AC47=[1]マスタ!$H$7),"退院等",[1]患者概要【入力表】!AC47))</f>
        <v>退院等</v>
      </c>
      <c r="H47" s="1" t="str">
        <f>[1]患者概要【入力表】!B47</f>
        <v>仙台市</v>
      </c>
    </row>
    <row r="48" spans="1:8" ht="42" customHeight="1" x14ac:dyDescent="0.4">
      <c r="A48" s="7">
        <f>IF([1]患者概要【入力表】!B48="検疫所","-",[1]患者概要【入力表】!A48)</f>
        <v>45</v>
      </c>
      <c r="B48" s="8" t="str">
        <f>[1]患者概要【入力表】!E48</f>
        <v>20代</v>
      </c>
      <c r="C48" s="8" t="str">
        <f>[1]患者概要【入力表】!F48</f>
        <v>女性</v>
      </c>
      <c r="D48" s="9" t="str">
        <f>IF([1]患者概要【入力表】!B48="検疫所","-",IF([1]患者概要【入力表】!G48="仙台市","仙台市",[1]患者概要【入力表】!I48&amp;"保健所管内"))</f>
        <v>仙台市</v>
      </c>
      <c r="E48" s="10">
        <f>[1]患者概要【入力表】!Y48</f>
        <v>43932</v>
      </c>
      <c r="F48" s="8" t="str">
        <f>IF(OR([1]患者概要【入力表】!AC48=[1]マスタ!$H$4,[1]患者概要【入力表】!AC48=[1]マスタ!$H$5),"療養中",IF(OR([1]患者概要【入力表】!AC48=[1]マスタ!$H$6,[1]患者概要【入力表】!AC48=[1]マスタ!$H$7),"退院等",[1]患者概要【入力表】!AC48))</f>
        <v>退院等</v>
      </c>
      <c r="H48" s="1" t="str">
        <f>[1]患者概要【入力表】!B48</f>
        <v>仙台市</v>
      </c>
    </row>
    <row r="49" spans="1:8" ht="42" customHeight="1" x14ac:dyDescent="0.4">
      <c r="A49" s="7">
        <f>IF([1]患者概要【入力表】!B49="検疫所","-",[1]患者概要【入力表】!A49)</f>
        <v>46</v>
      </c>
      <c r="B49" s="8" t="str">
        <f>[1]患者概要【入力表】!E49</f>
        <v>10歳未満</v>
      </c>
      <c r="C49" s="8" t="str">
        <f>[1]患者概要【入力表】!F49</f>
        <v>女性</v>
      </c>
      <c r="D49" s="9" t="str">
        <f>IF([1]患者概要【入力表】!B49="検疫所","-",IF([1]患者概要【入力表】!G49="仙台市","仙台市",[1]患者概要【入力表】!I49&amp;"保健所管内"))</f>
        <v>仙台市</v>
      </c>
      <c r="E49" s="10">
        <f>[1]患者概要【入力表】!Y49</f>
        <v>43933</v>
      </c>
      <c r="F49" s="8" t="str">
        <f>IF(OR([1]患者概要【入力表】!AC49=[1]マスタ!$H$4,[1]患者概要【入力表】!AC49=[1]マスタ!$H$5),"療養中",IF(OR([1]患者概要【入力表】!AC49=[1]マスタ!$H$6,[1]患者概要【入力表】!AC49=[1]マスタ!$H$7),"退院等",[1]患者概要【入力表】!AC49))</f>
        <v>退院等</v>
      </c>
      <c r="H49" s="1" t="str">
        <f>[1]患者概要【入力表】!B49</f>
        <v>仙台市</v>
      </c>
    </row>
    <row r="50" spans="1:8" ht="42" customHeight="1" x14ac:dyDescent="0.4">
      <c r="A50" s="7">
        <f>IF([1]患者概要【入力表】!B50="検疫所","-",[1]患者概要【入力表】!A50)</f>
        <v>47</v>
      </c>
      <c r="B50" s="8" t="str">
        <f>[1]患者概要【入力表】!E50</f>
        <v>10歳未満</v>
      </c>
      <c r="C50" s="8" t="str">
        <f>[1]患者概要【入力表】!F50</f>
        <v>男性</v>
      </c>
      <c r="D50" s="9" t="str">
        <f>IF([1]患者概要【入力表】!B50="検疫所","-",IF([1]患者概要【入力表】!G50="仙台市","仙台市",[1]患者概要【入力表】!I50&amp;"保健所管内"))</f>
        <v>仙台市</v>
      </c>
      <c r="E50" s="10">
        <f>[1]患者概要【入力表】!Y50</f>
        <v>43933</v>
      </c>
      <c r="F50" s="8" t="str">
        <f>IF(OR([1]患者概要【入力表】!AC50=[1]マスタ!$H$4,[1]患者概要【入力表】!AC50=[1]マスタ!$H$5),"療養中",IF(OR([1]患者概要【入力表】!AC50=[1]マスタ!$H$6,[1]患者概要【入力表】!AC50=[1]マスタ!$H$7),"退院等",[1]患者概要【入力表】!AC50))</f>
        <v>退院等</v>
      </c>
      <c r="H50" s="1" t="str">
        <f>[1]患者概要【入力表】!B50</f>
        <v>仙台市</v>
      </c>
    </row>
    <row r="51" spans="1:8" ht="42" customHeight="1" x14ac:dyDescent="0.4">
      <c r="A51" s="7">
        <f>IF([1]患者概要【入力表】!B51="検疫所","-",[1]患者概要【入力表】!A51)</f>
        <v>48</v>
      </c>
      <c r="B51" s="8" t="str">
        <f>[1]患者概要【入力表】!E51</f>
        <v>10代</v>
      </c>
      <c r="C51" s="8" t="str">
        <f>[1]患者概要【入力表】!F51</f>
        <v>女性</v>
      </c>
      <c r="D51" s="9" t="str">
        <f>IF([1]患者概要【入力表】!B51="検疫所","-",IF([1]患者概要【入力表】!G51="仙台市","仙台市",[1]患者概要【入力表】!I51&amp;"保健所管内"))</f>
        <v>仙台市</v>
      </c>
      <c r="E51" s="10">
        <f>[1]患者概要【入力表】!Y51</f>
        <v>43933</v>
      </c>
      <c r="F51" s="8" t="str">
        <f>IF(OR([1]患者概要【入力表】!AC51=[1]マスタ!$H$4,[1]患者概要【入力表】!AC51=[1]マスタ!$H$5),"療養中",IF(OR([1]患者概要【入力表】!AC51=[1]マスタ!$H$6,[1]患者概要【入力表】!AC51=[1]マスタ!$H$7),"退院等",[1]患者概要【入力表】!AC51))</f>
        <v>退院等</v>
      </c>
      <c r="H51" s="1" t="str">
        <f>[1]患者概要【入力表】!B51</f>
        <v>仙台市</v>
      </c>
    </row>
    <row r="52" spans="1:8" ht="42" customHeight="1" x14ac:dyDescent="0.4">
      <c r="A52" s="7">
        <f>IF([1]患者概要【入力表】!B52="検疫所","-",[1]患者概要【入力表】!A52)</f>
        <v>49</v>
      </c>
      <c r="B52" s="8" t="str">
        <f>[1]患者概要【入力表】!E52</f>
        <v>10代</v>
      </c>
      <c r="C52" s="8" t="str">
        <f>[1]患者概要【入力表】!F52</f>
        <v>女性</v>
      </c>
      <c r="D52" s="9" t="str">
        <f>IF([1]患者概要【入力表】!B52="検疫所","-",IF([1]患者概要【入力表】!G52="仙台市","仙台市",[1]患者概要【入力表】!I52&amp;"保健所管内"))</f>
        <v>仙台市</v>
      </c>
      <c r="E52" s="10">
        <f>[1]患者概要【入力表】!Y52</f>
        <v>43933</v>
      </c>
      <c r="F52" s="8" t="str">
        <f>IF(OR([1]患者概要【入力表】!AC52=[1]マスタ!$H$4,[1]患者概要【入力表】!AC52=[1]マスタ!$H$5),"療養中",IF(OR([1]患者概要【入力表】!AC52=[1]マスタ!$H$6,[1]患者概要【入力表】!AC52=[1]マスタ!$H$7),"退院等",[1]患者概要【入力表】!AC52))</f>
        <v>退院等</v>
      </c>
      <c r="H52" s="1" t="str">
        <f>[1]患者概要【入力表】!B52</f>
        <v>仙台市</v>
      </c>
    </row>
    <row r="53" spans="1:8" ht="42" customHeight="1" x14ac:dyDescent="0.4">
      <c r="A53" s="7">
        <f>IF([1]患者概要【入力表】!B53="検疫所","-",[1]患者概要【入力表】!A53)</f>
        <v>50</v>
      </c>
      <c r="B53" s="8" t="str">
        <f>[1]患者概要【入力表】!E53</f>
        <v>10歳未満</v>
      </c>
      <c r="C53" s="8" t="str">
        <f>[1]患者概要【入力表】!F53</f>
        <v>女性</v>
      </c>
      <c r="D53" s="9" t="str">
        <f>IF([1]患者概要【入力表】!B53="検疫所","-",IF([1]患者概要【入力表】!G53="仙台市","仙台市",[1]患者概要【入力表】!I53&amp;"保健所管内"))</f>
        <v>仙台市</v>
      </c>
      <c r="E53" s="10">
        <f>[1]患者概要【入力表】!Y53</f>
        <v>43933</v>
      </c>
      <c r="F53" s="8" t="str">
        <f>IF(OR([1]患者概要【入力表】!AC53=[1]マスタ!$H$4,[1]患者概要【入力表】!AC53=[1]マスタ!$H$5),"療養中",IF(OR([1]患者概要【入力表】!AC53=[1]マスタ!$H$6,[1]患者概要【入力表】!AC53=[1]マスタ!$H$7),"退院等",[1]患者概要【入力表】!AC53))</f>
        <v>退院等</v>
      </c>
      <c r="H53" s="1" t="str">
        <f>[1]患者概要【入力表】!B53</f>
        <v>仙台市</v>
      </c>
    </row>
    <row r="54" spans="1:8" ht="42" customHeight="1" x14ac:dyDescent="0.4">
      <c r="A54" s="7">
        <f>IF([1]患者概要【入力表】!B54="検疫所","-",[1]患者概要【入力表】!A54)</f>
        <v>51</v>
      </c>
      <c r="B54" s="8" t="str">
        <f>[1]患者概要【入力表】!E54</f>
        <v>40代</v>
      </c>
      <c r="C54" s="8" t="str">
        <f>[1]患者概要【入力表】!F54</f>
        <v>男性</v>
      </c>
      <c r="D54" s="9" t="str">
        <f>IF([1]患者概要【入力表】!B54="検疫所","-",IF([1]患者概要【入力表】!G54="仙台市","仙台市",[1]患者概要【入力表】!I54&amp;"保健所管内"))</f>
        <v>仙台市</v>
      </c>
      <c r="E54" s="10">
        <f>[1]患者概要【入力表】!Y54</f>
        <v>43933</v>
      </c>
      <c r="F54" s="8" t="str">
        <f>IF(OR([1]患者概要【入力表】!AC54=[1]マスタ!$H$4,[1]患者概要【入力表】!AC54=[1]マスタ!$H$5),"療養中",IF(OR([1]患者概要【入力表】!AC54=[1]マスタ!$H$6,[1]患者概要【入力表】!AC54=[1]マスタ!$H$7),"退院等",[1]患者概要【入力表】!AC54))</f>
        <v>退院等</v>
      </c>
      <c r="H54" s="1" t="str">
        <f>[1]患者概要【入力表】!B54</f>
        <v>仙台市</v>
      </c>
    </row>
    <row r="55" spans="1:8" ht="42" customHeight="1" x14ac:dyDescent="0.4">
      <c r="A55" s="7">
        <f>IF([1]患者概要【入力表】!B55="検疫所","-",[1]患者概要【入力表】!A55)</f>
        <v>52</v>
      </c>
      <c r="B55" s="8" t="str">
        <f>[1]患者概要【入力表】!E55</f>
        <v>40代</v>
      </c>
      <c r="C55" s="8" t="str">
        <f>[1]患者概要【入力表】!F55</f>
        <v>女性</v>
      </c>
      <c r="D55" s="9" t="str">
        <f>IF([1]患者概要【入力表】!B55="検疫所","-",IF([1]患者概要【入力表】!G55="仙台市","仙台市",[1]患者概要【入力表】!I55&amp;"保健所管内"))</f>
        <v>大崎保健所管内</v>
      </c>
      <c r="E55" s="10">
        <f>[1]患者概要【入力表】!Y55</f>
        <v>43934</v>
      </c>
      <c r="F55" s="8" t="str">
        <f>IF(OR([1]患者概要【入力表】!AC55=[1]マスタ!$H$4,[1]患者概要【入力表】!AC55=[1]マスタ!$H$5),"療養中",IF(OR([1]患者概要【入力表】!AC55=[1]マスタ!$H$6,[1]患者概要【入力表】!AC55=[1]マスタ!$H$7),"退院等",[1]患者概要【入力表】!AC55))</f>
        <v>退院等</v>
      </c>
      <c r="H55" s="1" t="str">
        <f>[1]患者概要【入力表】!B55</f>
        <v>宮城県</v>
      </c>
    </row>
    <row r="56" spans="1:8" ht="42" customHeight="1" x14ac:dyDescent="0.4">
      <c r="A56" s="7">
        <f>IF([1]患者概要【入力表】!B56="検疫所","-",[1]患者概要【入力表】!A56)</f>
        <v>53</v>
      </c>
      <c r="B56" s="8" t="str">
        <f>[1]患者概要【入力表】!E56</f>
        <v>50代</v>
      </c>
      <c r="C56" s="8" t="str">
        <f>[1]患者概要【入力表】!F56</f>
        <v>女性</v>
      </c>
      <c r="D56" s="9" t="str">
        <f>IF([1]患者概要【入力表】!B56="検疫所","-",IF([1]患者概要【入力表】!G56="仙台市","仙台市",[1]患者概要【入力表】!I56&amp;"保健所管内"))</f>
        <v>仙台市</v>
      </c>
      <c r="E56" s="10">
        <f>[1]患者概要【入力表】!Y56</f>
        <v>43934</v>
      </c>
      <c r="F56" s="8" t="str">
        <f>IF(OR([1]患者概要【入力表】!AC56=[1]マスタ!$H$4,[1]患者概要【入力表】!AC56=[1]マスタ!$H$5),"療養中",IF(OR([1]患者概要【入力表】!AC56=[1]マスタ!$H$6,[1]患者概要【入力表】!AC56=[1]マスタ!$H$7),"退院等",[1]患者概要【入力表】!AC56))</f>
        <v>退院等</v>
      </c>
      <c r="H56" s="1" t="str">
        <f>[1]患者概要【入力表】!B56</f>
        <v>仙台市</v>
      </c>
    </row>
    <row r="57" spans="1:8" ht="42" customHeight="1" x14ac:dyDescent="0.4">
      <c r="A57" s="7">
        <f>IF([1]患者概要【入力表】!B57="検疫所","-",[1]患者概要【入力表】!A57)</f>
        <v>54</v>
      </c>
      <c r="B57" s="8" t="str">
        <f>[1]患者概要【入力表】!E57</f>
        <v>20代</v>
      </c>
      <c r="C57" s="8" t="str">
        <f>[1]患者概要【入力表】!F57</f>
        <v>男性</v>
      </c>
      <c r="D57" s="9" t="str">
        <f>IF([1]患者概要【入力表】!B57="検疫所","-",IF([1]患者概要【入力表】!G57="仙台市","仙台市",[1]患者概要【入力表】!I57&amp;"保健所管内"))</f>
        <v>仙台市</v>
      </c>
      <c r="E57" s="10">
        <f>[1]患者概要【入力表】!Y57</f>
        <v>43934</v>
      </c>
      <c r="F57" s="8" t="str">
        <f>IF(OR([1]患者概要【入力表】!AC57=[1]マスタ!$H$4,[1]患者概要【入力表】!AC57=[1]マスタ!$H$5),"療養中",IF(OR([1]患者概要【入力表】!AC57=[1]マスタ!$H$6,[1]患者概要【入力表】!AC57=[1]マスタ!$H$7),"退院等",[1]患者概要【入力表】!AC57))</f>
        <v>退院等</v>
      </c>
      <c r="H57" s="1" t="str">
        <f>[1]患者概要【入力表】!B57</f>
        <v>仙台市</v>
      </c>
    </row>
    <row r="58" spans="1:8" ht="42" customHeight="1" x14ac:dyDescent="0.4">
      <c r="A58" s="7">
        <f>IF([1]患者概要【入力表】!B58="検疫所","-",[1]患者概要【入力表】!A58)</f>
        <v>55</v>
      </c>
      <c r="B58" s="8" t="str">
        <f>[1]患者概要【入力表】!E58</f>
        <v>50代</v>
      </c>
      <c r="C58" s="8" t="str">
        <f>[1]患者概要【入力表】!F58</f>
        <v>男性</v>
      </c>
      <c r="D58" s="9" t="str">
        <f>IF([1]患者概要【入力表】!B58="検疫所","-",IF([1]患者概要【入力表】!G58="仙台市","仙台市",[1]患者概要【入力表】!I58&amp;"保健所管内"))</f>
        <v>大崎保健所管内</v>
      </c>
      <c r="E58" s="10">
        <f>[1]患者概要【入力表】!Y58</f>
        <v>43935</v>
      </c>
      <c r="F58" s="8" t="str">
        <f>IF(OR([1]患者概要【入力表】!AC58=[1]マスタ!$H$4,[1]患者概要【入力表】!AC58=[1]マスタ!$H$5),"療養中",IF(OR([1]患者概要【入力表】!AC58=[1]マスタ!$H$6,[1]患者概要【入力表】!AC58=[1]マスタ!$H$7),"退院等",[1]患者概要【入力表】!AC58))</f>
        <v>退院等</v>
      </c>
      <c r="H58" s="1" t="str">
        <f>[1]患者概要【入力表】!B58</f>
        <v>宮城県</v>
      </c>
    </row>
    <row r="59" spans="1:8" ht="42" customHeight="1" x14ac:dyDescent="0.4">
      <c r="A59" s="7">
        <f>IF([1]患者概要【入力表】!B59="検疫所","-",[1]患者概要【入力表】!A59)</f>
        <v>56</v>
      </c>
      <c r="B59" s="8" t="str">
        <f>[1]患者概要【入力表】!E59</f>
        <v>80代</v>
      </c>
      <c r="C59" s="8" t="str">
        <f>[1]患者概要【入力表】!F59</f>
        <v>男性</v>
      </c>
      <c r="D59" s="9" t="str">
        <f>IF([1]患者概要【入力表】!B59="検疫所","-",IF([1]患者概要【入力表】!G59="仙台市","仙台市",[1]患者概要【入力表】!I59&amp;"保健所管内"))</f>
        <v>大崎保健所管内</v>
      </c>
      <c r="E59" s="10">
        <f>[1]患者概要【入力表】!Y59</f>
        <v>43935</v>
      </c>
      <c r="F59" s="8" t="str">
        <f>IF(OR([1]患者概要【入力表】!AC59=[1]マスタ!$H$4,[1]患者概要【入力表】!AC59=[1]マスタ!$H$5),"療養中",IF(OR([1]患者概要【入力表】!AC59=[1]マスタ!$H$6,[1]患者概要【入力表】!AC59=[1]マスタ!$H$7),"退院等",[1]患者概要【入力表】!AC59))</f>
        <v>退院等</v>
      </c>
      <c r="H59" s="1" t="str">
        <f>[1]患者概要【入力表】!B59</f>
        <v>宮城県</v>
      </c>
    </row>
    <row r="60" spans="1:8" ht="42" customHeight="1" x14ac:dyDescent="0.4">
      <c r="A60" s="7">
        <f>IF([1]患者概要【入力表】!B60="検疫所","-",[1]患者概要【入力表】!A60)</f>
        <v>57</v>
      </c>
      <c r="B60" s="8" t="str">
        <f>[1]患者概要【入力表】!E60</f>
        <v>40代</v>
      </c>
      <c r="C60" s="8" t="str">
        <f>[1]患者概要【入力表】!F60</f>
        <v>男性</v>
      </c>
      <c r="D60" s="9" t="str">
        <f>IF([1]患者概要【入力表】!B60="検疫所","-",IF([1]患者概要【入力表】!G60="仙台市","仙台市",[1]患者概要【入力表】!I60&amp;"保健所管内"))</f>
        <v>仙台市</v>
      </c>
      <c r="E60" s="10">
        <f>[1]患者概要【入力表】!Y60</f>
        <v>43935</v>
      </c>
      <c r="F60" s="8" t="str">
        <f>IF(OR([1]患者概要【入力表】!AC60=[1]マスタ!$H$4,[1]患者概要【入力表】!AC60=[1]マスタ!$H$5),"療養中",IF(OR([1]患者概要【入力表】!AC60=[1]マスタ!$H$6,[1]患者概要【入力表】!AC60=[1]マスタ!$H$7),"退院等",[1]患者概要【入力表】!AC60))</f>
        <v>退院等</v>
      </c>
      <c r="H60" s="1" t="str">
        <f>[1]患者概要【入力表】!B60</f>
        <v>仙台市</v>
      </c>
    </row>
    <row r="61" spans="1:8" ht="42" customHeight="1" x14ac:dyDescent="0.4">
      <c r="A61" s="7">
        <f>IF([1]患者概要【入力表】!B61="検疫所","-",[1]患者概要【入力表】!A61)</f>
        <v>58</v>
      </c>
      <c r="B61" s="8" t="str">
        <f>[1]患者概要【入力表】!E61</f>
        <v>30代</v>
      </c>
      <c r="C61" s="8" t="str">
        <f>[1]患者概要【入力表】!F61</f>
        <v>女性</v>
      </c>
      <c r="D61" s="9" t="str">
        <f>IF([1]患者概要【入力表】!B61="検疫所","-",IF([1]患者概要【入力表】!G61="仙台市","仙台市",[1]患者概要【入力表】!I61&amp;"保健所管内"))</f>
        <v>仙台市</v>
      </c>
      <c r="E61" s="10">
        <f>[1]患者概要【入力表】!Y61</f>
        <v>43935</v>
      </c>
      <c r="F61" s="8" t="str">
        <f>IF(OR([1]患者概要【入力表】!AC61=[1]マスタ!$H$4,[1]患者概要【入力表】!AC61=[1]マスタ!$H$5),"療養中",IF(OR([1]患者概要【入力表】!AC61=[1]マスタ!$H$6,[1]患者概要【入力表】!AC61=[1]マスタ!$H$7),"退院等",[1]患者概要【入力表】!AC61))</f>
        <v>退院等</v>
      </c>
      <c r="H61" s="1" t="str">
        <f>[1]患者概要【入力表】!B61</f>
        <v>仙台市</v>
      </c>
    </row>
    <row r="62" spans="1:8" ht="42" customHeight="1" x14ac:dyDescent="0.4">
      <c r="A62" s="7">
        <f>IF([1]患者概要【入力表】!B62="検疫所","-",[1]患者概要【入力表】!A62)</f>
        <v>59</v>
      </c>
      <c r="B62" s="8" t="str">
        <f>[1]患者概要【入力表】!E62</f>
        <v>10歳未満</v>
      </c>
      <c r="C62" s="8" t="str">
        <f>[1]患者概要【入力表】!F62</f>
        <v>男性</v>
      </c>
      <c r="D62" s="9" t="str">
        <f>IF([1]患者概要【入力表】!B62="検疫所","-",IF([1]患者概要【入力表】!G62="仙台市","仙台市",[1]患者概要【入力表】!I62&amp;"保健所管内"))</f>
        <v>仙台市</v>
      </c>
      <c r="E62" s="10">
        <f>[1]患者概要【入力表】!Y62</f>
        <v>43935</v>
      </c>
      <c r="F62" s="8" t="str">
        <f>IF(OR([1]患者概要【入力表】!AC62=[1]マスタ!$H$4,[1]患者概要【入力表】!AC62=[1]マスタ!$H$5),"療養中",IF(OR([1]患者概要【入力表】!AC62=[1]マスタ!$H$6,[1]患者概要【入力表】!AC62=[1]マスタ!$H$7),"退院等",[1]患者概要【入力表】!AC62))</f>
        <v>退院等</v>
      </c>
      <c r="H62" s="1" t="str">
        <f>[1]患者概要【入力表】!B62</f>
        <v>仙台市</v>
      </c>
    </row>
    <row r="63" spans="1:8" ht="42" customHeight="1" x14ac:dyDescent="0.4">
      <c r="A63" s="7">
        <f>IF([1]患者概要【入力表】!B63="検疫所","-",[1]患者概要【入力表】!A63)</f>
        <v>60</v>
      </c>
      <c r="B63" s="8" t="str">
        <f>[1]患者概要【入力表】!E63</f>
        <v>50代</v>
      </c>
      <c r="C63" s="8" t="str">
        <f>[1]患者概要【入力表】!F63</f>
        <v>女性</v>
      </c>
      <c r="D63" s="9" t="str">
        <f>IF([1]患者概要【入力表】!B63="検疫所","-",IF([1]患者概要【入力表】!G63="仙台市","仙台市",[1]患者概要【入力表】!I63&amp;"保健所管内"))</f>
        <v>仙台市</v>
      </c>
      <c r="E63" s="10">
        <f>[1]患者概要【入力表】!Y63</f>
        <v>43935</v>
      </c>
      <c r="F63" s="8" t="str">
        <f>IF(OR([1]患者概要【入力表】!AC63=[1]マスタ!$H$4,[1]患者概要【入力表】!AC63=[1]マスタ!$H$5),"療養中",IF(OR([1]患者概要【入力表】!AC63=[1]マスタ!$H$6,[1]患者概要【入力表】!AC63=[1]マスタ!$H$7),"退院等",[1]患者概要【入力表】!AC63))</f>
        <v>退院等</v>
      </c>
      <c r="H63" s="1" t="str">
        <f>[1]患者概要【入力表】!B63</f>
        <v>仙台市</v>
      </c>
    </row>
    <row r="64" spans="1:8" ht="42" customHeight="1" x14ac:dyDescent="0.4">
      <c r="A64" s="7">
        <f>IF([1]患者概要【入力表】!B64="検疫所","-",[1]患者概要【入力表】!A64)</f>
        <v>61</v>
      </c>
      <c r="B64" s="8" t="str">
        <f>[1]患者概要【入力表】!E64</f>
        <v>50代</v>
      </c>
      <c r="C64" s="8" t="str">
        <f>[1]患者概要【入力表】!F64</f>
        <v>男性</v>
      </c>
      <c r="D64" s="9" t="str">
        <f>IF([1]患者概要【入力表】!B64="検疫所","-",IF([1]患者概要【入力表】!G64="仙台市","仙台市",[1]患者概要【入力表】!I64&amp;"保健所管内"))</f>
        <v>仙台市</v>
      </c>
      <c r="E64" s="10">
        <f>[1]患者概要【入力表】!Y64</f>
        <v>43935</v>
      </c>
      <c r="F64" s="8" t="str">
        <f>IF(OR([1]患者概要【入力表】!AC64=[1]マスタ!$H$4,[1]患者概要【入力表】!AC64=[1]マスタ!$H$5),"療養中",IF(OR([1]患者概要【入力表】!AC64=[1]マスタ!$H$6,[1]患者概要【入力表】!AC64=[1]マスタ!$H$7),"退院等",[1]患者概要【入力表】!AC64))</f>
        <v>退院等</v>
      </c>
      <c r="H64" s="1" t="str">
        <f>[1]患者概要【入力表】!B64</f>
        <v>仙台市</v>
      </c>
    </row>
    <row r="65" spans="1:8" ht="42" customHeight="1" x14ac:dyDescent="0.4">
      <c r="A65" s="7">
        <f>IF([1]患者概要【入力表】!B65="検疫所","-",[1]患者概要【入力表】!A65)</f>
        <v>62</v>
      </c>
      <c r="B65" s="8" t="str">
        <f>[1]患者概要【入力表】!E65</f>
        <v>40代</v>
      </c>
      <c r="C65" s="8" t="str">
        <f>[1]患者概要【入力表】!F65</f>
        <v>男性</v>
      </c>
      <c r="D65" s="9" t="str">
        <f>IF([1]患者概要【入力表】!B65="検疫所","-",IF([1]患者概要【入力表】!G65="仙台市","仙台市",[1]患者概要【入力表】!I65&amp;"保健所管内"))</f>
        <v>仙台市</v>
      </c>
      <c r="E65" s="10">
        <f>[1]患者概要【入力表】!Y65</f>
        <v>43935</v>
      </c>
      <c r="F65" s="8" t="str">
        <f>IF(OR([1]患者概要【入力表】!AC65=[1]マスタ!$H$4,[1]患者概要【入力表】!AC65=[1]マスタ!$H$5),"療養中",IF(OR([1]患者概要【入力表】!AC65=[1]マスタ!$H$6,[1]患者概要【入力表】!AC65=[1]マスタ!$H$7),"退院等",[1]患者概要【入力表】!AC65))</f>
        <v>退院等</v>
      </c>
      <c r="H65" s="1" t="str">
        <f>[1]患者概要【入力表】!B65</f>
        <v>仙台市</v>
      </c>
    </row>
    <row r="66" spans="1:8" ht="42" customHeight="1" x14ac:dyDescent="0.4">
      <c r="A66" s="7">
        <f>IF([1]患者概要【入力表】!B66="検疫所","-",[1]患者概要【入力表】!A66)</f>
        <v>63</v>
      </c>
      <c r="B66" s="8" t="str">
        <f>[1]患者概要【入力表】!E66</f>
        <v>30代</v>
      </c>
      <c r="C66" s="8" t="str">
        <f>[1]患者概要【入力表】!F66</f>
        <v>女性</v>
      </c>
      <c r="D66" s="9" t="str">
        <f>IF([1]患者概要【入力表】!B66="検疫所","-",IF([1]患者概要【入力表】!G66="仙台市","仙台市",[1]患者概要【入力表】!I66&amp;"保健所管内"))</f>
        <v>仙台市</v>
      </c>
      <c r="E66" s="10">
        <f>[1]患者概要【入力表】!Y66</f>
        <v>43935</v>
      </c>
      <c r="F66" s="8" t="str">
        <f>IF(OR([1]患者概要【入力表】!AC66=[1]マスタ!$H$4,[1]患者概要【入力表】!AC66=[1]マスタ!$H$5),"療養中",IF(OR([1]患者概要【入力表】!AC66=[1]マスタ!$H$6,[1]患者概要【入力表】!AC66=[1]マスタ!$H$7),"退院等",[1]患者概要【入力表】!AC66))</f>
        <v>退院等</v>
      </c>
      <c r="H66" s="1" t="str">
        <f>[1]患者概要【入力表】!B66</f>
        <v>仙台市</v>
      </c>
    </row>
    <row r="67" spans="1:8" ht="42" customHeight="1" x14ac:dyDescent="0.4">
      <c r="A67" s="7">
        <f>IF([1]患者概要【入力表】!B67="検疫所","-",[1]患者概要【入力表】!A67)</f>
        <v>64</v>
      </c>
      <c r="B67" s="8" t="str">
        <f>[1]患者概要【入力表】!E67</f>
        <v>10代</v>
      </c>
      <c r="C67" s="8" t="str">
        <f>[1]患者概要【入力表】!F67</f>
        <v>男性</v>
      </c>
      <c r="D67" s="9" t="str">
        <f>IF([1]患者概要【入力表】!B67="検疫所","-",IF([1]患者概要【入力表】!G67="仙台市","仙台市",[1]患者概要【入力表】!I67&amp;"保健所管内"))</f>
        <v>仙台市</v>
      </c>
      <c r="E67" s="10">
        <f>[1]患者概要【入力表】!Y67</f>
        <v>43935</v>
      </c>
      <c r="F67" s="8" t="str">
        <f>IF(OR([1]患者概要【入力表】!AC67=[1]マスタ!$H$4,[1]患者概要【入力表】!AC67=[1]マスタ!$H$5),"療養中",IF(OR([1]患者概要【入力表】!AC67=[1]マスタ!$H$6,[1]患者概要【入力表】!AC67=[1]マスタ!$H$7),"退院等",[1]患者概要【入力表】!AC67))</f>
        <v>退院等</v>
      </c>
      <c r="H67" s="1" t="str">
        <f>[1]患者概要【入力表】!B67</f>
        <v>仙台市</v>
      </c>
    </row>
    <row r="68" spans="1:8" ht="42" customHeight="1" x14ac:dyDescent="0.4">
      <c r="A68" s="7">
        <f>IF([1]患者概要【入力表】!B68="検疫所","-",[1]患者概要【入力表】!A68)</f>
        <v>65</v>
      </c>
      <c r="B68" s="8" t="str">
        <f>[1]患者概要【入力表】!E68</f>
        <v>60代</v>
      </c>
      <c r="C68" s="8" t="str">
        <f>[1]患者概要【入力表】!F68</f>
        <v>女性</v>
      </c>
      <c r="D68" s="9" t="str">
        <f>IF([1]患者概要【入力表】!B68="検疫所","-",IF([1]患者概要【入力表】!G68="仙台市","仙台市",[1]患者概要【入力表】!I68&amp;"保健所管内"))</f>
        <v>仙台市</v>
      </c>
      <c r="E68" s="10">
        <f>[1]患者概要【入力表】!Y68</f>
        <v>43936</v>
      </c>
      <c r="F68" s="8" t="str">
        <f>IF(OR([1]患者概要【入力表】!AC68=[1]マスタ!$H$4,[1]患者概要【入力表】!AC68=[1]マスタ!$H$5),"療養中",IF(OR([1]患者概要【入力表】!AC68=[1]マスタ!$H$6,[1]患者概要【入力表】!AC68=[1]マスタ!$H$7),"退院等",[1]患者概要【入力表】!AC68))</f>
        <v>退院等</v>
      </c>
      <c r="H68" s="1" t="str">
        <f>[1]患者概要【入力表】!B68</f>
        <v>仙台市</v>
      </c>
    </row>
    <row r="69" spans="1:8" ht="42" customHeight="1" x14ac:dyDescent="0.4">
      <c r="A69" s="7">
        <f>IF([1]患者概要【入力表】!B69="検疫所","-",[1]患者概要【入力表】!A69)</f>
        <v>66</v>
      </c>
      <c r="B69" s="8" t="str">
        <f>[1]患者概要【入力表】!E69</f>
        <v>50代</v>
      </c>
      <c r="C69" s="8" t="str">
        <f>[1]患者概要【入力表】!F69</f>
        <v>女性</v>
      </c>
      <c r="D69" s="9" t="str">
        <f>IF([1]患者概要【入力表】!B69="検疫所","-",IF([1]患者概要【入力表】!G69="仙台市","仙台市",[1]患者概要【入力表】!I69&amp;"保健所管内"))</f>
        <v>仙台市</v>
      </c>
      <c r="E69" s="10">
        <f>[1]患者概要【入力表】!Y69</f>
        <v>43937</v>
      </c>
      <c r="F69" s="8" t="str">
        <f>IF(OR([1]患者概要【入力表】!AC69=[1]マスタ!$H$4,[1]患者概要【入力表】!AC69=[1]マスタ!$H$5),"療養中",IF(OR([1]患者概要【入力表】!AC69=[1]マスタ!$H$6,[1]患者概要【入力表】!AC69=[1]マスタ!$H$7),"退院等",[1]患者概要【入力表】!AC69))</f>
        <v>退院等</v>
      </c>
      <c r="H69" s="1" t="str">
        <f>[1]患者概要【入力表】!B69</f>
        <v>仙台市</v>
      </c>
    </row>
    <row r="70" spans="1:8" ht="42" customHeight="1" x14ac:dyDescent="0.4">
      <c r="A70" s="7">
        <f>IF([1]患者概要【入力表】!B70="検疫所","-",[1]患者概要【入力表】!A70)</f>
        <v>67</v>
      </c>
      <c r="B70" s="8" t="str">
        <f>[1]患者概要【入力表】!E70</f>
        <v>30代</v>
      </c>
      <c r="C70" s="8" t="str">
        <f>[1]患者概要【入力表】!F70</f>
        <v>男性</v>
      </c>
      <c r="D70" s="9" t="str">
        <f>IF([1]患者概要【入力表】!B70="検疫所","-",IF([1]患者概要【入力表】!G70="仙台市","仙台市",[1]患者概要【入力表】!I70&amp;"保健所管内"))</f>
        <v>仙台市</v>
      </c>
      <c r="E70" s="10">
        <f>[1]患者概要【入力表】!Y70</f>
        <v>43937</v>
      </c>
      <c r="F70" s="8" t="str">
        <f>IF(OR([1]患者概要【入力表】!AC70=[1]マスタ!$H$4,[1]患者概要【入力表】!AC70=[1]マスタ!$H$5),"療養中",IF(OR([1]患者概要【入力表】!AC70=[1]マスタ!$H$6,[1]患者概要【入力表】!AC70=[1]マスタ!$H$7),"退院等",[1]患者概要【入力表】!AC70))</f>
        <v>退院等</v>
      </c>
      <c r="H70" s="1" t="str">
        <f>[1]患者概要【入力表】!B70</f>
        <v>仙台市</v>
      </c>
    </row>
    <row r="71" spans="1:8" ht="42" customHeight="1" x14ac:dyDescent="0.4">
      <c r="A71" s="7">
        <f>IF([1]患者概要【入力表】!B71="検疫所","-",[1]患者概要【入力表】!A71)</f>
        <v>68</v>
      </c>
      <c r="B71" s="8" t="str">
        <f>[1]患者概要【入力表】!E71</f>
        <v>50代</v>
      </c>
      <c r="C71" s="8" t="str">
        <f>[1]患者概要【入力表】!F71</f>
        <v>女性</v>
      </c>
      <c r="D71" s="9" t="str">
        <f>IF([1]患者概要【入力表】!B71="検疫所","-",IF([1]患者概要【入力表】!G71="仙台市","仙台市",[1]患者概要【入力表】!I71&amp;"保健所管内"))</f>
        <v>仙台市</v>
      </c>
      <c r="E71" s="10">
        <f>[1]患者概要【入力表】!Y71</f>
        <v>43937</v>
      </c>
      <c r="F71" s="8" t="str">
        <f>IF(OR([1]患者概要【入力表】!AC71=[1]マスタ!$H$4,[1]患者概要【入力表】!AC71=[1]マスタ!$H$5),"療養中",IF(OR([1]患者概要【入力表】!AC71=[1]マスタ!$H$6,[1]患者概要【入力表】!AC71=[1]マスタ!$H$7),"退院等",[1]患者概要【入力表】!AC71))</f>
        <v>退院等</v>
      </c>
      <c r="H71" s="1" t="str">
        <f>[1]患者概要【入力表】!B71</f>
        <v>仙台市</v>
      </c>
    </row>
    <row r="72" spans="1:8" ht="42" customHeight="1" x14ac:dyDescent="0.4">
      <c r="A72" s="7">
        <f>IF([1]患者概要【入力表】!B72="検疫所","-",[1]患者概要【入力表】!A72)</f>
        <v>69</v>
      </c>
      <c r="B72" s="8" t="str">
        <f>[1]患者概要【入力表】!E72</f>
        <v>10代</v>
      </c>
      <c r="C72" s="8" t="str">
        <f>[1]患者概要【入力表】!F72</f>
        <v>女性</v>
      </c>
      <c r="D72" s="9" t="str">
        <f>IF([1]患者概要【入力表】!B72="検疫所","-",IF([1]患者概要【入力表】!G72="仙台市","仙台市",[1]患者概要【入力表】!I72&amp;"保健所管内"))</f>
        <v>仙台市</v>
      </c>
      <c r="E72" s="10">
        <f>[1]患者概要【入力表】!Y72</f>
        <v>43937</v>
      </c>
      <c r="F72" s="8" t="str">
        <f>IF(OR([1]患者概要【入力表】!AC72=[1]マスタ!$H$4,[1]患者概要【入力表】!AC72=[1]マスタ!$H$5),"療養中",IF(OR([1]患者概要【入力表】!AC72=[1]マスタ!$H$6,[1]患者概要【入力表】!AC72=[1]マスタ!$H$7),"退院等",[1]患者概要【入力表】!AC72))</f>
        <v>退院等</v>
      </c>
      <c r="H72" s="1" t="str">
        <f>[1]患者概要【入力表】!B72</f>
        <v>仙台市</v>
      </c>
    </row>
    <row r="73" spans="1:8" ht="42" customHeight="1" x14ac:dyDescent="0.4">
      <c r="A73" s="7">
        <f>IF([1]患者概要【入力表】!B73="検疫所","-",[1]患者概要【入力表】!A73)</f>
        <v>70</v>
      </c>
      <c r="B73" s="8" t="str">
        <f>[1]患者概要【入力表】!E73</f>
        <v>10代</v>
      </c>
      <c r="C73" s="8" t="str">
        <f>[1]患者概要【入力表】!F73</f>
        <v>女性</v>
      </c>
      <c r="D73" s="9" t="str">
        <f>IF([1]患者概要【入力表】!B73="検疫所","-",IF([1]患者概要【入力表】!G73="仙台市","仙台市",[1]患者概要【入力表】!I73&amp;"保健所管内"))</f>
        <v>仙台市</v>
      </c>
      <c r="E73" s="10">
        <f>[1]患者概要【入力表】!Y73</f>
        <v>43937</v>
      </c>
      <c r="F73" s="8" t="str">
        <f>IF(OR([1]患者概要【入力表】!AC73=[1]マスタ!$H$4,[1]患者概要【入力表】!AC73=[1]マスタ!$H$5),"療養中",IF(OR([1]患者概要【入力表】!AC73=[1]マスタ!$H$6,[1]患者概要【入力表】!AC73=[1]マスタ!$H$7),"退院等",[1]患者概要【入力表】!AC73))</f>
        <v>退院等</v>
      </c>
      <c r="H73" s="1" t="str">
        <f>[1]患者概要【入力表】!B73</f>
        <v>仙台市</v>
      </c>
    </row>
    <row r="74" spans="1:8" ht="42" customHeight="1" x14ac:dyDescent="0.4">
      <c r="A74" s="7">
        <f>IF([1]患者概要【入力表】!B74="検疫所","-",[1]患者概要【入力表】!A74)</f>
        <v>71</v>
      </c>
      <c r="B74" s="8" t="str">
        <f>[1]患者概要【入力表】!E74</f>
        <v>10歳未満</v>
      </c>
      <c r="C74" s="8" t="str">
        <f>[1]患者概要【入力表】!F74</f>
        <v>男性</v>
      </c>
      <c r="D74" s="9" t="str">
        <f>IF([1]患者概要【入力表】!B74="検疫所","-",IF([1]患者概要【入力表】!G74="仙台市","仙台市",[1]患者概要【入力表】!I74&amp;"保健所管内"))</f>
        <v>仙台市</v>
      </c>
      <c r="E74" s="10">
        <f>[1]患者概要【入力表】!Y74</f>
        <v>43937</v>
      </c>
      <c r="F74" s="8" t="str">
        <f>IF(OR([1]患者概要【入力表】!AC74=[1]マスタ!$H$4,[1]患者概要【入力表】!AC74=[1]マスタ!$H$5),"療養中",IF(OR([1]患者概要【入力表】!AC74=[1]マスタ!$H$6,[1]患者概要【入力表】!AC74=[1]マスタ!$H$7),"退院等",[1]患者概要【入力表】!AC74))</f>
        <v>退院等</v>
      </c>
      <c r="H74" s="1" t="str">
        <f>[1]患者概要【入力表】!B74</f>
        <v>仙台市</v>
      </c>
    </row>
    <row r="75" spans="1:8" ht="42" customHeight="1" x14ac:dyDescent="0.4">
      <c r="A75" s="7">
        <f>IF([1]患者概要【入力表】!B75="検疫所","-",[1]患者概要【入力表】!A75)</f>
        <v>72</v>
      </c>
      <c r="B75" s="8" t="str">
        <f>[1]患者概要【入力表】!E75</f>
        <v>20代</v>
      </c>
      <c r="C75" s="8" t="str">
        <f>[1]患者概要【入力表】!F75</f>
        <v>女性</v>
      </c>
      <c r="D75" s="9" t="str">
        <f>IF([1]患者概要【入力表】!B75="検疫所","-",IF([1]患者概要【入力表】!G75="仙台市","仙台市",[1]患者概要【入力表】!I75&amp;"保健所管内"))</f>
        <v>仙台市</v>
      </c>
      <c r="E75" s="10">
        <f>[1]患者概要【入力表】!Y75</f>
        <v>43937</v>
      </c>
      <c r="F75" s="8" t="str">
        <f>IF(OR([1]患者概要【入力表】!AC75=[1]マスタ!$H$4,[1]患者概要【入力表】!AC75=[1]マスタ!$H$5),"療養中",IF(OR([1]患者概要【入力表】!AC75=[1]マスタ!$H$6,[1]患者概要【入力表】!AC75=[1]マスタ!$H$7),"退院等",[1]患者概要【入力表】!AC75))</f>
        <v>退院等</v>
      </c>
      <c r="H75" s="1" t="str">
        <f>[1]患者概要【入力表】!B75</f>
        <v>仙台市</v>
      </c>
    </row>
    <row r="76" spans="1:8" ht="42" customHeight="1" x14ac:dyDescent="0.4">
      <c r="A76" s="7">
        <f>IF([1]患者概要【入力表】!B76="検疫所","-",[1]患者概要【入力表】!A76)</f>
        <v>73</v>
      </c>
      <c r="B76" s="8" t="str">
        <f>[1]患者概要【入力表】!E76</f>
        <v>20代</v>
      </c>
      <c r="C76" s="8" t="str">
        <f>[1]患者概要【入力表】!F76</f>
        <v>女性</v>
      </c>
      <c r="D76" s="9" t="str">
        <f>IF([1]患者概要【入力表】!B76="検疫所","-",IF([1]患者概要【入力表】!G76="仙台市","仙台市",[1]患者概要【入力表】!I76&amp;"保健所管内"))</f>
        <v>仙台市</v>
      </c>
      <c r="E76" s="10">
        <f>[1]患者概要【入力表】!Y76</f>
        <v>43937</v>
      </c>
      <c r="F76" s="8" t="str">
        <f>IF(OR([1]患者概要【入力表】!AC76=[1]マスタ!$H$4,[1]患者概要【入力表】!AC76=[1]マスタ!$H$5),"療養中",IF(OR([1]患者概要【入力表】!AC76=[1]マスタ!$H$6,[1]患者概要【入力表】!AC76=[1]マスタ!$H$7),"退院等",[1]患者概要【入力表】!AC76))</f>
        <v>退院等</v>
      </c>
      <c r="H76" s="1" t="str">
        <f>[1]患者概要【入力表】!B76</f>
        <v>仙台市</v>
      </c>
    </row>
    <row r="77" spans="1:8" ht="42" customHeight="1" x14ac:dyDescent="0.4">
      <c r="A77" s="7">
        <f>IF([1]患者概要【入力表】!B77="検疫所","-",[1]患者概要【入力表】!A77)</f>
        <v>74</v>
      </c>
      <c r="B77" s="8" t="str">
        <f>[1]患者概要【入力表】!E77</f>
        <v>20代</v>
      </c>
      <c r="C77" s="8" t="str">
        <f>[1]患者概要【入力表】!F77</f>
        <v>女性</v>
      </c>
      <c r="D77" s="9" t="str">
        <f>IF([1]患者概要【入力表】!B77="検疫所","-",IF([1]患者概要【入力表】!G77="仙台市","仙台市",[1]患者概要【入力表】!I77&amp;"保健所管内"))</f>
        <v>仙台市</v>
      </c>
      <c r="E77" s="10">
        <f>[1]患者概要【入力表】!Y77</f>
        <v>43937</v>
      </c>
      <c r="F77" s="8" t="str">
        <f>IF(OR([1]患者概要【入力表】!AC77=[1]マスタ!$H$4,[1]患者概要【入力表】!AC77=[1]マスタ!$H$5),"療養中",IF(OR([1]患者概要【入力表】!AC77=[1]マスタ!$H$6,[1]患者概要【入力表】!AC77=[1]マスタ!$H$7),"退院等",[1]患者概要【入力表】!AC77))</f>
        <v>退院等</v>
      </c>
      <c r="H77" s="1" t="str">
        <f>[1]患者概要【入力表】!B77</f>
        <v>仙台市</v>
      </c>
    </row>
    <row r="78" spans="1:8" ht="42" customHeight="1" x14ac:dyDescent="0.4">
      <c r="A78" s="7">
        <f>IF([1]患者概要【入力表】!B78="検疫所","-",[1]患者概要【入力表】!A78)</f>
        <v>75</v>
      </c>
      <c r="B78" s="8" t="str">
        <f>[1]患者概要【入力表】!E78</f>
        <v>50代</v>
      </c>
      <c r="C78" s="8" t="str">
        <f>[1]患者概要【入力表】!F78</f>
        <v>男性</v>
      </c>
      <c r="D78" s="9" t="str">
        <f>IF([1]患者概要【入力表】!B78="検疫所","-",IF([1]患者概要【入力表】!G78="仙台市","仙台市",[1]患者概要【入力表】!I78&amp;"保健所管内"))</f>
        <v>仙台市</v>
      </c>
      <c r="E78" s="10">
        <f>[1]患者概要【入力表】!Y78</f>
        <v>43937</v>
      </c>
      <c r="F78" s="8" t="str">
        <f>IF(OR([1]患者概要【入力表】!AC78=[1]マスタ!$H$4,[1]患者概要【入力表】!AC78=[1]マスタ!$H$5),"療養中",IF(OR([1]患者概要【入力表】!AC78=[1]マスタ!$H$6,[1]患者概要【入力表】!AC78=[1]マスタ!$H$7),"退院等",[1]患者概要【入力表】!AC78))</f>
        <v>退院等</v>
      </c>
      <c r="H78" s="1" t="str">
        <f>[1]患者概要【入力表】!B78</f>
        <v>仙台市</v>
      </c>
    </row>
    <row r="79" spans="1:8" ht="42" customHeight="1" x14ac:dyDescent="0.4">
      <c r="A79" s="7">
        <f>IF([1]患者概要【入力表】!B79="検疫所","-",[1]患者概要【入力表】!A79)</f>
        <v>76</v>
      </c>
      <c r="B79" s="8" t="str">
        <f>[1]患者概要【入力表】!E79</f>
        <v>10歳未満</v>
      </c>
      <c r="C79" s="8" t="str">
        <f>[1]患者概要【入力表】!F79</f>
        <v>女性</v>
      </c>
      <c r="D79" s="9" t="str">
        <f>IF([1]患者概要【入力表】!B79="検疫所","-",IF([1]患者概要【入力表】!G79="仙台市","仙台市",[1]患者概要【入力表】!I79&amp;"保健所管内"))</f>
        <v>塩釜保健所管内</v>
      </c>
      <c r="E79" s="10">
        <f>[1]患者概要【入力表】!Y79</f>
        <v>43937</v>
      </c>
      <c r="F79" s="8" t="str">
        <f>IF(OR([1]患者概要【入力表】!AC79=[1]マスタ!$H$4,[1]患者概要【入力表】!AC79=[1]マスタ!$H$5),"療養中",IF(OR([1]患者概要【入力表】!AC79=[1]マスタ!$H$6,[1]患者概要【入力表】!AC79=[1]マスタ!$H$7),"退院等",[1]患者概要【入力表】!AC79))</f>
        <v>退院等</v>
      </c>
      <c r="H79" s="1" t="str">
        <f>[1]患者概要【入力表】!B79</f>
        <v>宮城県</v>
      </c>
    </row>
    <row r="80" spans="1:8" ht="42" customHeight="1" x14ac:dyDescent="0.4">
      <c r="A80" s="7">
        <f>IF([1]患者概要【入力表】!B80="検疫所","-",[1]患者概要【入力表】!A80)</f>
        <v>77</v>
      </c>
      <c r="B80" s="8" t="str">
        <f>[1]患者概要【入力表】!E80</f>
        <v>20代</v>
      </c>
      <c r="C80" s="8" t="str">
        <f>[1]患者概要【入力表】!F80</f>
        <v>女性</v>
      </c>
      <c r="D80" s="9" t="str">
        <f>IF([1]患者概要【入力表】!B80="検疫所","-",IF([1]患者概要【入力表】!G80="仙台市","仙台市",[1]患者概要【入力表】!I80&amp;"保健所管内"))</f>
        <v>塩釜保健所管内</v>
      </c>
      <c r="E80" s="10">
        <f>[1]患者概要【入力表】!Y80</f>
        <v>43937</v>
      </c>
      <c r="F80" s="8" t="str">
        <f>IF(OR([1]患者概要【入力表】!AC80=[1]マスタ!$H$4,[1]患者概要【入力表】!AC80=[1]マスタ!$H$5),"療養中",IF(OR([1]患者概要【入力表】!AC80=[1]マスタ!$H$6,[1]患者概要【入力表】!AC80=[1]マスタ!$H$7),"退院等",[1]患者概要【入力表】!AC80))</f>
        <v>退院等</v>
      </c>
      <c r="H80" s="1" t="str">
        <f>[1]患者概要【入力表】!B80</f>
        <v>宮城県</v>
      </c>
    </row>
    <row r="81" spans="1:8" ht="42" customHeight="1" x14ac:dyDescent="0.4">
      <c r="A81" s="7">
        <f>IF([1]患者概要【入力表】!B81="検疫所","-",[1]患者概要【入力表】!A81)</f>
        <v>78</v>
      </c>
      <c r="B81" s="8" t="str">
        <f>[1]患者概要【入力表】!E81</f>
        <v>30代</v>
      </c>
      <c r="C81" s="8" t="str">
        <f>[1]患者概要【入力表】!F81</f>
        <v>女性</v>
      </c>
      <c r="D81" s="9" t="str">
        <f>IF([1]患者概要【入力表】!B81="検疫所","-",IF([1]患者概要【入力表】!G81="仙台市","仙台市",[1]患者概要【入力表】!I81&amp;"保健所管内"))</f>
        <v>塩釜保健所管内</v>
      </c>
      <c r="E81" s="10">
        <f>[1]患者概要【入力表】!Y81</f>
        <v>43937</v>
      </c>
      <c r="F81" s="8" t="str">
        <f>IF(OR([1]患者概要【入力表】!AC81=[1]マスタ!$H$4,[1]患者概要【入力表】!AC81=[1]マスタ!$H$5),"療養中",IF(OR([1]患者概要【入力表】!AC81=[1]マスタ!$H$6,[1]患者概要【入力表】!AC81=[1]マスタ!$H$7),"退院等",[1]患者概要【入力表】!AC81))</f>
        <v>退院等</v>
      </c>
      <c r="H81" s="1" t="str">
        <f>[1]患者概要【入力表】!B81</f>
        <v>宮城県</v>
      </c>
    </row>
    <row r="82" spans="1:8" ht="42" customHeight="1" x14ac:dyDescent="0.4">
      <c r="A82" s="7">
        <f>IF([1]患者概要【入力表】!B82="検疫所","-",[1]患者概要【入力表】!A82)</f>
        <v>79</v>
      </c>
      <c r="B82" s="8" t="str">
        <f>[1]患者概要【入力表】!E82</f>
        <v>40代</v>
      </c>
      <c r="C82" s="8" t="str">
        <f>[1]患者概要【入力表】!F82</f>
        <v>女性</v>
      </c>
      <c r="D82" s="9" t="str">
        <f>IF([1]患者概要【入力表】!B82="検疫所","-",IF([1]患者概要【入力表】!G82="仙台市","仙台市",[1]患者概要【入力表】!I82&amp;"保健所管内"))</f>
        <v>大崎保健所管内</v>
      </c>
      <c r="E82" s="10">
        <f>[1]患者概要【入力表】!Y82</f>
        <v>43938</v>
      </c>
      <c r="F82" s="8" t="str">
        <f>IF(OR([1]患者概要【入力表】!AC82=[1]マスタ!$H$4,[1]患者概要【入力表】!AC82=[1]マスタ!$H$5),"療養中",IF(OR([1]患者概要【入力表】!AC82=[1]マスタ!$H$6,[1]患者概要【入力表】!AC82=[1]マスタ!$H$7),"退院等",[1]患者概要【入力表】!AC82))</f>
        <v>退院等</v>
      </c>
      <c r="H82" s="1" t="str">
        <f>[1]患者概要【入力表】!B82</f>
        <v>宮城県</v>
      </c>
    </row>
    <row r="83" spans="1:8" ht="42" customHeight="1" x14ac:dyDescent="0.4">
      <c r="A83" s="7">
        <f>IF([1]患者概要【入力表】!B83="検疫所","-",[1]患者概要【入力表】!A83)</f>
        <v>80</v>
      </c>
      <c r="B83" s="8" t="str">
        <f>[1]患者概要【入力表】!E83</f>
        <v>30代</v>
      </c>
      <c r="C83" s="8" t="str">
        <f>[1]患者概要【入力表】!F83</f>
        <v>女性</v>
      </c>
      <c r="D83" s="9" t="str">
        <f>IF([1]患者概要【入力表】!B83="検疫所","-",IF([1]患者概要【入力表】!G83="仙台市","仙台市",[1]患者概要【入力表】!I83&amp;"保健所管内"))</f>
        <v>塩釜保健所管内</v>
      </c>
      <c r="E83" s="10">
        <f>[1]患者概要【入力表】!Y83</f>
        <v>43939</v>
      </c>
      <c r="F83" s="8" t="str">
        <f>IF(OR([1]患者概要【入力表】!AC83=[1]マスタ!$H$4,[1]患者概要【入力表】!AC83=[1]マスタ!$H$5),"療養中",IF(OR([1]患者概要【入力表】!AC83=[1]マスタ!$H$6,[1]患者概要【入力表】!AC83=[1]マスタ!$H$7),"退院等",[1]患者概要【入力表】!AC83))</f>
        <v>退院等</v>
      </c>
      <c r="H83" s="1" t="str">
        <f>[1]患者概要【入力表】!B83</f>
        <v>宮城県</v>
      </c>
    </row>
    <row r="84" spans="1:8" ht="42" customHeight="1" x14ac:dyDescent="0.4">
      <c r="A84" s="7">
        <f>IF([1]患者概要【入力表】!B84="検疫所","-",[1]患者概要【入力表】!A84)</f>
        <v>81</v>
      </c>
      <c r="B84" s="8" t="str">
        <f>[1]患者概要【入力表】!E84</f>
        <v>20代</v>
      </c>
      <c r="C84" s="8" t="str">
        <f>[1]患者概要【入力表】!F84</f>
        <v>男性</v>
      </c>
      <c r="D84" s="9" t="str">
        <f>IF([1]患者概要【入力表】!B84="検疫所","-",IF([1]患者概要【入力表】!G84="仙台市","仙台市",[1]患者概要【入力表】!I84&amp;"保健所管内"))</f>
        <v>仙台市</v>
      </c>
      <c r="E84" s="10">
        <f>[1]患者概要【入力表】!Y84</f>
        <v>43939</v>
      </c>
      <c r="F84" s="8" t="str">
        <f>IF(OR([1]患者概要【入力表】!AC84=[1]マスタ!$H$4,[1]患者概要【入力表】!AC84=[1]マスタ!$H$5),"療養中",IF(OR([1]患者概要【入力表】!AC84=[1]マスタ!$H$6,[1]患者概要【入力表】!AC84=[1]マスタ!$H$7),"退院等",[1]患者概要【入力表】!AC84))</f>
        <v>退院等</v>
      </c>
      <c r="H84" s="1" t="str">
        <f>[1]患者概要【入力表】!B84</f>
        <v>仙台市</v>
      </c>
    </row>
    <row r="85" spans="1:8" ht="42" customHeight="1" x14ac:dyDescent="0.4">
      <c r="A85" s="7">
        <f>IF([1]患者概要【入力表】!B85="検疫所","-",[1]患者概要【入力表】!A85)</f>
        <v>82</v>
      </c>
      <c r="B85" s="8" t="str">
        <f>[1]患者概要【入力表】!E85</f>
        <v>30代</v>
      </c>
      <c r="C85" s="8" t="str">
        <f>[1]患者概要【入力表】!F85</f>
        <v>男性</v>
      </c>
      <c r="D85" s="9" t="str">
        <f>IF([1]患者概要【入力表】!B85="検疫所","-",IF([1]患者概要【入力表】!G85="仙台市","仙台市",[1]患者概要【入力表】!I85&amp;"保健所管内"))</f>
        <v>仙台市</v>
      </c>
      <c r="E85" s="10">
        <f>[1]患者概要【入力表】!Y85</f>
        <v>43939</v>
      </c>
      <c r="F85" s="8" t="str">
        <f>IF(OR([1]患者概要【入力表】!AC85=[1]マスタ!$H$4,[1]患者概要【入力表】!AC85=[1]マスタ!$H$5),"療養中",IF(OR([1]患者概要【入力表】!AC85=[1]マスタ!$H$6,[1]患者概要【入力表】!AC85=[1]マスタ!$H$7),"退院等",[1]患者概要【入力表】!AC85))</f>
        <v>退院等</v>
      </c>
      <c r="H85" s="1" t="str">
        <f>[1]患者概要【入力表】!B85</f>
        <v>仙台市</v>
      </c>
    </row>
    <row r="86" spans="1:8" ht="42" customHeight="1" x14ac:dyDescent="0.4">
      <c r="A86" s="7">
        <f>IF([1]患者概要【入力表】!B86="検疫所","-",[1]患者概要【入力表】!A86)</f>
        <v>83</v>
      </c>
      <c r="B86" s="8" t="str">
        <f>[1]患者概要【入力表】!E86</f>
        <v>20代</v>
      </c>
      <c r="C86" s="8" t="str">
        <f>[1]患者概要【入力表】!F86</f>
        <v>女性</v>
      </c>
      <c r="D86" s="9" t="str">
        <f>IF([1]患者概要【入力表】!B86="検疫所","-",IF([1]患者概要【入力表】!G86="仙台市","仙台市",[1]患者概要【入力表】!I86&amp;"保健所管内"))</f>
        <v>塩釜保健所管内</v>
      </c>
      <c r="E86" s="10">
        <f>[1]患者概要【入力表】!Y86</f>
        <v>43939</v>
      </c>
      <c r="F86" s="8" t="str">
        <f>IF(OR([1]患者概要【入力表】!AC86=[1]マスタ!$H$4,[1]患者概要【入力表】!AC86=[1]マスタ!$H$5),"療養中",IF(OR([1]患者概要【入力表】!AC86=[1]マスタ!$H$6,[1]患者概要【入力表】!AC86=[1]マスタ!$H$7),"退院等",[1]患者概要【入力表】!AC86))</f>
        <v>退院等</v>
      </c>
      <c r="H86" s="1" t="str">
        <f>[1]患者概要【入力表】!B86</f>
        <v>宮城県</v>
      </c>
    </row>
    <row r="87" spans="1:8" ht="42" customHeight="1" x14ac:dyDescent="0.4">
      <c r="A87" s="7">
        <f>IF([1]患者概要【入力表】!B87="検疫所","-",[1]患者概要【入力表】!A87)</f>
        <v>84</v>
      </c>
      <c r="B87" s="8" t="str">
        <f>[1]患者概要【入力表】!E87</f>
        <v>30代</v>
      </c>
      <c r="C87" s="8" t="str">
        <f>[1]患者概要【入力表】!F87</f>
        <v>男性</v>
      </c>
      <c r="D87" s="9" t="str">
        <f>IF([1]患者概要【入力表】!B87="検疫所","-",IF([1]患者概要【入力表】!G87="仙台市","仙台市",[1]患者概要【入力表】!I87&amp;"保健所管内"))</f>
        <v>塩釜保健所管内</v>
      </c>
      <c r="E87" s="10">
        <f>[1]患者概要【入力表】!Y87</f>
        <v>43941</v>
      </c>
      <c r="F87" s="8" t="str">
        <f>IF(OR([1]患者概要【入力表】!AC87=[1]マスタ!$H$4,[1]患者概要【入力表】!AC87=[1]マスタ!$H$5),"療養中",IF(OR([1]患者概要【入力表】!AC87=[1]マスタ!$H$6,[1]患者概要【入力表】!AC87=[1]マスタ!$H$7),"退院等",[1]患者概要【入力表】!AC87))</f>
        <v>退院等</v>
      </c>
      <c r="H87" s="1" t="str">
        <f>[1]患者概要【入力表】!B87</f>
        <v>宮城県</v>
      </c>
    </row>
    <row r="88" spans="1:8" ht="42" customHeight="1" x14ac:dyDescent="0.4">
      <c r="A88" s="7">
        <f>IF([1]患者概要【入力表】!B88="検疫所","-",[1]患者概要【入力表】!A88)</f>
        <v>85</v>
      </c>
      <c r="B88" s="8" t="str">
        <f>[1]患者概要【入力表】!E88</f>
        <v>20代</v>
      </c>
      <c r="C88" s="8" t="str">
        <f>[1]患者概要【入力表】!F88</f>
        <v>女性</v>
      </c>
      <c r="D88" s="9" t="str">
        <f>IF([1]患者概要【入力表】!B88="検疫所","-",IF([1]患者概要【入力表】!G88="仙台市","仙台市",[1]患者概要【入力表】!I88&amp;"保健所管内"))</f>
        <v>塩釜保健所管内</v>
      </c>
      <c r="E88" s="10">
        <f>[1]患者概要【入力表】!Y88</f>
        <v>43946</v>
      </c>
      <c r="F88" s="8" t="str">
        <f>IF(OR([1]患者概要【入力表】!AC88=[1]マスタ!$H$4,[1]患者概要【入力表】!AC88=[1]マスタ!$H$5),"療養中",IF(OR([1]患者概要【入力表】!AC88=[1]マスタ!$H$6,[1]患者概要【入力表】!AC88=[1]マスタ!$H$7),"退院等",[1]患者概要【入力表】!AC88))</f>
        <v>退院等</v>
      </c>
      <c r="H88" s="1" t="str">
        <f>[1]患者概要【入力表】!B88</f>
        <v>宮城県</v>
      </c>
    </row>
    <row r="89" spans="1:8" ht="42" customHeight="1" x14ac:dyDescent="0.4">
      <c r="A89" s="7">
        <f>IF([1]患者概要【入力表】!B89="検疫所","-",[1]患者概要【入力表】!A89)</f>
        <v>86</v>
      </c>
      <c r="B89" s="8" t="str">
        <f>[1]患者概要【入力表】!E89</f>
        <v>40代</v>
      </c>
      <c r="C89" s="8" t="str">
        <f>[1]患者概要【入力表】!F89</f>
        <v>男性</v>
      </c>
      <c r="D89" s="9" t="str">
        <f>IF([1]患者概要【入力表】!B89="検疫所","-",IF([1]患者概要【入力表】!G89="仙台市","仙台市",[1]患者概要【入力表】!I89&amp;"保健所管内"))</f>
        <v>大崎保健所管内</v>
      </c>
      <c r="E89" s="10">
        <f>[1]患者概要【入力表】!Y89</f>
        <v>43948</v>
      </c>
      <c r="F89" s="8" t="str">
        <f>IF(OR([1]患者概要【入力表】!AC89=[1]マスタ!$H$4,[1]患者概要【入力表】!AC89=[1]マスタ!$H$5),"療養中",IF(OR([1]患者概要【入力表】!AC89=[1]マスタ!$H$6,[1]患者概要【入力表】!AC89=[1]マスタ!$H$7),"退院等",[1]患者概要【入力表】!AC89))</f>
        <v>退院等</v>
      </c>
      <c r="H89" s="1" t="str">
        <f>[1]患者概要【入力表】!B89</f>
        <v>宮城県</v>
      </c>
    </row>
    <row r="90" spans="1:8" ht="42" customHeight="1" x14ac:dyDescent="0.4">
      <c r="A90" s="7">
        <f>IF([1]患者概要【入力表】!B90="検疫所","-",[1]患者概要【入力表】!A90)</f>
        <v>87</v>
      </c>
      <c r="B90" s="8" t="str">
        <f>[1]患者概要【入力表】!E90</f>
        <v>10代</v>
      </c>
      <c r="C90" s="8" t="str">
        <f>[1]患者概要【入力表】!F90</f>
        <v>女性</v>
      </c>
      <c r="D90" s="9" t="str">
        <f>IF([1]患者概要【入力表】!B90="検疫所","-",IF([1]患者概要【入力表】!G90="仙台市","仙台市",[1]患者概要【入力表】!I90&amp;"保健所管内"))</f>
        <v>仙台市</v>
      </c>
      <c r="E90" s="10">
        <f>[1]患者概要【入力表】!Y90</f>
        <v>43949</v>
      </c>
      <c r="F90" s="8" t="str">
        <f>IF(OR([1]患者概要【入力表】!AC90=[1]マスタ!$H$4,[1]患者概要【入力表】!AC90=[1]マスタ!$H$5),"療養中",IF(OR([1]患者概要【入力表】!AC90=[1]マスタ!$H$6,[1]患者概要【入力表】!AC90=[1]マスタ!$H$7),"退院等",[1]患者概要【入力表】!AC90))</f>
        <v>退院等</v>
      </c>
      <c r="H90" s="1" t="str">
        <f>[1]患者概要【入力表】!B90</f>
        <v>仙台市</v>
      </c>
    </row>
    <row r="91" spans="1:8" ht="42" customHeight="1" x14ac:dyDescent="0.4">
      <c r="A91" s="7">
        <f>IF([1]患者概要【入力表】!B91="検疫所","-",[1]患者概要【入力表】!A91)</f>
        <v>88</v>
      </c>
      <c r="B91" s="8" t="str">
        <f>[1]患者概要【入力表】!E91</f>
        <v>50代</v>
      </c>
      <c r="C91" s="8" t="str">
        <f>[1]患者概要【入力表】!F91</f>
        <v>男性</v>
      </c>
      <c r="D91" s="9" t="str">
        <f>IF([1]患者概要【入力表】!B91="検疫所","-",IF([1]患者概要【入力表】!G91="仙台市","仙台市",[1]患者概要【入力表】!I91&amp;"保健所管内"))</f>
        <v>塩釜保健所管内</v>
      </c>
      <c r="E91" s="10">
        <f>[1]患者概要【入力表】!Y91</f>
        <v>43949</v>
      </c>
      <c r="F91" s="8" t="str">
        <f>IF(OR([1]患者概要【入力表】!AC91=[1]マスタ!$H$4,[1]患者概要【入力表】!AC91=[1]マスタ!$H$5),"療養中",IF(OR([1]患者概要【入力表】!AC91=[1]マスタ!$H$6,[1]患者概要【入力表】!AC91=[1]マスタ!$H$7),"退院等",[1]患者概要【入力表】!AC91))</f>
        <v>退院等</v>
      </c>
      <c r="H91" s="1" t="str">
        <f>[1]患者概要【入力表】!B91</f>
        <v>宮城県</v>
      </c>
    </row>
    <row r="92" spans="1:8" ht="42" customHeight="1" x14ac:dyDescent="0.4">
      <c r="A92" s="7">
        <f>IF([1]患者概要【入力表】!B92="検疫所","-",[1]患者概要【入力表】!A92)</f>
        <v>89</v>
      </c>
      <c r="B92" s="8" t="str">
        <f>[1]患者概要【入力表】!E92</f>
        <v>20代</v>
      </c>
      <c r="C92" s="8" t="str">
        <f>[1]患者概要【入力表】!F92</f>
        <v>男性</v>
      </c>
      <c r="D92" s="9" t="str">
        <f>IF([1]患者概要【入力表】!B92="検疫所","-",IF([1]患者概要【入力表】!G92="仙台市","仙台市",[1]患者概要【入力表】!I92&amp;"保健所管内"))</f>
        <v>仙台市</v>
      </c>
      <c r="E92" s="10">
        <f>[1]患者概要【入力表】!Y92</f>
        <v>44000</v>
      </c>
      <c r="F92" s="8" t="str">
        <f>IF(OR([1]患者概要【入力表】!AC92=[1]マスタ!$H$4,[1]患者概要【入力表】!AC92=[1]マスタ!$H$5),"療養中",IF(OR([1]患者概要【入力表】!AC92=[1]マスタ!$H$6,[1]患者概要【入力表】!AC92=[1]マスタ!$H$7),"退院等",[1]患者概要【入力表】!AC92))</f>
        <v>退院等</v>
      </c>
      <c r="H92" s="1" t="str">
        <f>[1]患者概要【入力表】!B92</f>
        <v>仙台市</v>
      </c>
    </row>
    <row r="93" spans="1:8" ht="42" customHeight="1" x14ac:dyDescent="0.4">
      <c r="A93" s="7" t="str">
        <f>IF([1]患者概要【入力表】!B93="検疫所","-",[1]患者概要【入力表】!A93)</f>
        <v>-</v>
      </c>
      <c r="B93" s="8">
        <f>[1]患者概要【入力表】!E93</f>
        <v>0</v>
      </c>
      <c r="C93" s="8">
        <f>[1]患者概要【入力表】!F93</f>
        <v>0</v>
      </c>
      <c r="D93" s="9" t="str">
        <f>IF([1]患者概要【入力表】!B93="検疫所","-",IF([1]患者概要【入力表】!G93="仙台市","仙台市",[1]患者概要【入力表】!I93&amp;"保健所管内"))</f>
        <v>-</v>
      </c>
      <c r="E93" s="10">
        <f>[1]患者概要【入力表】!Y93</f>
        <v>0</v>
      </c>
      <c r="F93" s="8">
        <f>IF(OR([1]患者概要【入力表】!AC93=[1]マスタ!$H$4,[1]患者概要【入力表】!AC93=[1]マスタ!$H$5),"療養中",IF(OR([1]患者概要【入力表】!AC93=[1]マスタ!$H$6,[1]患者概要【入力表】!AC93=[1]マスタ!$H$7),"退院等",[1]患者概要【入力表】!AC93))</f>
        <v>0</v>
      </c>
      <c r="H93" s="1" t="str">
        <f>[1]患者概要【入力表】!B93</f>
        <v>検疫所</v>
      </c>
    </row>
    <row r="94" spans="1:8" ht="42" customHeight="1" x14ac:dyDescent="0.4">
      <c r="A94" s="7">
        <f>IF([1]患者概要【入力表】!B94="検疫所","-",[1]患者概要【入力表】!A94)</f>
        <v>90</v>
      </c>
      <c r="B94" s="8" t="str">
        <f>[1]患者概要【入力表】!E94</f>
        <v>40代</v>
      </c>
      <c r="C94" s="8" t="str">
        <f>[1]患者概要【入力表】!F94</f>
        <v>男性</v>
      </c>
      <c r="D94" s="9" t="str">
        <f>IF([1]患者概要【入力表】!B94="検疫所","-",IF([1]患者概要【入力表】!G94="仙台市","仙台市",[1]患者概要【入力表】!I94&amp;"保健所管内"))</f>
        <v>塩釜保健所管内</v>
      </c>
      <c r="E94" s="10">
        <f>[1]患者概要【入力表】!Y94</f>
        <v>44004</v>
      </c>
      <c r="F94" s="8" t="str">
        <f>IF(OR([1]患者概要【入力表】!AC94=[1]マスタ!$H$4,[1]患者概要【入力表】!AC94=[1]マスタ!$H$5),"療養中",IF(OR([1]患者概要【入力表】!AC94=[1]マスタ!$H$6,[1]患者概要【入力表】!AC94=[1]マスタ!$H$7),"退院等",[1]患者概要【入力表】!AC94))</f>
        <v>退院等</v>
      </c>
      <c r="H94" s="1" t="str">
        <f>[1]患者概要【入力表】!B94</f>
        <v>宮城県</v>
      </c>
    </row>
    <row r="95" spans="1:8" ht="42" customHeight="1" x14ac:dyDescent="0.4">
      <c r="A95" s="7">
        <f>IF([1]患者概要【入力表】!B95="検疫所","-",[1]患者概要【入力表】!A95)</f>
        <v>91</v>
      </c>
      <c r="B95" s="8" t="str">
        <f>[1]患者概要【入力表】!E95</f>
        <v>70代</v>
      </c>
      <c r="C95" s="8" t="str">
        <f>[1]患者概要【入力表】!F95</f>
        <v>女性</v>
      </c>
      <c r="D95" s="9" t="str">
        <f>IF([1]患者概要【入力表】!B95="検疫所","-",IF([1]患者概要【入力表】!G95="仙台市","仙台市",[1]患者概要【入力表】!I95&amp;"保健所管内"))</f>
        <v>塩釜保健所管内</v>
      </c>
      <c r="E95" s="10">
        <f>[1]患者概要【入力表】!Y95</f>
        <v>44006</v>
      </c>
      <c r="F95" s="8" t="str">
        <f>IF(OR([1]患者概要【入力表】!AC95=[1]マスタ!$H$4,[1]患者概要【入力表】!AC95=[1]マスタ!$H$5),"療養中",IF(OR([1]患者概要【入力表】!AC95=[1]マスタ!$H$6,[1]患者概要【入力表】!AC95=[1]マスタ!$H$7),"退院等",[1]患者概要【入力表】!AC95))</f>
        <v>退院等</v>
      </c>
      <c r="H95" s="1" t="str">
        <f>[1]患者概要【入力表】!B95</f>
        <v>宮城県</v>
      </c>
    </row>
    <row r="96" spans="1:8" ht="42" customHeight="1" x14ac:dyDescent="0.4">
      <c r="A96" s="7">
        <f>IF([1]患者概要【入力表】!B96="検疫所","-",[1]患者概要【入力表】!A96)</f>
        <v>92</v>
      </c>
      <c r="B96" s="8" t="str">
        <f>[1]患者概要【入力表】!E96</f>
        <v>30代</v>
      </c>
      <c r="C96" s="8" t="str">
        <f>[1]患者概要【入力表】!F96</f>
        <v>女性</v>
      </c>
      <c r="D96" s="9" t="str">
        <f>IF([1]患者概要【入力表】!B96="検疫所","-",IF([1]患者概要【入力表】!G96="仙台市","仙台市",[1]患者概要【入力表】!I96&amp;"保健所管内"))</f>
        <v>仙台市</v>
      </c>
      <c r="E96" s="10">
        <f>[1]患者概要【入力表】!Y96</f>
        <v>44008</v>
      </c>
      <c r="F96" s="8" t="str">
        <f>IF(OR([1]患者概要【入力表】!AC96=[1]マスタ!$H$4,[1]患者概要【入力表】!AC96=[1]マスタ!$H$5),"療養中",IF(OR([1]患者概要【入力表】!AC96=[1]マスタ!$H$6,[1]患者概要【入力表】!AC96=[1]マスタ!$H$7),"退院等",[1]患者概要【入力表】!AC96))</f>
        <v>退院等</v>
      </c>
      <c r="H96" s="1" t="str">
        <f>[1]患者概要【入力表】!B96</f>
        <v>仙台市</v>
      </c>
    </row>
    <row r="97" spans="1:8" ht="42" customHeight="1" x14ac:dyDescent="0.4">
      <c r="A97" s="7">
        <f>IF([1]患者概要【入力表】!B97="検疫所","-",[1]患者概要【入力表】!A97)</f>
        <v>93</v>
      </c>
      <c r="B97" s="8" t="str">
        <f>[1]患者概要【入力表】!E97</f>
        <v>50代</v>
      </c>
      <c r="C97" s="8" t="str">
        <f>[1]患者概要【入力表】!F97</f>
        <v>男性</v>
      </c>
      <c r="D97" s="9" t="str">
        <f>IF([1]患者概要【入力表】!B97="検疫所","-",IF([1]患者概要【入力表】!G97="仙台市","仙台市",[1]患者概要【入力表】!I97&amp;"保健所管内"))</f>
        <v>仙台市</v>
      </c>
      <c r="E97" s="10">
        <f>[1]患者概要【入力表】!Y97</f>
        <v>44010</v>
      </c>
      <c r="F97" s="8" t="str">
        <f>IF(OR([1]患者概要【入力表】!AC97=[1]マスタ!$H$4,[1]患者概要【入力表】!AC97=[1]マスタ!$H$5),"療養中",IF(OR([1]患者概要【入力表】!AC97=[1]マスタ!$H$6,[1]患者概要【入力表】!AC97=[1]マスタ!$H$7),"退院等",[1]患者概要【入力表】!AC97))</f>
        <v>退院等</v>
      </c>
      <c r="H97" s="1" t="str">
        <f>[1]患者概要【入力表】!B97</f>
        <v>仙台市</v>
      </c>
    </row>
    <row r="98" spans="1:8" ht="42" customHeight="1" x14ac:dyDescent="0.4">
      <c r="A98" s="7">
        <f>IF([1]患者概要【入力表】!B98="検疫所","-",[1]患者概要【入力表】!A98)</f>
        <v>94</v>
      </c>
      <c r="B98" s="8" t="str">
        <f>[1]患者概要【入力表】!E98</f>
        <v>20代</v>
      </c>
      <c r="C98" s="8" t="str">
        <f>[1]患者概要【入力表】!F98</f>
        <v>女性</v>
      </c>
      <c r="D98" s="9" t="str">
        <f>IF([1]患者概要【入力表】!B98="検疫所","-",IF([1]患者概要【入力表】!G98="仙台市","仙台市",[1]患者概要【入力表】!I98&amp;"保健所管内"))</f>
        <v>塩釜保健所管内</v>
      </c>
      <c r="E98" s="10">
        <f>[1]患者概要【入力表】!Y98</f>
        <v>44010</v>
      </c>
      <c r="F98" s="8" t="str">
        <f>IF(OR([1]患者概要【入力表】!AC98=[1]マスタ!$H$4,[1]患者概要【入力表】!AC98=[1]マスタ!$H$5),"療養中",IF(OR([1]患者概要【入力表】!AC98=[1]マスタ!$H$6,[1]患者概要【入力表】!AC98=[1]マスタ!$H$7),"退院等",[1]患者概要【入力表】!AC98))</f>
        <v>退院等</v>
      </c>
      <c r="H98" s="1" t="str">
        <f>[1]患者概要【入力表】!B98</f>
        <v>宮城県</v>
      </c>
    </row>
    <row r="99" spans="1:8" ht="42" customHeight="1" x14ac:dyDescent="0.4">
      <c r="A99" s="7">
        <f>IF([1]患者概要【入力表】!B99="検疫所","-",[1]患者概要【入力表】!A99)</f>
        <v>95</v>
      </c>
      <c r="B99" s="8" t="str">
        <f>[1]患者概要【入力表】!E99</f>
        <v>50代</v>
      </c>
      <c r="C99" s="8" t="str">
        <f>[1]患者概要【入力表】!F99</f>
        <v>男性</v>
      </c>
      <c r="D99" s="9" t="str">
        <f>IF([1]患者概要【入力表】!B99="検疫所","-",IF([1]患者概要【入力表】!G99="仙台市","仙台市",[1]患者概要【入力表】!I99&amp;"保健所管内"))</f>
        <v>仙台市</v>
      </c>
      <c r="E99" s="10">
        <f>[1]患者概要【入力表】!Y99</f>
        <v>44013</v>
      </c>
      <c r="F99" s="8" t="str">
        <f>IF(OR([1]患者概要【入力表】!AC99=[1]マスタ!$H$4,[1]患者概要【入力表】!AC99=[1]マスタ!$H$5),"療養中",IF(OR([1]患者概要【入力表】!AC99=[1]マスタ!$H$6,[1]患者概要【入力表】!AC99=[1]マスタ!$H$7),"退院等",[1]患者概要【入力表】!AC99))</f>
        <v>退院等</v>
      </c>
      <c r="H99" s="1" t="str">
        <f>[1]患者概要【入力表】!B99</f>
        <v>仙台市</v>
      </c>
    </row>
    <row r="100" spans="1:8" ht="42" customHeight="1" x14ac:dyDescent="0.4">
      <c r="A100" s="7">
        <f>IF([1]患者概要【入力表】!B100="検疫所","-",[1]患者概要【入力表】!A100)</f>
        <v>96</v>
      </c>
      <c r="B100" s="8" t="str">
        <f>[1]患者概要【入力表】!E100</f>
        <v>20代</v>
      </c>
      <c r="C100" s="8" t="str">
        <f>[1]患者概要【入力表】!F100</f>
        <v>女性</v>
      </c>
      <c r="D100" s="9" t="str">
        <f>IF([1]患者概要【入力表】!B100="検疫所","-",IF([1]患者概要【入力表】!G100="仙台市","仙台市",[1]患者概要【入力表】!I100&amp;"保健所管内"))</f>
        <v>石巻保健所管内</v>
      </c>
      <c r="E100" s="10">
        <f>[1]患者概要【入力表】!Y100</f>
        <v>44015</v>
      </c>
      <c r="F100" s="8" t="str">
        <f>IF(OR([1]患者概要【入力表】!AC100=[1]マスタ!$H$4,[1]患者概要【入力表】!AC100=[1]マスタ!$H$5),"療養中",IF(OR([1]患者概要【入力表】!AC100=[1]マスタ!$H$6,[1]患者概要【入力表】!AC100=[1]マスタ!$H$7),"退院等",[1]患者概要【入力表】!AC100))</f>
        <v>退院等</v>
      </c>
      <c r="H100" s="1" t="str">
        <f>[1]患者概要【入力表】!B100</f>
        <v>宮城県</v>
      </c>
    </row>
    <row r="101" spans="1:8" ht="42" customHeight="1" x14ac:dyDescent="0.4">
      <c r="A101" s="7">
        <f>IF([1]患者概要【入力表】!B101="検疫所","-",[1]患者概要【入力表】!A101)</f>
        <v>97</v>
      </c>
      <c r="B101" s="8" t="str">
        <f>[1]患者概要【入力表】!E101</f>
        <v>50代</v>
      </c>
      <c r="C101" s="8" t="str">
        <f>[1]患者概要【入力表】!F101</f>
        <v>女性</v>
      </c>
      <c r="D101" s="9" t="str">
        <f>IF([1]患者概要【入力表】!B101="検疫所","-",IF([1]患者概要【入力表】!G101="仙台市","仙台市",[1]患者概要【入力表】!I101&amp;"保健所管内"))</f>
        <v>石巻保健所管内</v>
      </c>
      <c r="E101" s="10">
        <f>[1]患者概要【入力表】!Y101</f>
        <v>44015</v>
      </c>
      <c r="F101" s="8" t="str">
        <f>IF(OR([1]患者概要【入力表】!AC101=[1]マスタ!$H$4,[1]患者概要【入力表】!AC101=[1]マスタ!$H$5),"療養中",IF(OR([1]患者概要【入力表】!AC101=[1]マスタ!$H$6,[1]患者概要【入力表】!AC101=[1]マスタ!$H$7),"退院等",[1]患者概要【入力表】!AC101))</f>
        <v>退院等</v>
      </c>
      <c r="H101" s="1" t="str">
        <f>[1]患者概要【入力表】!B101</f>
        <v>宮城県</v>
      </c>
    </row>
    <row r="102" spans="1:8" ht="42" customHeight="1" x14ac:dyDescent="0.4">
      <c r="A102" s="7">
        <f>IF([1]患者概要【入力表】!B102="検疫所","-",[1]患者概要【入力表】!A102)</f>
        <v>98</v>
      </c>
      <c r="B102" s="8" t="str">
        <f>[1]患者概要【入力表】!E102</f>
        <v>20代</v>
      </c>
      <c r="C102" s="8" t="str">
        <f>[1]患者概要【入力表】!F102</f>
        <v>男性</v>
      </c>
      <c r="D102" s="9" t="str">
        <f>IF([1]患者概要【入力表】!B102="検疫所","-",IF([1]患者概要【入力表】!G102="仙台市","仙台市",[1]患者概要【入力表】!I102&amp;"保健所管内"))</f>
        <v>仙台市</v>
      </c>
      <c r="E102" s="10">
        <f>[1]患者概要【入力表】!Y102</f>
        <v>44016</v>
      </c>
      <c r="F102" s="8" t="str">
        <f>IF(OR([1]患者概要【入力表】!AC102=[1]マスタ!$H$4,[1]患者概要【入力表】!AC102=[1]マスタ!$H$5),"療養中",IF(OR([1]患者概要【入力表】!AC102=[1]マスタ!$H$6,[1]患者概要【入力表】!AC102=[1]マスタ!$H$7),"退院等",[1]患者概要【入力表】!AC102))</f>
        <v>退院等</v>
      </c>
      <c r="H102" s="1" t="str">
        <f>[1]患者概要【入力表】!B102</f>
        <v>仙台市</v>
      </c>
    </row>
    <row r="103" spans="1:8" ht="42" customHeight="1" x14ac:dyDescent="0.4">
      <c r="A103" s="7">
        <f>IF([1]患者概要【入力表】!B103="検疫所","-",[1]患者概要【入力表】!A103)</f>
        <v>99</v>
      </c>
      <c r="B103" s="8" t="str">
        <f>[1]患者概要【入力表】!E103</f>
        <v>30代</v>
      </c>
      <c r="C103" s="8" t="str">
        <f>[1]患者概要【入力表】!F103</f>
        <v>男性</v>
      </c>
      <c r="D103" s="9" t="str">
        <f>IF([1]患者概要【入力表】!B103="検疫所","-",IF([1]患者概要【入力表】!G103="仙台市","仙台市",[1]患者概要【入力表】!I103&amp;"保健所管内"))</f>
        <v>仙台市</v>
      </c>
      <c r="E103" s="10">
        <f>[1]患者概要【入力表】!Y103</f>
        <v>44020</v>
      </c>
      <c r="F103" s="8" t="str">
        <f>IF(OR([1]患者概要【入力表】!AC103=[1]マスタ!$H$4,[1]患者概要【入力表】!AC103=[1]マスタ!$H$5),"療養中",IF(OR([1]患者概要【入力表】!AC103=[1]マスタ!$H$6,[1]患者概要【入力表】!AC103=[1]マスタ!$H$7),"退院等",[1]患者概要【入力表】!AC103))</f>
        <v>退院等</v>
      </c>
      <c r="H103" s="1" t="str">
        <f>[1]患者概要【入力表】!B103</f>
        <v>仙台市</v>
      </c>
    </row>
    <row r="104" spans="1:8" ht="42" customHeight="1" x14ac:dyDescent="0.4">
      <c r="A104" s="7">
        <f>IF([1]患者概要【入力表】!B104="検疫所","-",[1]患者概要【入力表】!A104)</f>
        <v>100</v>
      </c>
      <c r="B104" s="8" t="str">
        <f>[1]患者概要【入力表】!E104</f>
        <v>10代</v>
      </c>
      <c r="C104" s="8" t="str">
        <f>[1]患者概要【入力表】!F104</f>
        <v>女性</v>
      </c>
      <c r="D104" s="9" t="str">
        <f>IF([1]患者概要【入力表】!B104="検疫所","-",IF([1]患者概要【入力表】!G104="仙台市","仙台市",[1]患者概要【入力表】!I104&amp;"保健所管内"))</f>
        <v>仙台市</v>
      </c>
      <c r="E104" s="10">
        <f>[1]患者概要【入力表】!Y104</f>
        <v>44021</v>
      </c>
      <c r="F104" s="8" t="str">
        <f>IF(OR([1]患者概要【入力表】!AC104=[1]マスタ!$H$4,[1]患者概要【入力表】!AC104=[1]マスタ!$H$5),"療養中",IF(OR([1]患者概要【入力表】!AC104=[1]マスタ!$H$6,[1]患者概要【入力表】!AC104=[1]マスタ!$H$7),"退院等",[1]患者概要【入力表】!AC104))</f>
        <v>退院等</v>
      </c>
      <c r="H104" s="1" t="str">
        <f>[1]患者概要【入力表】!B104</f>
        <v>仙台市</v>
      </c>
    </row>
    <row r="105" spans="1:8" ht="42" customHeight="1" x14ac:dyDescent="0.4">
      <c r="A105" s="7">
        <f>IF([1]患者概要【入力表】!B105="検疫所","-",[1]患者概要【入力表】!A105)</f>
        <v>101</v>
      </c>
      <c r="B105" s="8" t="str">
        <f>[1]患者概要【入力表】!E105</f>
        <v>50代</v>
      </c>
      <c r="C105" s="8" t="str">
        <f>[1]患者概要【入力表】!F105</f>
        <v>男性</v>
      </c>
      <c r="D105" s="9" t="str">
        <f>IF([1]患者概要【入力表】!B105="検疫所","-",IF([1]患者概要【入力表】!G105="仙台市","仙台市",[1]患者概要【入力表】!I105&amp;"保健所管内"))</f>
        <v>登米保健所管内</v>
      </c>
      <c r="E105" s="10">
        <f>[1]患者概要【入力表】!Y105</f>
        <v>44023</v>
      </c>
      <c r="F105" s="8" t="str">
        <f>IF(OR([1]患者概要【入力表】!AC105=[1]マスタ!$H$4,[1]患者概要【入力表】!AC105=[1]マスタ!$H$5),"療養中",IF(OR([1]患者概要【入力表】!AC105=[1]マスタ!$H$6,[1]患者概要【入力表】!AC105=[1]マスタ!$H$7),"退院等",[1]患者概要【入力表】!AC105))</f>
        <v>療養中</v>
      </c>
      <c r="H105" s="1" t="str">
        <f>[1]患者概要【入力表】!B105</f>
        <v>宮城県</v>
      </c>
    </row>
    <row r="106" spans="1:8" ht="42" customHeight="1" x14ac:dyDescent="0.4">
      <c r="A106" s="7">
        <f>IF([1]患者概要【入力表】!B106="検疫所","-",[1]患者概要【入力表】!A106)</f>
        <v>102</v>
      </c>
      <c r="B106" s="8" t="str">
        <f>[1]患者概要【入力表】!E106</f>
        <v>20代</v>
      </c>
      <c r="C106" s="8" t="str">
        <f>[1]患者概要【入力表】!F106</f>
        <v>男性</v>
      </c>
      <c r="D106" s="9" t="str">
        <f>IF([1]患者概要【入力表】!B106="検疫所","-",IF([1]患者概要【入力表】!G106="仙台市","仙台市",[1]患者概要【入力表】!I106&amp;"保健所管内"))</f>
        <v>塩釜保健所管内</v>
      </c>
      <c r="E106" s="10">
        <f>[1]患者概要【入力表】!Y106</f>
        <v>44023</v>
      </c>
      <c r="F106" s="8" t="str">
        <f>IF(OR([1]患者概要【入力表】!AC106=[1]マスタ!$H$4,[1]患者概要【入力表】!AC106=[1]マスタ!$H$5),"療養中",IF(OR([1]患者概要【入力表】!AC106=[1]マスタ!$H$6,[1]患者概要【入力表】!AC106=[1]マスタ!$H$7),"退院等",[1]患者概要【入力表】!AC106))</f>
        <v>退院等</v>
      </c>
      <c r="H106" s="1" t="str">
        <f>[1]患者概要【入力表】!B106</f>
        <v>宮城県</v>
      </c>
    </row>
    <row r="107" spans="1:8" ht="42" customHeight="1" x14ac:dyDescent="0.4">
      <c r="A107" s="7">
        <f>IF([1]患者概要【入力表】!B107="検疫所","-",[1]患者概要【入力表】!A107)</f>
        <v>103</v>
      </c>
      <c r="B107" s="8" t="str">
        <f>[1]患者概要【入力表】!E107</f>
        <v>10代</v>
      </c>
      <c r="C107" s="8" t="str">
        <f>[1]患者概要【入力表】!F107</f>
        <v>女性</v>
      </c>
      <c r="D107" s="9" t="str">
        <f>IF([1]患者概要【入力表】!B107="検疫所","-",IF([1]患者概要【入力表】!G107="仙台市","仙台市",[1]患者概要【入力表】!I107&amp;"保健所管内"))</f>
        <v>仙台市</v>
      </c>
      <c r="E107" s="10">
        <f>[1]患者概要【入力表】!Y107</f>
        <v>44023</v>
      </c>
      <c r="F107" s="8" t="str">
        <f>IF(OR([1]患者概要【入力表】!AC107=[1]マスタ!$H$4,[1]患者概要【入力表】!AC107=[1]マスタ!$H$5),"療養中",IF(OR([1]患者概要【入力表】!AC107=[1]マスタ!$H$6,[1]患者概要【入力表】!AC107=[1]マスタ!$H$7),"退院等",[1]患者概要【入力表】!AC107))</f>
        <v>療養中</v>
      </c>
      <c r="H107" s="1" t="str">
        <f>[1]患者概要【入力表】!B107</f>
        <v>仙台市</v>
      </c>
    </row>
    <row r="108" spans="1:8" ht="42" customHeight="1" x14ac:dyDescent="0.4">
      <c r="A108" s="7">
        <f>IF([1]患者概要【入力表】!B108="検疫所","-",[1]患者概要【入力表】!A108)</f>
        <v>104</v>
      </c>
      <c r="B108" s="8" t="str">
        <f>[1]患者概要【入力表】!E108</f>
        <v>30代</v>
      </c>
      <c r="C108" s="8" t="str">
        <f>[1]患者概要【入力表】!F108</f>
        <v>男性</v>
      </c>
      <c r="D108" s="9" t="str">
        <f>IF([1]患者概要【入力表】!B108="検疫所","-",IF([1]患者概要【入力表】!G108="仙台市","仙台市",[1]患者概要【入力表】!I108&amp;"保健所管内"))</f>
        <v>仙台市</v>
      </c>
      <c r="E108" s="10">
        <f>[1]患者概要【入力表】!Y108</f>
        <v>44023</v>
      </c>
      <c r="F108" s="8" t="str">
        <f>IF(OR([1]患者概要【入力表】!AC108=[1]マスタ!$H$4,[1]患者概要【入力表】!AC108=[1]マスタ!$H$5),"療養中",IF(OR([1]患者概要【入力表】!AC108=[1]マスタ!$H$6,[1]患者概要【入力表】!AC108=[1]マスタ!$H$7),"退院等",[1]患者概要【入力表】!AC108))</f>
        <v>入院中</v>
      </c>
      <c r="H108" s="1" t="str">
        <f>[1]患者概要【入力表】!B108</f>
        <v>仙台市</v>
      </c>
    </row>
    <row r="109" spans="1:8" ht="42" customHeight="1" x14ac:dyDescent="0.4">
      <c r="A109" s="7">
        <f>IF([1]患者概要【入力表】!B109="検疫所","-",[1]患者概要【入力表】!A109)</f>
        <v>105</v>
      </c>
      <c r="B109" s="8" t="str">
        <f>[1]患者概要【入力表】!E109</f>
        <v>20代</v>
      </c>
      <c r="C109" s="8" t="str">
        <f>[1]患者概要【入力表】!F109</f>
        <v>女性</v>
      </c>
      <c r="D109" s="9" t="str">
        <f>IF([1]患者概要【入力表】!B109="検疫所","-",IF([1]患者概要【入力表】!G109="仙台市","仙台市",[1]患者概要【入力表】!I109&amp;"保健所管内"))</f>
        <v>仙台市</v>
      </c>
      <c r="E109" s="10">
        <f>[1]患者概要【入力表】!Y109</f>
        <v>44023</v>
      </c>
      <c r="F109" s="8" t="str">
        <f>IF(OR([1]患者概要【入力表】!AC109=[1]マスタ!$H$4,[1]患者概要【入力表】!AC109=[1]マスタ!$H$5),"療養中",IF(OR([1]患者概要【入力表】!AC109=[1]マスタ!$H$6,[1]患者概要【入力表】!AC109=[1]マスタ!$H$7),"退院等",[1]患者概要【入力表】!AC109))</f>
        <v>療養中</v>
      </c>
      <c r="H109" s="1" t="str">
        <f>[1]患者概要【入力表】!B109</f>
        <v>仙台市</v>
      </c>
    </row>
    <row r="110" spans="1:8" ht="42" customHeight="1" x14ac:dyDescent="0.4">
      <c r="A110" s="7">
        <f>IF([1]患者概要【入力表】!B110="検疫所","-",[1]患者概要【入力表】!A110)</f>
        <v>106</v>
      </c>
      <c r="B110" s="8" t="str">
        <f>[1]患者概要【入力表】!E110</f>
        <v>10代</v>
      </c>
      <c r="C110" s="8" t="str">
        <f>[1]患者概要【入力表】!F110</f>
        <v>男性</v>
      </c>
      <c r="D110" s="9" t="str">
        <f>IF([1]患者概要【入力表】!B110="検疫所","-",IF([1]患者概要【入力表】!G110="仙台市","仙台市",[1]患者概要【入力表】!I110&amp;"保健所管内"))</f>
        <v>仙台市</v>
      </c>
      <c r="E110" s="10">
        <f>[1]患者概要【入力表】!Y110</f>
        <v>44024</v>
      </c>
      <c r="F110" s="8" t="str">
        <f>IF(OR([1]患者概要【入力表】!AC110=[1]マスタ!$H$4,[1]患者概要【入力表】!AC110=[1]マスタ!$H$5),"療養中",IF(OR([1]患者概要【入力表】!AC110=[1]マスタ!$H$6,[1]患者概要【入力表】!AC110=[1]マスタ!$H$7),"退院等",[1]患者概要【入力表】!AC110))</f>
        <v>療養中</v>
      </c>
      <c r="H110" s="1" t="str">
        <f>[1]患者概要【入力表】!B110</f>
        <v>仙台市</v>
      </c>
    </row>
    <row r="111" spans="1:8" ht="42" customHeight="1" x14ac:dyDescent="0.4">
      <c r="A111" s="7">
        <f>IF([1]患者概要【入力表】!B111="検疫所","-",[1]患者概要【入力表】!A111)</f>
        <v>107</v>
      </c>
      <c r="B111" s="8" t="str">
        <f>[1]患者概要【入力表】!E111</f>
        <v>40代</v>
      </c>
      <c r="C111" s="8" t="str">
        <f>[1]患者概要【入力表】!F111</f>
        <v>女性</v>
      </c>
      <c r="D111" s="9" t="str">
        <f>IF([1]患者概要【入力表】!B111="検疫所","-",IF([1]患者概要【入力表】!G111="仙台市","仙台市",[1]患者概要【入力表】!I111&amp;"保健所管内"))</f>
        <v>仙台市</v>
      </c>
      <c r="E111" s="10">
        <f>[1]患者概要【入力表】!Y111</f>
        <v>44025</v>
      </c>
      <c r="F111" s="8" t="str">
        <f>IF(OR([1]患者概要【入力表】!AC111=[1]マスタ!$H$4,[1]患者概要【入力表】!AC111=[1]マスタ!$H$5),"療養中",IF(OR([1]患者概要【入力表】!AC111=[1]マスタ!$H$6,[1]患者概要【入力表】!AC111=[1]マスタ!$H$7),"退院等",[1]患者概要【入力表】!AC111))</f>
        <v>療養中</v>
      </c>
      <c r="H111" s="1" t="str">
        <f>[1]患者概要【入力表】!B111</f>
        <v>仙台市</v>
      </c>
    </row>
    <row r="112" spans="1:8" ht="42" customHeight="1" x14ac:dyDescent="0.4">
      <c r="A112" s="7">
        <f>IF([1]患者概要【入力表】!B112="検疫所","-",[1]患者概要【入力表】!A112)</f>
        <v>108</v>
      </c>
      <c r="B112" s="8" t="str">
        <f>[1]患者概要【入力表】!E112</f>
        <v>20代</v>
      </c>
      <c r="C112" s="8" t="str">
        <f>[1]患者概要【入力表】!F112</f>
        <v>女性</v>
      </c>
      <c r="D112" s="9" t="str">
        <f>IF([1]患者概要【入力表】!B112="検疫所","-",IF([1]患者概要【入力表】!G112="仙台市","仙台市",[1]患者概要【入力表】!I112&amp;"保健所管内"))</f>
        <v>仙台市</v>
      </c>
      <c r="E112" s="10">
        <f>[1]患者概要【入力表】!Y112</f>
        <v>44025</v>
      </c>
      <c r="F112" s="8" t="str">
        <f>IF(OR([1]患者概要【入力表】!AC112=[1]マスタ!$H$4,[1]患者概要【入力表】!AC112=[1]マスタ!$H$5),"療養中",IF(OR([1]患者概要【入力表】!AC112=[1]マスタ!$H$6,[1]患者概要【入力表】!AC112=[1]マスタ!$H$7),"退院等",[1]患者概要【入力表】!AC112))</f>
        <v>療養中</v>
      </c>
      <c r="H112" s="1" t="str">
        <f>[1]患者概要【入力表】!B112</f>
        <v>仙台市</v>
      </c>
    </row>
    <row r="113" spans="1:8" ht="42" customHeight="1" x14ac:dyDescent="0.4">
      <c r="A113" s="7">
        <f>IF([1]患者概要【入力表】!B113="検疫所","-",[1]患者概要【入力表】!A113)</f>
        <v>109</v>
      </c>
      <c r="B113" s="8" t="str">
        <f>[1]患者概要【入力表】!E113</f>
        <v>20代</v>
      </c>
      <c r="C113" s="8" t="str">
        <f>[1]患者概要【入力表】!F113</f>
        <v>女性</v>
      </c>
      <c r="D113" s="9" t="str">
        <f>IF([1]患者概要【入力表】!B113="検疫所","-",IF([1]患者概要【入力表】!G113="仙台市","仙台市",[1]患者概要【入力表】!I113&amp;"保健所管内"))</f>
        <v>大崎保健所管内</v>
      </c>
      <c r="E113" s="10">
        <f>[1]患者概要【入力表】!Y113</f>
        <v>44026</v>
      </c>
      <c r="F113" s="8" t="str">
        <f>IF(OR([1]患者概要【入力表】!AC113=[1]マスタ!$H$4,[1]患者概要【入力表】!AC113=[1]マスタ!$H$5),"療養中",IF(OR([1]患者概要【入力表】!AC113=[1]マスタ!$H$6,[1]患者概要【入力表】!AC113=[1]マスタ!$H$7),"退院等",[1]患者概要【入力表】!AC113))</f>
        <v>療養中</v>
      </c>
      <c r="H113" s="1" t="str">
        <f>[1]患者概要【入力表】!B113</f>
        <v>宮城県</v>
      </c>
    </row>
    <row r="114" spans="1:8" ht="42" customHeight="1" x14ac:dyDescent="0.4">
      <c r="A114" s="7">
        <f>IF([1]患者概要【入力表】!B114="検疫所","-",[1]患者概要【入力表】!A114)</f>
        <v>110</v>
      </c>
      <c r="B114" s="8" t="str">
        <f>[1]患者概要【入力表】!E114</f>
        <v>20代</v>
      </c>
      <c r="C114" s="8" t="str">
        <f>[1]患者概要【入力表】!F114</f>
        <v>男性</v>
      </c>
      <c r="D114" s="9" t="str">
        <f>IF([1]患者概要【入力表】!B114="検疫所","-",IF([1]患者概要【入力表】!G114="仙台市","仙台市",[1]患者概要【入力表】!I114&amp;"保健所管内"))</f>
        <v>仙台市</v>
      </c>
      <c r="E114" s="10">
        <f>[1]患者概要【入力表】!Y114</f>
        <v>44026</v>
      </c>
      <c r="F114" s="8" t="str">
        <f>IF(OR([1]患者概要【入力表】!AC114=[1]マスタ!$H$4,[1]患者概要【入力表】!AC114=[1]マスタ!$H$5),"療養中",IF(OR([1]患者概要【入力表】!AC114=[1]マスタ!$H$6,[1]患者概要【入力表】!AC114=[1]マスタ!$H$7),"退院等",[1]患者概要【入力表】!AC114))</f>
        <v>入院中</v>
      </c>
      <c r="H114" s="1" t="str">
        <f>[1]患者概要【入力表】!B114</f>
        <v>仙台市</v>
      </c>
    </row>
    <row r="115" spans="1:8" ht="42" customHeight="1" x14ac:dyDescent="0.4">
      <c r="A115" s="7">
        <f>IF([1]患者概要【入力表】!B115="検疫所","-",[1]患者概要【入力表】!A115)</f>
        <v>111</v>
      </c>
      <c r="B115" s="8" t="str">
        <f>[1]患者概要【入力表】!E115</f>
        <v>50代</v>
      </c>
      <c r="C115" s="8" t="str">
        <f>[1]患者概要【入力表】!F115</f>
        <v>男性</v>
      </c>
      <c r="D115" s="9" t="str">
        <f>IF([1]患者概要【入力表】!B115="検疫所","-",IF([1]患者概要【入力表】!G115="仙台市","仙台市",[1]患者概要【入力表】!I115&amp;"保健所管内"))</f>
        <v>仙台市</v>
      </c>
      <c r="E115" s="10">
        <f>[1]患者概要【入力表】!Y115</f>
        <v>44027</v>
      </c>
      <c r="F115" s="8" t="str">
        <f>IF(OR([1]患者概要【入力表】!AC115=[1]マスタ!$H$4,[1]患者概要【入力表】!AC115=[1]マスタ!$H$5),"療養中",IF(OR([1]患者概要【入力表】!AC115=[1]マスタ!$H$6,[1]患者概要【入力表】!AC115=[1]マスタ!$H$7),"退院等",[1]患者概要【入力表】!AC115))</f>
        <v>療養中</v>
      </c>
      <c r="H115" s="1" t="str">
        <f>[1]患者概要【入力表】!B115</f>
        <v>仙台市</v>
      </c>
    </row>
    <row r="116" spans="1:8" ht="42" customHeight="1" x14ac:dyDescent="0.4">
      <c r="A116" s="7">
        <f>IF([1]患者概要【入力表】!B116="検疫所","-",[1]患者概要【入力表】!A116)</f>
        <v>112</v>
      </c>
      <c r="B116" s="8" t="str">
        <f>[1]患者概要【入力表】!E116</f>
        <v>40代</v>
      </c>
      <c r="C116" s="8" t="str">
        <f>[1]患者概要【入力表】!F116</f>
        <v>男性</v>
      </c>
      <c r="D116" s="9" t="str">
        <f>IF([1]患者概要【入力表】!B116="検疫所","-",IF([1]患者概要【入力表】!G116="仙台市","仙台市",[1]患者概要【入力表】!I116&amp;"保健所管内"))</f>
        <v>仙台市</v>
      </c>
      <c r="E116" s="10">
        <f>[1]患者概要【入力表】!Y116</f>
        <v>44027</v>
      </c>
      <c r="F116" s="8" t="str">
        <f>IF(OR([1]患者概要【入力表】!AC116=[1]マスタ!$H$4,[1]患者概要【入力表】!AC116=[1]マスタ!$H$5),"療養中",IF(OR([1]患者概要【入力表】!AC116=[1]マスタ!$H$6,[1]患者概要【入力表】!AC116=[1]マスタ!$H$7),"退院等",[1]患者概要【入力表】!AC116))</f>
        <v>入院中</v>
      </c>
      <c r="H116" s="1" t="str">
        <f>[1]患者概要【入力表】!B116</f>
        <v>仙台市</v>
      </c>
    </row>
    <row r="117" spans="1:8" ht="42" customHeight="1" x14ac:dyDescent="0.4">
      <c r="A117" s="7">
        <f>IF([1]患者概要【入力表】!B117="検疫所","-",[1]患者概要【入力表】!A117)</f>
        <v>113</v>
      </c>
      <c r="B117" s="8" t="str">
        <f>[1]患者概要【入力表】!E117</f>
        <v>50代</v>
      </c>
      <c r="C117" s="8" t="str">
        <f>[1]患者概要【入力表】!F117</f>
        <v>男性</v>
      </c>
      <c r="D117" s="9" t="str">
        <f>IF([1]患者概要【入力表】!B117="検疫所","-",IF([1]患者概要【入力表】!G117="仙台市","仙台市",[1]患者概要【入力表】!I117&amp;"保健所管内"))</f>
        <v>塩釜保健所管内</v>
      </c>
      <c r="E117" s="10">
        <f>[1]患者概要【入力表】!Y117</f>
        <v>44028</v>
      </c>
      <c r="F117" s="8" t="str">
        <f>IF(OR([1]患者概要【入力表】!AC117=[1]マスタ!$H$4,[1]患者概要【入力表】!AC117=[1]マスタ!$H$5),"療養中",IF(OR([1]患者概要【入力表】!AC117=[1]マスタ!$H$6,[1]患者概要【入力表】!AC117=[1]マスタ!$H$7),"退院等",[1]患者概要【入力表】!AC117))</f>
        <v>入院中</v>
      </c>
      <c r="H117" s="1" t="str">
        <f>[1]患者概要【入力表】!B117</f>
        <v>宮城県</v>
      </c>
    </row>
    <row r="118" spans="1:8" ht="42" customHeight="1" x14ac:dyDescent="0.4">
      <c r="A118" s="7">
        <f>IF([1]患者概要【入力表】!B118="検疫所","-",[1]患者概要【入力表】!A118)</f>
        <v>114</v>
      </c>
      <c r="B118" s="8" t="str">
        <f>[1]患者概要【入力表】!E118</f>
        <v>20代</v>
      </c>
      <c r="C118" s="8" t="str">
        <f>[1]患者概要【入力表】!F118</f>
        <v>男性</v>
      </c>
      <c r="D118" s="9" t="str">
        <f>IF([1]患者概要【入力表】!B118="検疫所","-",IF([1]患者概要【入力表】!G118="仙台市","仙台市",[1]患者概要【入力表】!I118&amp;"保健所管内"))</f>
        <v>仙台市</v>
      </c>
      <c r="E118" s="10">
        <f>[1]患者概要【入力表】!Y118</f>
        <v>44028</v>
      </c>
      <c r="F118" s="8" t="str">
        <f>IF(OR([1]患者概要【入力表】!AC118=[1]マスタ!$H$4,[1]患者概要【入力表】!AC118=[1]マスタ!$H$5),"療養中",IF(OR([1]患者概要【入力表】!AC118=[1]マスタ!$H$6,[1]患者概要【入力表】!AC118=[1]マスタ!$H$7),"退院等",[1]患者概要【入力表】!AC118))</f>
        <v>療養中</v>
      </c>
      <c r="H118" s="1" t="str">
        <f>[1]患者概要【入力表】!B118</f>
        <v>仙台市</v>
      </c>
    </row>
    <row r="119" spans="1:8" ht="42" customHeight="1" x14ac:dyDescent="0.4">
      <c r="A119" s="7">
        <f>IF([1]患者概要【入力表】!B119="検疫所","-",[1]患者概要【入力表】!A119)</f>
        <v>115</v>
      </c>
      <c r="B119" s="8" t="str">
        <f>[1]患者概要【入力表】!E119</f>
        <v>30代</v>
      </c>
      <c r="C119" s="8" t="str">
        <f>[1]患者概要【入力表】!F119</f>
        <v>女性</v>
      </c>
      <c r="D119" s="9" t="str">
        <f>IF([1]患者概要【入力表】!B119="検疫所","-",IF([1]患者概要【入力表】!G119="仙台市","仙台市",[1]患者概要【入力表】!I119&amp;"保健所管内"))</f>
        <v>仙台市</v>
      </c>
      <c r="E119" s="10">
        <f>[1]患者概要【入力表】!Y119</f>
        <v>44028</v>
      </c>
      <c r="F119" s="8" t="str">
        <f>IF(OR([1]患者概要【入力表】!AC119=[1]マスタ!$H$4,[1]患者概要【入力表】!AC119=[1]マスタ!$H$5),"療養中",IF(OR([1]患者概要【入力表】!AC119=[1]マスタ!$H$6,[1]患者概要【入力表】!AC119=[1]マスタ!$H$7),"退院等",[1]患者概要【入力表】!AC119))</f>
        <v>入院中</v>
      </c>
      <c r="H119" s="1" t="str">
        <f>[1]患者概要【入力表】!B119</f>
        <v>仙台市</v>
      </c>
    </row>
    <row r="120" spans="1:8" ht="42" customHeight="1" x14ac:dyDescent="0.4">
      <c r="A120" s="7">
        <f>IF([1]患者概要【入力表】!B120="検疫所","-",[1]患者概要【入力表】!A120)</f>
        <v>116</v>
      </c>
      <c r="B120" s="8" t="str">
        <f>[1]患者概要【入力表】!E120</f>
        <v>20代</v>
      </c>
      <c r="C120" s="8" t="str">
        <f>[1]患者概要【入力表】!F120</f>
        <v>男性</v>
      </c>
      <c r="D120" s="9" t="str">
        <f>IF([1]患者概要【入力表】!B120="検疫所","-",IF([1]患者概要【入力表】!G120="仙台市","仙台市",[1]患者概要【入力表】!I120&amp;"保健所管内"))</f>
        <v>仙台市</v>
      </c>
      <c r="E120" s="10">
        <f>[1]患者概要【入力表】!Y120</f>
        <v>44028</v>
      </c>
      <c r="F120" s="8" t="str">
        <f>IF(OR([1]患者概要【入力表】!AC120=[1]マスタ!$H$4,[1]患者概要【入力表】!AC120=[1]マスタ!$H$5),"療養中",IF(OR([1]患者概要【入力表】!AC120=[1]マスタ!$H$6,[1]患者概要【入力表】!AC120=[1]マスタ!$H$7),"退院等",[1]患者概要【入力表】!AC120))</f>
        <v>入院中</v>
      </c>
      <c r="H120" s="1" t="str">
        <f>[1]患者概要【入力表】!B120</f>
        <v>仙台市</v>
      </c>
    </row>
    <row r="121" spans="1:8" ht="42" customHeight="1" x14ac:dyDescent="0.4">
      <c r="A121" s="7">
        <f>IF([1]患者概要【入力表】!B121="検疫所","-",[1]患者概要【入力表】!A121)</f>
        <v>117</v>
      </c>
      <c r="B121" s="8" t="str">
        <f>[1]患者概要【入力表】!E121</f>
        <v>20代</v>
      </c>
      <c r="C121" s="8" t="str">
        <f>[1]患者概要【入力表】!F121</f>
        <v>男性</v>
      </c>
      <c r="D121" s="9" t="str">
        <f>IF([1]患者概要【入力表】!B121="検疫所","-",IF([1]患者概要【入力表】!G121="仙台市","仙台市",[1]患者概要【入力表】!I121&amp;"保健所管内"))</f>
        <v>仙台市</v>
      </c>
      <c r="E121" s="10">
        <f>[1]患者概要【入力表】!Y121</f>
        <v>44028</v>
      </c>
      <c r="F121" s="8" t="str">
        <f>IF(OR([1]患者概要【入力表】!AC121=[1]マスタ!$H$4,[1]患者概要【入力表】!AC121=[1]マスタ!$H$5),"療養中",IF(OR([1]患者概要【入力表】!AC121=[1]マスタ!$H$6,[1]患者概要【入力表】!AC121=[1]マスタ!$H$7),"退院等",[1]患者概要【入力表】!AC121))</f>
        <v>入院中</v>
      </c>
      <c r="H121" s="1" t="str">
        <f>[1]患者概要【入力表】!B121</f>
        <v>仙台市</v>
      </c>
    </row>
    <row r="122" spans="1:8" ht="42" customHeight="1" x14ac:dyDescent="0.4">
      <c r="A122" s="7">
        <f>IF([1]患者概要【入力表】!B122="検疫所","-",[1]患者概要【入力表】!A122)</f>
        <v>118</v>
      </c>
      <c r="B122" s="8" t="str">
        <f>[1]患者概要【入力表】!E122</f>
        <v>20代</v>
      </c>
      <c r="C122" s="8" t="str">
        <f>[1]患者概要【入力表】!F122</f>
        <v>男性</v>
      </c>
      <c r="D122" s="9" t="str">
        <f>IF([1]患者概要【入力表】!B122="検疫所","-",IF([1]患者概要【入力表】!G122="仙台市","仙台市",[1]患者概要【入力表】!I122&amp;"保健所管内"))</f>
        <v>仙台市</v>
      </c>
      <c r="E122" s="10">
        <f>[1]患者概要【入力表】!Y122</f>
        <v>44028</v>
      </c>
      <c r="F122" s="8" t="str">
        <f>IF(OR([1]患者概要【入力表】!AC122=[1]マスタ!$H$4,[1]患者概要【入力表】!AC122=[1]マスタ!$H$5),"療養中",IF(OR([1]患者概要【入力表】!AC122=[1]マスタ!$H$6,[1]患者概要【入力表】!AC122=[1]マスタ!$H$7),"退院等",[1]患者概要【入力表】!AC122))</f>
        <v>入院中</v>
      </c>
      <c r="H122" s="1" t="str">
        <f>[1]患者概要【入力表】!B122</f>
        <v>仙台市</v>
      </c>
    </row>
    <row r="123" spans="1:8" ht="42" customHeight="1" x14ac:dyDescent="0.4">
      <c r="A123" s="7">
        <f>IF([1]患者概要【入力表】!B123="検疫所","-",[1]患者概要【入力表】!A123)</f>
        <v>119</v>
      </c>
      <c r="B123" s="8" t="str">
        <f>[1]患者概要【入力表】!E123</f>
        <v>20代</v>
      </c>
      <c r="C123" s="8" t="str">
        <f>[1]患者概要【入力表】!F123</f>
        <v>男性</v>
      </c>
      <c r="D123" s="9" t="str">
        <f>IF([1]患者概要【入力表】!B123="検疫所","-",IF([1]患者概要【入力表】!G123="仙台市","仙台市",[1]患者概要【入力表】!I123&amp;"保健所管内"))</f>
        <v>仙台市</v>
      </c>
      <c r="E123" s="10">
        <f>[1]患者概要【入力表】!Y123</f>
        <v>44028</v>
      </c>
      <c r="F123" s="8" t="str">
        <f>IF(OR([1]患者概要【入力表】!AC123=[1]マスタ!$H$4,[1]患者概要【入力表】!AC123=[1]マスタ!$H$5),"療養中",IF(OR([1]患者概要【入力表】!AC123=[1]マスタ!$H$6,[1]患者概要【入力表】!AC123=[1]マスタ!$H$7),"退院等",[1]患者概要【入力表】!AC123))</f>
        <v>入院中</v>
      </c>
      <c r="H123" s="1" t="str">
        <f>[1]患者概要【入力表】!B123</f>
        <v>仙台市</v>
      </c>
    </row>
    <row r="124" spans="1:8" ht="42" customHeight="1" x14ac:dyDescent="0.4">
      <c r="A124" s="7">
        <f>IF([1]患者概要【入力表】!B124="検疫所","-",[1]患者概要【入力表】!A124)</f>
        <v>120</v>
      </c>
      <c r="B124" s="8" t="str">
        <f>[1]患者概要【入力表】!E124</f>
        <v>20代</v>
      </c>
      <c r="C124" s="8" t="str">
        <f>[1]患者概要【入力表】!F124</f>
        <v>男性</v>
      </c>
      <c r="D124" s="9" t="str">
        <f>IF([1]患者概要【入力表】!B124="検疫所","-",IF([1]患者概要【入力表】!G124="仙台市","仙台市",[1]患者概要【入力表】!I124&amp;"保健所管内"))</f>
        <v>仙台市</v>
      </c>
      <c r="E124" s="10">
        <f>[1]患者概要【入力表】!Y124</f>
        <v>44028</v>
      </c>
      <c r="F124" s="8" t="str">
        <f>IF(OR([1]患者概要【入力表】!AC124=[1]マスタ!$H$4,[1]患者概要【入力表】!AC124=[1]マスタ!$H$5),"療養中",IF(OR([1]患者概要【入力表】!AC124=[1]マスタ!$H$6,[1]患者概要【入力表】!AC124=[1]マスタ!$H$7),"退院等",[1]患者概要【入力表】!AC124))</f>
        <v>療養中</v>
      </c>
      <c r="H124" s="1" t="str">
        <f>[1]患者概要【入力表】!B124</f>
        <v>仙台市</v>
      </c>
    </row>
    <row r="125" spans="1:8" ht="42" customHeight="1" x14ac:dyDescent="0.4">
      <c r="A125" s="7">
        <f>IF([1]患者概要【入力表】!B125="検疫所","-",[1]患者概要【入力表】!A125)</f>
        <v>121</v>
      </c>
      <c r="B125" s="8" t="str">
        <f>[1]患者概要【入力表】!E125</f>
        <v>20代</v>
      </c>
      <c r="C125" s="8" t="str">
        <f>[1]患者概要【入力表】!F125</f>
        <v>男性</v>
      </c>
      <c r="D125" s="9" t="str">
        <f>IF([1]患者概要【入力表】!B125="検疫所","-",IF([1]患者概要【入力表】!G125="仙台市","仙台市",[1]患者概要【入力表】!I125&amp;"保健所管内"))</f>
        <v>仙台市</v>
      </c>
      <c r="E125" s="10">
        <f>[1]患者概要【入力表】!Y125</f>
        <v>44028</v>
      </c>
      <c r="F125" s="8" t="str">
        <f>IF(OR([1]患者概要【入力表】!AC125=[1]マスタ!$H$4,[1]患者概要【入力表】!AC125=[1]マスタ!$H$5),"療養中",IF(OR([1]患者概要【入力表】!AC125=[1]マスタ!$H$6,[1]患者概要【入力表】!AC125=[1]マスタ!$H$7),"退院等",[1]患者概要【入力表】!AC125))</f>
        <v>入院中</v>
      </c>
      <c r="H125" s="1" t="str">
        <f>[1]患者概要【入力表】!B125</f>
        <v>仙台市</v>
      </c>
    </row>
    <row r="126" spans="1:8" ht="42" customHeight="1" x14ac:dyDescent="0.4">
      <c r="A126" s="7">
        <f>IF([1]患者概要【入力表】!B126="検疫所","-",[1]患者概要【入力表】!A126)</f>
        <v>122</v>
      </c>
      <c r="B126" s="8" t="str">
        <f>[1]患者概要【入力表】!E126</f>
        <v>20代</v>
      </c>
      <c r="C126" s="8" t="str">
        <f>[1]患者概要【入力表】!F126</f>
        <v>男性</v>
      </c>
      <c r="D126" s="9" t="str">
        <f>IF([1]患者概要【入力表】!B126="検疫所","-",IF([1]患者概要【入力表】!G126="仙台市","仙台市",[1]患者概要【入力表】!I126&amp;"保健所管内"))</f>
        <v>仙台市</v>
      </c>
      <c r="E126" s="10">
        <f>[1]患者概要【入力表】!Y126</f>
        <v>44028</v>
      </c>
      <c r="F126" s="8" t="str">
        <f>IF(OR([1]患者概要【入力表】!AC126=[1]マスタ!$H$4,[1]患者概要【入力表】!AC126=[1]マスタ!$H$5),"療養中",IF(OR([1]患者概要【入力表】!AC126=[1]マスタ!$H$6,[1]患者概要【入力表】!AC126=[1]マスタ!$H$7),"退院等",[1]患者概要【入力表】!AC126))</f>
        <v>入院中</v>
      </c>
      <c r="H126" s="1" t="str">
        <f>[1]患者概要【入力表】!B126</f>
        <v>仙台市</v>
      </c>
    </row>
    <row r="127" spans="1:8" ht="42" customHeight="1" x14ac:dyDescent="0.4">
      <c r="A127" s="7">
        <f>IF([1]患者概要【入力表】!B127="検疫所","-",[1]患者概要【入力表】!A127)</f>
        <v>123</v>
      </c>
      <c r="B127" s="8" t="str">
        <f>[1]患者概要【入力表】!E127</f>
        <v>20代</v>
      </c>
      <c r="C127" s="8" t="str">
        <f>[1]患者概要【入力表】!F127</f>
        <v>男性</v>
      </c>
      <c r="D127" s="9" t="str">
        <f>IF([1]患者概要【入力表】!B127="検疫所","-",IF([1]患者概要【入力表】!G127="仙台市","仙台市",[1]患者概要【入力表】!I127&amp;"保健所管内"))</f>
        <v>仙台市</v>
      </c>
      <c r="E127" s="10">
        <f>[1]患者概要【入力表】!Y127</f>
        <v>44028</v>
      </c>
      <c r="F127" s="8" t="str">
        <f>IF(OR([1]患者概要【入力表】!AC127=[1]マスタ!$H$4,[1]患者概要【入力表】!AC127=[1]マスタ!$H$5),"療養中",IF(OR([1]患者概要【入力表】!AC127=[1]マスタ!$H$6,[1]患者概要【入力表】!AC127=[1]マスタ!$H$7),"退院等",[1]患者概要【入力表】!AC127))</f>
        <v>入院中</v>
      </c>
      <c r="H127" s="1" t="str">
        <f>[1]患者概要【入力表】!B127</f>
        <v>仙台市</v>
      </c>
    </row>
    <row r="128" spans="1:8" ht="42" customHeight="1" x14ac:dyDescent="0.4">
      <c r="A128" s="7">
        <f>IF([1]患者概要【入力表】!B128="検疫所","-",[1]患者概要【入力表】!A128)</f>
        <v>124</v>
      </c>
      <c r="B128" s="8" t="str">
        <f>[1]患者概要【入力表】!E128</f>
        <v>20代</v>
      </c>
      <c r="C128" s="8" t="str">
        <f>[1]患者概要【入力表】!F128</f>
        <v>男性</v>
      </c>
      <c r="D128" s="9" t="str">
        <f>IF([1]患者概要【入力表】!B128="検疫所","-",IF([1]患者概要【入力表】!G128="仙台市","仙台市",[1]患者概要【入力表】!I128&amp;"保健所管内"))</f>
        <v>仙台市</v>
      </c>
      <c r="E128" s="10">
        <f>[1]患者概要【入力表】!Y128</f>
        <v>44028</v>
      </c>
      <c r="F128" s="8" t="str">
        <f>IF(OR([1]患者概要【入力表】!AC128=[1]マスタ!$H$4,[1]患者概要【入力表】!AC128=[1]マスタ!$H$5),"療養中",IF(OR([1]患者概要【入力表】!AC128=[1]マスタ!$H$6,[1]患者概要【入力表】!AC128=[1]マスタ!$H$7),"退院等",[1]患者概要【入力表】!AC128))</f>
        <v>入院中</v>
      </c>
      <c r="H128" s="1" t="str">
        <f>[1]患者概要【入力表】!B128</f>
        <v>仙台市</v>
      </c>
    </row>
    <row r="129" spans="1:8" ht="42" customHeight="1" x14ac:dyDescent="0.4">
      <c r="A129" s="7">
        <f>IF([1]患者概要【入力表】!B129="検疫所","-",[1]患者概要【入力表】!A129)</f>
        <v>125</v>
      </c>
      <c r="B129" s="8" t="str">
        <f>[1]患者概要【入力表】!E129</f>
        <v>20代</v>
      </c>
      <c r="C129" s="8" t="str">
        <f>[1]患者概要【入力表】!F129</f>
        <v>男性</v>
      </c>
      <c r="D129" s="9" t="str">
        <f>IF([1]患者概要【入力表】!B129="検疫所","-",IF([1]患者概要【入力表】!G129="仙台市","仙台市",[1]患者概要【入力表】!I129&amp;"保健所管内"))</f>
        <v>仙台市</v>
      </c>
      <c r="E129" s="10">
        <f>[1]患者概要【入力表】!Y129</f>
        <v>44028</v>
      </c>
      <c r="F129" s="8" t="str">
        <f>IF(OR([1]患者概要【入力表】!AC129=[1]マスタ!$H$4,[1]患者概要【入力表】!AC129=[1]マスタ!$H$5),"療養中",IF(OR([1]患者概要【入力表】!AC129=[1]マスタ!$H$6,[1]患者概要【入力表】!AC129=[1]マスタ!$H$7),"退院等",[1]患者概要【入力表】!AC129))</f>
        <v>療養中</v>
      </c>
      <c r="H129" s="1" t="str">
        <f>[1]患者概要【入力表】!B129</f>
        <v>仙台市</v>
      </c>
    </row>
    <row r="130" spans="1:8" ht="42" customHeight="1" x14ac:dyDescent="0.4">
      <c r="A130" s="7">
        <f>IF([1]患者概要【入力表】!B130="検疫所","-",[1]患者概要【入力表】!A130)</f>
        <v>126</v>
      </c>
      <c r="B130" s="8" t="str">
        <f>[1]患者概要【入力表】!E130</f>
        <v>20代</v>
      </c>
      <c r="C130" s="8" t="str">
        <f>[1]患者概要【入力表】!F130</f>
        <v>男性</v>
      </c>
      <c r="D130" s="9" t="str">
        <f>IF([1]患者概要【入力表】!B130="検疫所","-",IF([1]患者概要【入力表】!G130="仙台市","仙台市",[1]患者概要【入力表】!I130&amp;"保健所管内"))</f>
        <v>仙台市</v>
      </c>
      <c r="E130" s="10">
        <f>[1]患者概要【入力表】!Y130</f>
        <v>44028</v>
      </c>
      <c r="F130" s="8" t="str">
        <f>IF(OR([1]患者概要【入力表】!AC130=[1]マスタ!$H$4,[1]患者概要【入力表】!AC130=[1]マスタ!$H$5),"療養中",IF(OR([1]患者概要【入力表】!AC130=[1]マスタ!$H$6,[1]患者概要【入力表】!AC130=[1]マスタ!$H$7),"退院等",[1]患者概要【入力表】!AC130))</f>
        <v>療養中</v>
      </c>
      <c r="H130" s="1" t="str">
        <f>[1]患者概要【入力表】!B130</f>
        <v>仙台市</v>
      </c>
    </row>
    <row r="131" spans="1:8" ht="42" customHeight="1" x14ac:dyDescent="0.4">
      <c r="A131" s="7">
        <f>IF([1]患者概要【入力表】!B131="検疫所","-",[1]患者概要【入力表】!A131)</f>
        <v>127</v>
      </c>
      <c r="B131" s="8" t="str">
        <f>[1]患者概要【入力表】!E131</f>
        <v>20代</v>
      </c>
      <c r="C131" s="8" t="str">
        <f>[1]患者概要【入力表】!F131</f>
        <v>男性</v>
      </c>
      <c r="D131" s="9" t="str">
        <f>IF([1]患者概要【入力表】!B131="検疫所","-",IF([1]患者概要【入力表】!G131="仙台市","仙台市",[1]患者概要【入力表】!I131&amp;"保健所管内"))</f>
        <v>仙台市</v>
      </c>
      <c r="E131" s="10">
        <f>[1]患者概要【入力表】!Y131</f>
        <v>44029</v>
      </c>
      <c r="F131" s="8" t="str">
        <f>IF(OR([1]患者概要【入力表】!AC131=[1]マスタ!$H$4,[1]患者概要【入力表】!AC131=[1]マスタ!$H$5),"療養中",IF(OR([1]患者概要【入力表】!AC131=[1]マスタ!$H$6,[1]患者概要【入力表】!AC131=[1]マスタ!$H$7),"退院等",[1]患者概要【入力表】!AC131))</f>
        <v>入院調整中</v>
      </c>
      <c r="H131" s="1" t="str">
        <f>[1]患者概要【入力表】!B131</f>
        <v>仙台市</v>
      </c>
    </row>
    <row r="132" spans="1:8" ht="42" customHeight="1" x14ac:dyDescent="0.4">
      <c r="A132" s="7">
        <f>IF([1]患者概要【入力表】!B132="検疫所","-",[1]患者概要【入力表】!A132)</f>
        <v>128</v>
      </c>
      <c r="B132" s="8" t="str">
        <f>[1]患者概要【入力表】!E132</f>
        <v>20代</v>
      </c>
      <c r="C132" s="8" t="str">
        <f>[1]患者概要【入力表】!F132</f>
        <v>男性</v>
      </c>
      <c r="D132" s="9" t="str">
        <f>IF([1]患者概要【入力表】!B132="検疫所","-",IF([1]患者概要【入力表】!G132="仙台市","仙台市",[1]患者概要【入力表】!I132&amp;"保健所管内"))</f>
        <v>仙台市</v>
      </c>
      <c r="E132" s="10">
        <f>[1]患者概要【入力表】!Y132</f>
        <v>44029</v>
      </c>
      <c r="F132" s="8" t="str">
        <f>IF(OR([1]患者概要【入力表】!AC132=[1]マスタ!$H$4,[1]患者概要【入力表】!AC132=[1]マスタ!$H$5),"療養中",IF(OR([1]患者概要【入力表】!AC132=[1]マスタ!$H$6,[1]患者概要【入力表】!AC132=[1]マスタ!$H$7),"退院等",[1]患者概要【入力表】!AC132))</f>
        <v>入院調整中</v>
      </c>
      <c r="H132" s="1" t="str">
        <f>[1]患者概要【入力表】!B132</f>
        <v>仙台市</v>
      </c>
    </row>
    <row r="133" spans="1:8" ht="42" customHeight="1" x14ac:dyDescent="0.4">
      <c r="A133" s="7">
        <f>IF([1]患者概要【入力表】!B133="検疫所","-",[1]患者概要【入力表】!A133)</f>
        <v>129</v>
      </c>
      <c r="B133" s="8" t="str">
        <f>[1]患者概要【入力表】!E133</f>
        <v>20代</v>
      </c>
      <c r="C133" s="8" t="str">
        <f>[1]患者概要【入力表】!F133</f>
        <v>男性</v>
      </c>
      <c r="D133" s="9" t="str">
        <f>IF([1]患者概要【入力表】!B133="検疫所","-",IF([1]患者概要【入力表】!G133="仙台市","仙台市",[1]患者概要【入力表】!I133&amp;"保健所管内"))</f>
        <v>仙台市</v>
      </c>
      <c r="E133" s="10">
        <f>[1]患者概要【入力表】!Y133</f>
        <v>44029</v>
      </c>
      <c r="F133" s="8" t="str">
        <f>IF(OR([1]患者概要【入力表】!AC133=[1]マスタ!$H$4,[1]患者概要【入力表】!AC133=[1]マスタ!$H$5),"療養中",IF(OR([1]患者概要【入力表】!AC133=[1]マスタ!$H$6,[1]患者概要【入力表】!AC133=[1]マスタ!$H$7),"退院等",[1]患者概要【入力表】!AC133))</f>
        <v>入院調整中</v>
      </c>
      <c r="H133" s="1" t="str">
        <f>[1]患者概要【入力表】!B133</f>
        <v>仙台市</v>
      </c>
    </row>
    <row r="134" spans="1:8" ht="42" customHeight="1" x14ac:dyDescent="0.4">
      <c r="A134" s="7">
        <f>IF([1]患者概要【入力表】!B134="検疫所","-",[1]患者概要【入力表】!A134)</f>
        <v>130</v>
      </c>
      <c r="B134" s="8" t="str">
        <f>[1]患者概要【入力表】!E134</f>
        <v>50代</v>
      </c>
      <c r="C134" s="8" t="str">
        <f>[1]患者概要【入力表】!F134</f>
        <v>女性</v>
      </c>
      <c r="D134" s="9" t="str">
        <f>IF([1]患者概要【入力表】!B134="検疫所","-",IF([1]患者概要【入力表】!G134="仙台市","仙台市",[1]患者概要【入力表】!I134&amp;"保健所管内"))</f>
        <v>塩釜保健所管内</v>
      </c>
      <c r="E134" s="10">
        <f>[1]患者概要【入力表】!Y134</f>
        <v>44030</v>
      </c>
      <c r="F134" s="8" t="str">
        <f>IF(OR([1]患者概要【入力表】!AC134=[1]マスタ!$H$4,[1]患者概要【入力表】!AC134=[1]マスタ!$H$5),"療養中",IF(OR([1]患者概要【入力表】!AC134=[1]マスタ!$H$6,[1]患者概要【入力表】!AC134=[1]マスタ!$H$7),"退院等",[1]患者概要【入力表】!AC134))</f>
        <v>入院中</v>
      </c>
      <c r="H134" s="1" t="str">
        <f>[1]患者概要【入力表】!B134</f>
        <v>宮城県</v>
      </c>
    </row>
    <row r="135" spans="1:8" ht="42" customHeight="1" x14ac:dyDescent="0.4">
      <c r="A135" s="7">
        <f>IF([1]患者概要【入力表】!B135="検疫所","-",[1]患者概要【入力表】!A135)</f>
        <v>131</v>
      </c>
      <c r="B135" s="8" t="str">
        <f>[1]患者概要【入力表】!E135</f>
        <v>20代</v>
      </c>
      <c r="C135" s="8" t="str">
        <f>[1]患者概要【入力表】!F135</f>
        <v>女性</v>
      </c>
      <c r="D135" s="9" t="str">
        <f>IF([1]患者概要【入力表】!B135="検疫所","-",IF([1]患者概要【入力表】!G135="仙台市","仙台市",[1]患者概要【入力表】!I135&amp;"保健所管内"))</f>
        <v>仙台市</v>
      </c>
      <c r="E135" s="10">
        <f>[1]患者概要【入力表】!Y135</f>
        <v>44030</v>
      </c>
      <c r="F135" s="8" t="str">
        <f>IF(OR([1]患者概要【入力表】!AC135=[1]マスタ!$H$4,[1]患者概要【入力表】!AC135=[1]マスタ!$H$5),"療養中",IF(OR([1]患者概要【入力表】!AC135=[1]マスタ!$H$6,[1]患者概要【入力表】!AC135=[1]マスタ!$H$7),"退院等",[1]患者概要【入力表】!AC135))</f>
        <v>入院調整中</v>
      </c>
      <c r="H135" s="1" t="str">
        <f>[1]患者概要【入力表】!B135</f>
        <v>仙台市</v>
      </c>
    </row>
    <row r="136" spans="1:8" ht="42" customHeight="1" x14ac:dyDescent="0.4">
      <c r="A136" s="7">
        <f>IF([1]患者概要【入力表】!B136="検疫所","-",[1]患者概要【入力表】!A136)</f>
        <v>132</v>
      </c>
      <c r="B136" s="8" t="str">
        <f>[1]患者概要【入力表】!E136</f>
        <v>40代</v>
      </c>
      <c r="C136" s="8" t="str">
        <f>[1]患者概要【入力表】!F136</f>
        <v>男性</v>
      </c>
      <c r="D136" s="9" t="str">
        <f>IF([1]患者概要【入力表】!B136="検疫所","-",IF([1]患者概要【入力表】!G136="仙台市","仙台市",[1]患者概要【入力表】!I136&amp;"保健所管内"))</f>
        <v>仙台市</v>
      </c>
      <c r="E136" s="10">
        <f>[1]患者概要【入力表】!Y136</f>
        <v>44030</v>
      </c>
      <c r="F136" s="8" t="str">
        <f>IF(OR([1]患者概要【入力表】!AC136=[1]マスタ!$H$4,[1]患者概要【入力表】!AC136=[1]マスタ!$H$5),"療養中",IF(OR([1]患者概要【入力表】!AC136=[1]マスタ!$H$6,[1]患者概要【入力表】!AC136=[1]マスタ!$H$7),"退院等",[1]患者概要【入力表】!AC136))</f>
        <v>入院調整中</v>
      </c>
      <c r="H136" s="1" t="str">
        <f>[1]患者概要【入力表】!B136</f>
        <v>仙台市</v>
      </c>
    </row>
  </sheetData>
  <autoFilter ref="A3:F136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CZ22" zoomScale="70" zoomScaleNormal="85" zoomScaleSheetLayoutView="70" workbookViewId="0">
      <selection activeCell="EH15" sqref="EH15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12.25" style="20" customWidth="1"/>
    <col min="6" max="136" width="2.625" style="20" customWidth="1"/>
    <col min="137" max="146" width="3.625" style="20" customWidth="1"/>
    <col min="147" max="251" width="2.625" style="20" customWidth="1"/>
    <col min="252" max="16384" width="9" style="20"/>
  </cols>
  <sheetData>
    <row r="1" spans="1:251" s="1" customFormat="1" ht="18.75" customHeight="1" x14ac:dyDescent="0.4">
      <c r="E1" s="11" t="s">
        <v>7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44031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x14ac:dyDescent="0.4">
      <c r="B4" s="21"/>
      <c r="C4" s="22"/>
      <c r="D4" s="23" t="s">
        <v>8</v>
      </c>
      <c r="E4" s="24" t="s">
        <v>9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6">
        <v>22</v>
      </c>
      <c r="AQ4" s="26">
        <v>25</v>
      </c>
      <c r="AR4" s="26">
        <v>31</v>
      </c>
      <c r="AS4" s="26">
        <v>33</v>
      </c>
      <c r="AT4" s="26">
        <v>35</v>
      </c>
      <c r="AU4" s="26">
        <v>36</v>
      </c>
      <c r="AV4" s="26">
        <v>42</v>
      </c>
      <c r="AW4" s="26">
        <v>46</v>
      </c>
      <c r="AX4" s="26">
        <v>49</v>
      </c>
      <c r="AY4" s="26">
        <v>58</v>
      </c>
      <c r="AZ4" s="26">
        <v>54</v>
      </c>
      <c r="BA4" s="26">
        <v>66</v>
      </c>
      <c r="BB4" s="26">
        <v>66</v>
      </c>
      <c r="BC4" s="26">
        <v>70</v>
      </c>
      <c r="BD4" s="26">
        <v>69</v>
      </c>
      <c r="BE4" s="26">
        <v>69</v>
      </c>
      <c r="BF4" s="26">
        <v>67</v>
      </c>
      <c r="BG4" s="26">
        <v>57</v>
      </c>
      <c r="BH4" s="26">
        <v>49</v>
      </c>
      <c r="BI4" s="26">
        <v>46</v>
      </c>
      <c r="BJ4" s="26">
        <v>44</v>
      </c>
      <c r="BK4" s="26">
        <v>44</v>
      </c>
      <c r="BL4" s="26">
        <v>43</v>
      </c>
      <c r="BM4" s="26">
        <v>39</v>
      </c>
      <c r="BN4" s="26">
        <v>38</v>
      </c>
      <c r="BO4" s="26">
        <v>36</v>
      </c>
      <c r="BP4" s="26">
        <v>25</v>
      </c>
      <c r="BQ4" s="26">
        <v>17</v>
      </c>
      <c r="BR4" s="26">
        <v>15</v>
      </c>
      <c r="BS4" s="26">
        <v>15</v>
      </c>
      <c r="BT4" s="26">
        <v>13</v>
      </c>
      <c r="BU4" s="26">
        <v>13</v>
      </c>
      <c r="BV4" s="26">
        <v>13</v>
      </c>
      <c r="BW4" s="26">
        <v>9</v>
      </c>
      <c r="BX4" s="26">
        <v>7</v>
      </c>
      <c r="BY4" s="26">
        <v>7</v>
      </c>
      <c r="BZ4" s="26">
        <v>7</v>
      </c>
      <c r="CA4" s="26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4</v>
      </c>
      <c r="DZ4" s="25">
        <v>4</v>
      </c>
      <c r="EA4" s="25">
        <v>6</v>
      </c>
      <c r="EB4" s="25">
        <v>7</v>
      </c>
      <c r="EC4" s="25">
        <v>7</v>
      </c>
      <c r="ED4" s="25">
        <v>7</v>
      </c>
      <c r="EE4" s="25">
        <v>6</v>
      </c>
      <c r="EF4" s="25">
        <v>7</v>
      </c>
      <c r="EG4" s="25">
        <v>7</v>
      </c>
      <c r="EH4" s="25">
        <v>6</v>
      </c>
      <c r="EI4" s="25">
        <v>10</v>
      </c>
      <c r="EJ4" s="25">
        <v>11</v>
      </c>
      <c r="EK4" s="25">
        <v>12</v>
      </c>
      <c r="EL4" s="25">
        <v>9</v>
      </c>
      <c r="EM4" s="25">
        <v>11</v>
      </c>
      <c r="EN4" s="25">
        <v>25</v>
      </c>
      <c r="EO4" s="25">
        <v>28</v>
      </c>
      <c r="EP4" s="25">
        <v>31</v>
      </c>
      <c r="EQ4" s="25">
        <v>31</v>
      </c>
      <c r="ER4" s="25">
        <v>31</v>
      </c>
      <c r="ES4" s="25">
        <v>31</v>
      </c>
      <c r="ET4" s="25">
        <v>31</v>
      </c>
      <c r="EU4" s="25">
        <v>31</v>
      </c>
      <c r="EV4" s="25">
        <v>31</v>
      </c>
      <c r="EW4" s="25">
        <v>31</v>
      </c>
      <c r="EX4" s="25">
        <v>31</v>
      </c>
      <c r="EY4" s="25">
        <v>31</v>
      </c>
      <c r="EZ4" s="25">
        <v>31</v>
      </c>
      <c r="FA4" s="25">
        <v>31</v>
      </c>
      <c r="FB4" s="25">
        <v>31</v>
      </c>
      <c r="FC4" s="25">
        <v>31</v>
      </c>
      <c r="FD4" s="25">
        <v>31</v>
      </c>
      <c r="FE4" s="25">
        <v>31</v>
      </c>
      <c r="FF4" s="25">
        <v>31</v>
      </c>
      <c r="FG4" s="25">
        <v>31</v>
      </c>
      <c r="FH4" s="25">
        <v>31</v>
      </c>
      <c r="FI4" s="25">
        <v>31</v>
      </c>
      <c r="FJ4" s="25">
        <v>31</v>
      </c>
      <c r="FK4" s="25">
        <v>31</v>
      </c>
      <c r="FL4" s="25">
        <v>31</v>
      </c>
      <c r="FM4" s="25">
        <v>31</v>
      </c>
      <c r="FN4" s="25">
        <v>31</v>
      </c>
      <c r="FO4" s="25">
        <v>31</v>
      </c>
      <c r="FP4" s="25">
        <v>31</v>
      </c>
      <c r="FQ4" s="25">
        <v>31</v>
      </c>
      <c r="FR4" s="25">
        <v>31</v>
      </c>
      <c r="FS4" s="25">
        <v>31</v>
      </c>
      <c r="FT4" s="25">
        <v>31</v>
      </c>
      <c r="FU4" s="25">
        <v>31</v>
      </c>
      <c r="FV4" s="25">
        <v>31</v>
      </c>
      <c r="FW4" s="25">
        <v>31</v>
      </c>
      <c r="FX4" s="25">
        <v>31</v>
      </c>
      <c r="FY4" s="25">
        <v>31</v>
      </c>
      <c r="FZ4" s="25">
        <v>31</v>
      </c>
      <c r="GA4" s="25">
        <v>31</v>
      </c>
      <c r="GB4" s="25">
        <v>31</v>
      </c>
      <c r="GC4" s="25">
        <v>31</v>
      </c>
      <c r="GD4" s="25">
        <v>31</v>
      </c>
      <c r="GE4" s="25">
        <v>31</v>
      </c>
      <c r="GF4" s="25">
        <v>31</v>
      </c>
      <c r="GG4" s="25">
        <v>31</v>
      </c>
      <c r="GH4" s="25">
        <v>31</v>
      </c>
      <c r="GI4" s="25">
        <v>31</v>
      </c>
      <c r="GJ4" s="25">
        <v>31</v>
      </c>
      <c r="GK4" s="25">
        <v>31</v>
      </c>
      <c r="GL4" s="25">
        <v>31</v>
      </c>
      <c r="GM4" s="25">
        <v>31</v>
      </c>
      <c r="GN4" s="25">
        <v>31</v>
      </c>
      <c r="GO4" s="25">
        <v>31</v>
      </c>
      <c r="GP4" s="25">
        <v>31</v>
      </c>
      <c r="GQ4" s="25">
        <v>31</v>
      </c>
      <c r="GR4" s="25">
        <v>31</v>
      </c>
      <c r="GS4" s="25">
        <v>31</v>
      </c>
      <c r="GT4" s="25">
        <v>31</v>
      </c>
      <c r="GU4" s="25">
        <v>31</v>
      </c>
      <c r="GV4" s="25">
        <v>31</v>
      </c>
      <c r="GW4" s="25">
        <v>31</v>
      </c>
      <c r="GX4" s="25">
        <v>31</v>
      </c>
      <c r="GY4" s="25">
        <v>31</v>
      </c>
      <c r="GZ4" s="25">
        <v>31</v>
      </c>
      <c r="HA4" s="25">
        <v>31</v>
      </c>
      <c r="HB4" s="25">
        <v>31</v>
      </c>
      <c r="HC4" s="25">
        <v>31</v>
      </c>
      <c r="HD4" s="25">
        <v>31</v>
      </c>
      <c r="HE4" s="25">
        <v>31</v>
      </c>
      <c r="HF4" s="25">
        <v>31</v>
      </c>
      <c r="HG4" s="25">
        <v>31</v>
      </c>
      <c r="HH4" s="25">
        <v>31</v>
      </c>
      <c r="HI4" s="25">
        <v>31</v>
      </c>
      <c r="HJ4" s="25">
        <v>31</v>
      </c>
      <c r="HK4" s="25">
        <v>31</v>
      </c>
      <c r="HL4" s="25">
        <v>31</v>
      </c>
      <c r="HM4" s="25">
        <v>31</v>
      </c>
      <c r="HN4" s="25">
        <v>31</v>
      </c>
      <c r="HO4" s="25">
        <v>31</v>
      </c>
      <c r="HP4" s="25">
        <v>31</v>
      </c>
      <c r="HQ4" s="25">
        <v>31</v>
      </c>
      <c r="HR4" s="25">
        <v>31</v>
      </c>
      <c r="HS4" s="25">
        <v>31</v>
      </c>
      <c r="HT4" s="25">
        <v>31</v>
      </c>
      <c r="HU4" s="25">
        <v>31</v>
      </c>
      <c r="HV4" s="25">
        <v>31</v>
      </c>
      <c r="HW4" s="25">
        <v>31</v>
      </c>
      <c r="HX4" s="25">
        <v>31</v>
      </c>
      <c r="HY4" s="25">
        <v>31</v>
      </c>
      <c r="HZ4" s="25">
        <v>31</v>
      </c>
      <c r="IA4" s="25">
        <v>31</v>
      </c>
      <c r="IB4" s="25">
        <v>31</v>
      </c>
      <c r="IC4" s="25">
        <v>31</v>
      </c>
      <c r="ID4" s="25">
        <v>31</v>
      </c>
      <c r="IE4" s="25">
        <v>31</v>
      </c>
      <c r="IF4" s="25">
        <v>31</v>
      </c>
      <c r="IG4" s="25">
        <v>31</v>
      </c>
      <c r="IH4" s="25">
        <v>31</v>
      </c>
      <c r="II4" s="25">
        <v>31</v>
      </c>
      <c r="IJ4" s="25">
        <v>31</v>
      </c>
      <c r="IK4" s="25">
        <v>31</v>
      </c>
      <c r="IL4" s="25">
        <v>31</v>
      </c>
      <c r="IM4" s="25">
        <v>31</v>
      </c>
      <c r="IN4" s="25">
        <v>31</v>
      </c>
      <c r="IO4" s="25">
        <v>31</v>
      </c>
      <c r="IP4" s="25">
        <v>31</v>
      </c>
      <c r="IQ4" s="25">
        <v>31</v>
      </c>
    </row>
    <row r="5" spans="1:251" ht="24" x14ac:dyDescent="0.4">
      <c r="B5" s="21"/>
      <c r="C5" s="22"/>
      <c r="D5" s="27"/>
      <c r="E5" s="24" t="s">
        <v>10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</v>
      </c>
      <c r="AI5" s="25">
        <v>3</v>
      </c>
      <c r="AJ5" s="25">
        <v>5</v>
      </c>
      <c r="AK5" s="25">
        <v>6</v>
      </c>
      <c r="AL5" s="25">
        <v>10</v>
      </c>
      <c r="AM5" s="25">
        <v>11</v>
      </c>
      <c r="AN5" s="25">
        <v>13</v>
      </c>
      <c r="AO5" s="25">
        <v>19</v>
      </c>
      <c r="AP5" s="26">
        <v>19</v>
      </c>
      <c r="AQ5" s="26">
        <v>19</v>
      </c>
      <c r="AR5" s="26">
        <v>20</v>
      </c>
      <c r="AS5" s="26">
        <v>23</v>
      </c>
      <c r="AT5" s="26">
        <v>23</v>
      </c>
      <c r="AU5" s="26">
        <v>23</v>
      </c>
      <c r="AV5" s="26">
        <v>24</v>
      </c>
      <c r="AW5" s="26">
        <v>23</v>
      </c>
      <c r="AX5" s="26">
        <v>25</v>
      </c>
      <c r="AY5" s="26">
        <v>28</v>
      </c>
      <c r="AZ5" s="26">
        <v>23</v>
      </c>
      <c r="BA5" s="26">
        <v>25</v>
      </c>
      <c r="BB5" s="26">
        <v>26</v>
      </c>
      <c r="BC5" s="26">
        <v>27</v>
      </c>
      <c r="BD5" s="26">
        <v>27</v>
      </c>
      <c r="BE5" s="26">
        <v>27</v>
      </c>
      <c r="BF5" s="26">
        <v>24</v>
      </c>
      <c r="BG5" s="26">
        <v>22</v>
      </c>
      <c r="BH5" s="26">
        <v>21</v>
      </c>
      <c r="BI5" s="26">
        <v>17</v>
      </c>
      <c r="BJ5" s="26">
        <v>16</v>
      </c>
      <c r="BK5" s="26">
        <v>16</v>
      </c>
      <c r="BL5" s="26">
        <v>15</v>
      </c>
      <c r="BM5" s="26">
        <v>13</v>
      </c>
      <c r="BN5" s="26">
        <v>12</v>
      </c>
      <c r="BO5" s="26">
        <v>10</v>
      </c>
      <c r="BP5" s="26">
        <v>7</v>
      </c>
      <c r="BQ5" s="26">
        <v>7</v>
      </c>
      <c r="BR5" s="26">
        <v>5</v>
      </c>
      <c r="BS5" s="26">
        <v>5</v>
      </c>
      <c r="BT5" s="26">
        <v>5</v>
      </c>
      <c r="BU5" s="26">
        <v>6</v>
      </c>
      <c r="BV5" s="26">
        <v>5</v>
      </c>
      <c r="BW5" s="26">
        <v>2</v>
      </c>
      <c r="BX5" s="26">
        <v>1</v>
      </c>
      <c r="BY5" s="26">
        <v>1</v>
      </c>
      <c r="BZ5" s="26">
        <v>1</v>
      </c>
      <c r="CA5" s="26">
        <v>1</v>
      </c>
      <c r="CB5" s="26">
        <v>1</v>
      </c>
      <c r="CC5" s="26">
        <v>1</v>
      </c>
      <c r="CD5" s="26">
        <v>1</v>
      </c>
      <c r="CE5" s="26">
        <v>0</v>
      </c>
      <c r="CF5" s="26">
        <v>0</v>
      </c>
      <c r="CG5" s="26">
        <v>0</v>
      </c>
      <c r="CH5" s="26">
        <v>0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1</v>
      </c>
      <c r="DM5" s="25">
        <v>1</v>
      </c>
      <c r="DN5" s="25">
        <v>1</v>
      </c>
      <c r="DO5" s="25">
        <v>1</v>
      </c>
      <c r="DP5" s="25">
        <v>2</v>
      </c>
      <c r="DQ5" s="25">
        <v>2</v>
      </c>
      <c r="DR5" s="25">
        <v>3</v>
      </c>
      <c r="DS5" s="25">
        <v>2</v>
      </c>
      <c r="DT5" s="25">
        <v>2</v>
      </c>
      <c r="DU5" s="25">
        <v>3</v>
      </c>
      <c r="DV5" s="25">
        <v>4</v>
      </c>
      <c r="DW5" s="25">
        <v>5</v>
      </c>
      <c r="DX5" s="25">
        <v>4</v>
      </c>
      <c r="DY5" s="25">
        <v>3</v>
      </c>
      <c r="DZ5" s="25">
        <v>4</v>
      </c>
      <c r="EA5" s="25">
        <v>6</v>
      </c>
      <c r="EB5" s="25">
        <v>7</v>
      </c>
      <c r="EC5" s="25">
        <v>7</v>
      </c>
      <c r="ED5" s="25">
        <v>7</v>
      </c>
      <c r="EE5" s="25">
        <v>4</v>
      </c>
      <c r="EF5" s="25">
        <v>5</v>
      </c>
      <c r="EG5" s="25">
        <v>5</v>
      </c>
      <c r="EH5" s="25">
        <v>5</v>
      </c>
      <c r="EI5" s="25">
        <v>8</v>
      </c>
      <c r="EJ5" s="25">
        <v>10</v>
      </c>
      <c r="EK5" s="25">
        <v>9</v>
      </c>
      <c r="EL5" s="25">
        <v>9</v>
      </c>
      <c r="EM5" s="25">
        <v>6</v>
      </c>
      <c r="EN5" s="25">
        <v>7</v>
      </c>
      <c r="EO5" s="25">
        <v>8</v>
      </c>
      <c r="EP5" s="25">
        <v>14</v>
      </c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</row>
    <row r="6" spans="1:251" ht="30.75" customHeight="1" x14ac:dyDescent="0.4">
      <c r="B6" s="21"/>
      <c r="C6" s="22"/>
      <c r="D6" s="27"/>
      <c r="E6" s="24" t="s">
        <v>11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</v>
      </c>
      <c r="AO6" s="25">
        <v>0</v>
      </c>
      <c r="AP6" s="26">
        <v>1</v>
      </c>
      <c r="AQ6" s="26">
        <v>3</v>
      </c>
      <c r="AR6" s="26">
        <v>4</v>
      </c>
      <c r="AS6" s="26">
        <v>8</v>
      </c>
      <c r="AT6" s="26">
        <v>8</v>
      </c>
      <c r="AU6" s="26">
        <v>11</v>
      </c>
      <c r="AV6" s="26">
        <v>10</v>
      </c>
      <c r="AW6" s="26">
        <v>12</v>
      </c>
      <c r="AX6" s="26">
        <v>12</v>
      </c>
      <c r="AY6" s="26">
        <v>16</v>
      </c>
      <c r="AZ6" s="26">
        <v>15</v>
      </c>
      <c r="BA6" s="26">
        <v>15</v>
      </c>
      <c r="BB6" s="26">
        <v>15</v>
      </c>
      <c r="BC6" s="26">
        <v>14</v>
      </c>
      <c r="BD6" s="26">
        <v>14</v>
      </c>
      <c r="BE6" s="26">
        <v>18</v>
      </c>
      <c r="BF6" s="26">
        <v>20</v>
      </c>
      <c r="BG6" s="26">
        <v>10</v>
      </c>
      <c r="BH6" s="26">
        <v>11</v>
      </c>
      <c r="BI6" s="26">
        <v>10</v>
      </c>
      <c r="BJ6" s="26">
        <v>10</v>
      </c>
      <c r="BK6" s="26">
        <v>11</v>
      </c>
      <c r="BL6" s="26">
        <v>11</v>
      </c>
      <c r="BM6" s="26">
        <v>10</v>
      </c>
      <c r="BN6" s="26">
        <v>9</v>
      </c>
      <c r="BO6" s="26">
        <v>9</v>
      </c>
      <c r="BP6" s="26">
        <v>8</v>
      </c>
      <c r="BQ6" s="26">
        <v>6</v>
      </c>
      <c r="BR6" s="26">
        <v>5</v>
      </c>
      <c r="BS6" s="26">
        <v>4</v>
      </c>
      <c r="BT6" s="26">
        <v>4</v>
      </c>
      <c r="BU6" s="26">
        <v>6</v>
      </c>
      <c r="BV6" s="26">
        <v>4</v>
      </c>
      <c r="BW6" s="26">
        <v>4</v>
      </c>
      <c r="BX6" s="26">
        <v>4</v>
      </c>
      <c r="BY6" s="26">
        <v>4</v>
      </c>
      <c r="BZ6" s="26">
        <v>4</v>
      </c>
      <c r="CA6" s="26">
        <v>4</v>
      </c>
      <c r="CB6" s="26">
        <v>3</v>
      </c>
      <c r="CC6" s="26">
        <v>3</v>
      </c>
      <c r="CD6" s="26">
        <v>2</v>
      </c>
      <c r="CE6" s="26">
        <v>2</v>
      </c>
      <c r="CF6" s="26">
        <v>2</v>
      </c>
      <c r="CG6" s="26">
        <v>2</v>
      </c>
      <c r="CH6" s="26">
        <v>1</v>
      </c>
      <c r="CI6" s="26">
        <v>1</v>
      </c>
      <c r="CJ6" s="26">
        <v>1</v>
      </c>
      <c r="CK6" s="26">
        <v>1</v>
      </c>
      <c r="CL6" s="26">
        <v>1</v>
      </c>
      <c r="CM6" s="26">
        <v>1</v>
      </c>
      <c r="CN6" s="26">
        <v>1</v>
      </c>
      <c r="CO6" s="26">
        <v>1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5</v>
      </c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</row>
    <row r="7" spans="1:251" ht="27" customHeight="1" x14ac:dyDescent="0.4">
      <c r="B7" s="21"/>
      <c r="C7" s="22"/>
      <c r="D7" s="27"/>
      <c r="E7" s="24" t="s">
        <v>12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3</v>
      </c>
      <c r="BB7" s="26">
        <v>3</v>
      </c>
      <c r="BC7" s="26">
        <v>2</v>
      </c>
      <c r="BD7" s="26">
        <v>3</v>
      </c>
      <c r="BE7" s="26">
        <v>2</v>
      </c>
      <c r="BF7" s="26">
        <v>3</v>
      </c>
      <c r="BG7" s="26">
        <v>6</v>
      </c>
      <c r="BH7" s="26">
        <v>5</v>
      </c>
      <c r="BI7" s="26">
        <v>8</v>
      </c>
      <c r="BJ7" s="26">
        <v>6</v>
      </c>
      <c r="BK7" s="26">
        <v>6</v>
      </c>
      <c r="BL7" s="26">
        <v>7</v>
      </c>
      <c r="BM7" s="26">
        <v>9</v>
      </c>
      <c r="BN7" s="26">
        <v>10</v>
      </c>
      <c r="BO7" s="26">
        <v>11</v>
      </c>
      <c r="BP7" s="26">
        <v>5</v>
      </c>
      <c r="BQ7" s="26">
        <v>3</v>
      </c>
      <c r="BR7" s="26">
        <v>5</v>
      </c>
      <c r="BS7" s="26">
        <v>6</v>
      </c>
      <c r="BT7" s="26">
        <v>4</v>
      </c>
      <c r="BU7" s="26">
        <v>0</v>
      </c>
      <c r="BV7" s="26">
        <v>4</v>
      </c>
      <c r="BW7" s="26">
        <v>3</v>
      </c>
      <c r="BX7" s="26">
        <v>2</v>
      </c>
      <c r="BY7" s="26">
        <v>2</v>
      </c>
      <c r="BZ7" s="26">
        <v>2</v>
      </c>
      <c r="CA7" s="26">
        <v>1</v>
      </c>
      <c r="CB7" s="26">
        <v>1</v>
      </c>
      <c r="CC7" s="26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1</v>
      </c>
      <c r="DT7" s="25">
        <v>1</v>
      </c>
      <c r="DU7" s="25">
        <v>0</v>
      </c>
      <c r="DV7" s="25">
        <v>0</v>
      </c>
      <c r="DW7" s="25">
        <v>0</v>
      </c>
      <c r="DX7" s="25">
        <v>1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2</v>
      </c>
      <c r="EF7" s="25">
        <v>2</v>
      </c>
      <c r="EG7" s="25">
        <v>2</v>
      </c>
      <c r="EH7" s="25">
        <v>2</v>
      </c>
      <c r="EI7" s="25">
        <v>3</v>
      </c>
      <c r="EJ7" s="25">
        <v>1</v>
      </c>
      <c r="EK7" s="25">
        <v>1</v>
      </c>
      <c r="EL7" s="25">
        <v>1</v>
      </c>
      <c r="EM7" s="25">
        <v>4</v>
      </c>
      <c r="EN7" s="25">
        <v>5</v>
      </c>
      <c r="EO7" s="25">
        <v>9</v>
      </c>
      <c r="EP7" s="25">
        <v>11</v>
      </c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</row>
    <row r="8" spans="1:251" ht="27" customHeight="1" x14ac:dyDescent="0.4">
      <c r="B8" s="21"/>
      <c r="C8" s="22"/>
      <c r="D8" s="27"/>
      <c r="E8" s="24" t="s">
        <v>13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3</v>
      </c>
      <c r="AO8" s="25">
        <v>0</v>
      </c>
      <c r="AP8" s="25">
        <v>2</v>
      </c>
      <c r="AQ8" s="25">
        <v>3</v>
      </c>
      <c r="AR8" s="25">
        <v>7</v>
      </c>
      <c r="AS8" s="25">
        <v>2</v>
      </c>
      <c r="AT8" s="25">
        <v>4</v>
      </c>
      <c r="AU8" s="25">
        <v>2</v>
      </c>
      <c r="AV8" s="25">
        <v>8</v>
      </c>
      <c r="AW8" s="25">
        <v>11</v>
      </c>
      <c r="AX8" s="25">
        <v>12</v>
      </c>
      <c r="AY8" s="25">
        <v>14</v>
      </c>
      <c r="AZ8" s="25">
        <v>15</v>
      </c>
      <c r="BA8" s="25">
        <v>23</v>
      </c>
      <c r="BB8" s="25">
        <v>22</v>
      </c>
      <c r="BC8" s="25">
        <v>27</v>
      </c>
      <c r="BD8" s="25">
        <v>25</v>
      </c>
      <c r="BE8" s="25">
        <v>22</v>
      </c>
      <c r="BF8" s="25">
        <v>20</v>
      </c>
      <c r="BG8" s="25">
        <v>19</v>
      </c>
      <c r="BH8" s="25">
        <v>12</v>
      </c>
      <c r="BI8" s="25">
        <v>11</v>
      </c>
      <c r="BJ8" s="25">
        <v>12</v>
      </c>
      <c r="BK8" s="25">
        <v>11</v>
      </c>
      <c r="BL8" s="25">
        <v>10</v>
      </c>
      <c r="BM8" s="25">
        <v>7</v>
      </c>
      <c r="BN8" s="25">
        <v>7</v>
      </c>
      <c r="BO8" s="25">
        <v>6</v>
      </c>
      <c r="BP8" s="25">
        <v>5</v>
      </c>
      <c r="BQ8" s="25">
        <v>1</v>
      </c>
      <c r="BR8" s="25">
        <v>0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1</v>
      </c>
      <c r="DU8" s="25">
        <v>0</v>
      </c>
      <c r="DV8" s="25">
        <v>1</v>
      </c>
      <c r="DW8" s="25">
        <v>0</v>
      </c>
      <c r="DX8" s="25">
        <v>0</v>
      </c>
      <c r="DY8" s="25">
        <v>1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>
        <v>0</v>
      </c>
      <c r="EH8" s="25">
        <v>0</v>
      </c>
      <c r="EI8" s="25">
        <v>1</v>
      </c>
      <c r="EJ8" s="25">
        <v>0</v>
      </c>
      <c r="EK8" s="25">
        <v>2</v>
      </c>
      <c r="EL8" s="25">
        <v>1</v>
      </c>
      <c r="EM8" s="25">
        <v>1</v>
      </c>
      <c r="EN8" s="25">
        <v>13</v>
      </c>
      <c r="EO8" s="25">
        <v>11</v>
      </c>
      <c r="EP8" s="25">
        <v>1</v>
      </c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</row>
    <row r="9" spans="1:251" ht="22.5" x14ac:dyDescent="0.4">
      <c r="C9" s="22"/>
      <c r="D9" s="27"/>
      <c r="E9" s="28" t="s">
        <v>14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1</v>
      </c>
      <c r="AD9" s="25">
        <v>1</v>
      </c>
      <c r="AE9" s="25">
        <v>1</v>
      </c>
      <c r="AF9" s="25">
        <v>2</v>
      </c>
      <c r="AG9" s="25">
        <v>2</v>
      </c>
      <c r="AH9" s="25">
        <v>2</v>
      </c>
      <c r="AI9" s="25">
        <v>4</v>
      </c>
      <c r="AJ9" s="25">
        <v>6</v>
      </c>
      <c r="AK9" s="25">
        <v>7</v>
      </c>
      <c r="AL9" s="25">
        <v>11</v>
      </c>
      <c r="AM9" s="25">
        <v>12</v>
      </c>
      <c r="AN9" s="25">
        <v>18</v>
      </c>
      <c r="AO9" s="25">
        <v>20</v>
      </c>
      <c r="AP9" s="26">
        <v>23</v>
      </c>
      <c r="AQ9" s="26">
        <v>26</v>
      </c>
      <c r="AR9" s="26">
        <v>32</v>
      </c>
      <c r="AS9" s="26">
        <v>34</v>
      </c>
      <c r="AT9" s="26">
        <v>36</v>
      </c>
      <c r="AU9" s="26">
        <v>38</v>
      </c>
      <c r="AV9" s="26">
        <v>45</v>
      </c>
      <c r="AW9" s="26">
        <v>51</v>
      </c>
      <c r="AX9" s="26">
        <v>54</v>
      </c>
      <c r="AY9" s="26">
        <v>64</v>
      </c>
      <c r="AZ9" s="26">
        <v>65</v>
      </c>
      <c r="BA9" s="26">
        <v>78</v>
      </c>
      <c r="BB9" s="26">
        <v>79</v>
      </c>
      <c r="BC9" s="26">
        <v>83</v>
      </c>
      <c r="BD9" s="26">
        <v>83</v>
      </c>
      <c r="BE9" s="26">
        <v>84</v>
      </c>
      <c r="BF9" s="26">
        <v>84</v>
      </c>
      <c r="BG9" s="26">
        <v>84</v>
      </c>
      <c r="BH9" s="26">
        <v>84</v>
      </c>
      <c r="BI9" s="26">
        <v>84</v>
      </c>
      <c r="BJ9" s="26">
        <v>85</v>
      </c>
      <c r="BK9" s="26">
        <v>85</v>
      </c>
      <c r="BL9" s="26">
        <v>86</v>
      </c>
      <c r="BM9" s="26">
        <v>88</v>
      </c>
      <c r="BN9" s="26">
        <v>88</v>
      </c>
      <c r="BO9" s="26">
        <v>88</v>
      </c>
      <c r="BP9" s="26">
        <v>88</v>
      </c>
      <c r="BQ9" s="26">
        <v>88</v>
      </c>
      <c r="BR9" s="26">
        <v>88</v>
      </c>
      <c r="BS9" s="26">
        <v>88</v>
      </c>
      <c r="BT9" s="26">
        <v>88</v>
      </c>
      <c r="BU9" s="26">
        <v>88</v>
      </c>
      <c r="BV9" s="26">
        <v>88</v>
      </c>
      <c r="BW9" s="26">
        <v>88</v>
      </c>
      <c r="BX9" s="26">
        <v>88</v>
      </c>
      <c r="BY9" s="26">
        <v>88</v>
      </c>
      <c r="BZ9" s="26">
        <v>88</v>
      </c>
      <c r="CA9" s="26">
        <v>88</v>
      </c>
      <c r="CB9" s="25">
        <v>88</v>
      </c>
      <c r="CC9" s="25">
        <v>88</v>
      </c>
      <c r="CD9" s="25">
        <v>88</v>
      </c>
      <c r="CE9" s="25">
        <v>88</v>
      </c>
      <c r="CF9" s="25">
        <v>88</v>
      </c>
      <c r="CG9" s="25">
        <v>88</v>
      </c>
      <c r="CH9" s="25">
        <v>88</v>
      </c>
      <c r="CI9" s="25">
        <v>88</v>
      </c>
      <c r="CJ9" s="25">
        <v>88</v>
      </c>
      <c r="CK9" s="25">
        <v>88</v>
      </c>
      <c r="CL9" s="25">
        <v>88</v>
      </c>
      <c r="CM9" s="25">
        <v>88</v>
      </c>
      <c r="CN9" s="25">
        <v>88</v>
      </c>
      <c r="CO9" s="25">
        <v>88</v>
      </c>
      <c r="CP9" s="25">
        <v>88</v>
      </c>
      <c r="CQ9" s="25">
        <v>88</v>
      </c>
      <c r="CR9" s="25">
        <v>88</v>
      </c>
      <c r="CS9" s="25">
        <v>88</v>
      </c>
      <c r="CT9" s="25">
        <v>88</v>
      </c>
      <c r="CU9" s="25">
        <v>88</v>
      </c>
      <c r="CV9" s="25">
        <v>88</v>
      </c>
      <c r="CW9" s="25">
        <v>88</v>
      </c>
      <c r="CX9" s="25">
        <v>88</v>
      </c>
      <c r="CY9" s="25">
        <v>88</v>
      </c>
      <c r="CZ9" s="25">
        <v>88</v>
      </c>
      <c r="DA9" s="25">
        <v>88</v>
      </c>
      <c r="DB9" s="25">
        <v>88</v>
      </c>
      <c r="DC9" s="25">
        <v>88</v>
      </c>
      <c r="DD9" s="25">
        <v>88</v>
      </c>
      <c r="DE9" s="25">
        <v>88</v>
      </c>
      <c r="DF9" s="25">
        <v>88</v>
      </c>
      <c r="DG9" s="25">
        <v>88</v>
      </c>
      <c r="DH9" s="25">
        <v>88</v>
      </c>
      <c r="DI9" s="25">
        <v>88</v>
      </c>
      <c r="DJ9" s="25">
        <v>88</v>
      </c>
      <c r="DK9" s="25">
        <v>88</v>
      </c>
      <c r="DL9" s="25">
        <v>89</v>
      </c>
      <c r="DM9" s="25">
        <v>89</v>
      </c>
      <c r="DN9" s="25">
        <v>89</v>
      </c>
      <c r="DO9" s="25">
        <v>89</v>
      </c>
      <c r="DP9" s="25">
        <v>90</v>
      </c>
      <c r="DQ9" s="25">
        <v>90</v>
      </c>
      <c r="DR9" s="25">
        <v>91</v>
      </c>
      <c r="DS9" s="25">
        <v>91</v>
      </c>
      <c r="DT9" s="25">
        <v>92</v>
      </c>
      <c r="DU9" s="25">
        <v>92</v>
      </c>
      <c r="DV9" s="25">
        <v>94</v>
      </c>
      <c r="DW9" s="25">
        <v>94</v>
      </c>
      <c r="DX9" s="25">
        <v>94</v>
      </c>
      <c r="DY9" s="25">
        <v>95</v>
      </c>
      <c r="DZ9" s="25">
        <v>95</v>
      </c>
      <c r="EA9" s="25">
        <v>97</v>
      </c>
      <c r="EB9" s="25">
        <v>98</v>
      </c>
      <c r="EC9" s="25">
        <v>98</v>
      </c>
      <c r="ED9" s="25">
        <v>98</v>
      </c>
      <c r="EE9" s="25">
        <v>98</v>
      </c>
      <c r="EF9" s="25">
        <v>99</v>
      </c>
      <c r="EG9" s="25">
        <v>100</v>
      </c>
      <c r="EH9" s="25">
        <v>100</v>
      </c>
      <c r="EI9" s="25">
        <v>105</v>
      </c>
      <c r="EJ9" s="25">
        <v>106</v>
      </c>
      <c r="EK9" s="25">
        <v>108</v>
      </c>
      <c r="EL9" s="25">
        <v>110</v>
      </c>
      <c r="EM9" s="25">
        <v>112</v>
      </c>
      <c r="EN9" s="25">
        <v>126</v>
      </c>
      <c r="EO9" s="25">
        <v>129</v>
      </c>
      <c r="EP9" s="25">
        <v>132</v>
      </c>
      <c r="EQ9" s="25">
        <v>132</v>
      </c>
      <c r="ER9" s="25">
        <v>132</v>
      </c>
      <c r="ES9" s="25">
        <v>132</v>
      </c>
      <c r="ET9" s="25">
        <v>132</v>
      </c>
      <c r="EU9" s="25">
        <v>132</v>
      </c>
      <c r="EV9" s="25">
        <v>132</v>
      </c>
      <c r="EW9" s="25">
        <v>132</v>
      </c>
      <c r="EX9" s="25">
        <v>132</v>
      </c>
      <c r="EY9" s="25">
        <v>132</v>
      </c>
      <c r="EZ9" s="25">
        <v>132</v>
      </c>
      <c r="FA9" s="25">
        <v>132</v>
      </c>
      <c r="FB9" s="25">
        <v>132</v>
      </c>
      <c r="FC9" s="25">
        <v>132</v>
      </c>
      <c r="FD9" s="25">
        <v>132</v>
      </c>
      <c r="FE9" s="25">
        <v>132</v>
      </c>
      <c r="FF9" s="25">
        <v>132</v>
      </c>
      <c r="FG9" s="25">
        <v>132</v>
      </c>
      <c r="FH9" s="25">
        <v>132</v>
      </c>
      <c r="FI9" s="25">
        <v>132</v>
      </c>
      <c r="FJ9" s="25">
        <v>132</v>
      </c>
      <c r="FK9" s="25">
        <v>132</v>
      </c>
      <c r="FL9" s="25">
        <v>132</v>
      </c>
      <c r="FM9" s="25">
        <v>132</v>
      </c>
      <c r="FN9" s="25">
        <v>132</v>
      </c>
      <c r="FO9" s="25">
        <v>132</v>
      </c>
      <c r="FP9" s="25">
        <v>132</v>
      </c>
      <c r="FQ9" s="25">
        <v>132</v>
      </c>
      <c r="FR9" s="25">
        <v>132</v>
      </c>
      <c r="FS9" s="25">
        <v>132</v>
      </c>
      <c r="FT9" s="25">
        <v>132</v>
      </c>
      <c r="FU9" s="25">
        <v>132</v>
      </c>
      <c r="FV9" s="25">
        <v>132</v>
      </c>
      <c r="FW9" s="25">
        <v>132</v>
      </c>
      <c r="FX9" s="25">
        <v>132</v>
      </c>
      <c r="FY9" s="25">
        <v>132</v>
      </c>
      <c r="FZ9" s="25">
        <v>132</v>
      </c>
      <c r="GA9" s="25">
        <v>132</v>
      </c>
      <c r="GB9" s="25">
        <v>132</v>
      </c>
      <c r="GC9" s="25">
        <v>132</v>
      </c>
      <c r="GD9" s="25">
        <v>132</v>
      </c>
      <c r="GE9" s="25">
        <v>132</v>
      </c>
      <c r="GF9" s="25">
        <v>132</v>
      </c>
      <c r="GG9" s="25">
        <v>132</v>
      </c>
      <c r="GH9" s="25">
        <v>132</v>
      </c>
      <c r="GI9" s="25">
        <v>132</v>
      </c>
      <c r="GJ9" s="25">
        <v>132</v>
      </c>
      <c r="GK9" s="25">
        <v>132</v>
      </c>
      <c r="GL9" s="25">
        <v>132</v>
      </c>
      <c r="GM9" s="25">
        <v>132</v>
      </c>
      <c r="GN9" s="25">
        <v>132</v>
      </c>
      <c r="GO9" s="25">
        <v>132</v>
      </c>
      <c r="GP9" s="25">
        <v>132</v>
      </c>
      <c r="GQ9" s="25">
        <v>132</v>
      </c>
      <c r="GR9" s="25">
        <v>132</v>
      </c>
      <c r="GS9" s="25">
        <v>132</v>
      </c>
      <c r="GT9" s="25">
        <v>132</v>
      </c>
      <c r="GU9" s="25">
        <v>132</v>
      </c>
      <c r="GV9" s="25">
        <v>132</v>
      </c>
      <c r="GW9" s="25">
        <v>132</v>
      </c>
      <c r="GX9" s="25">
        <v>132</v>
      </c>
      <c r="GY9" s="25">
        <v>132</v>
      </c>
      <c r="GZ9" s="25">
        <v>132</v>
      </c>
      <c r="HA9" s="25">
        <v>132</v>
      </c>
      <c r="HB9" s="25">
        <v>132</v>
      </c>
      <c r="HC9" s="25">
        <v>132</v>
      </c>
      <c r="HD9" s="25">
        <v>132</v>
      </c>
      <c r="HE9" s="25">
        <v>132</v>
      </c>
      <c r="HF9" s="25">
        <v>132</v>
      </c>
      <c r="HG9" s="25">
        <v>132</v>
      </c>
      <c r="HH9" s="25">
        <v>132</v>
      </c>
      <c r="HI9" s="25">
        <v>132</v>
      </c>
      <c r="HJ9" s="25">
        <v>132</v>
      </c>
      <c r="HK9" s="25">
        <v>132</v>
      </c>
      <c r="HL9" s="25">
        <v>132</v>
      </c>
      <c r="HM9" s="25">
        <v>132</v>
      </c>
      <c r="HN9" s="25">
        <v>132</v>
      </c>
      <c r="HO9" s="25">
        <v>132</v>
      </c>
      <c r="HP9" s="25">
        <v>132</v>
      </c>
      <c r="HQ9" s="25">
        <v>132</v>
      </c>
      <c r="HR9" s="25">
        <v>132</v>
      </c>
      <c r="HS9" s="25">
        <v>132</v>
      </c>
      <c r="HT9" s="25">
        <v>132</v>
      </c>
      <c r="HU9" s="25">
        <v>132</v>
      </c>
      <c r="HV9" s="25">
        <v>132</v>
      </c>
      <c r="HW9" s="25">
        <v>132</v>
      </c>
      <c r="HX9" s="25">
        <v>132</v>
      </c>
      <c r="HY9" s="25">
        <v>132</v>
      </c>
      <c r="HZ9" s="25">
        <v>132</v>
      </c>
      <c r="IA9" s="25">
        <v>132</v>
      </c>
      <c r="IB9" s="25">
        <v>132</v>
      </c>
      <c r="IC9" s="25">
        <v>132</v>
      </c>
      <c r="ID9" s="25">
        <v>132</v>
      </c>
      <c r="IE9" s="25">
        <v>132</v>
      </c>
      <c r="IF9" s="25">
        <v>132</v>
      </c>
      <c r="IG9" s="25">
        <v>132</v>
      </c>
      <c r="IH9" s="25">
        <v>132</v>
      </c>
      <c r="II9" s="25">
        <v>132</v>
      </c>
      <c r="IJ9" s="25">
        <v>132</v>
      </c>
      <c r="IK9" s="25">
        <v>132</v>
      </c>
      <c r="IL9" s="25">
        <v>132</v>
      </c>
      <c r="IM9" s="25">
        <v>132</v>
      </c>
      <c r="IN9" s="25">
        <v>132</v>
      </c>
      <c r="IO9" s="25">
        <v>132</v>
      </c>
      <c r="IP9" s="25">
        <v>132</v>
      </c>
      <c r="IQ9" s="25">
        <v>132</v>
      </c>
    </row>
    <row r="10" spans="1:251" ht="24" x14ac:dyDescent="0.4">
      <c r="A10" s="29" t="s">
        <v>15</v>
      </c>
      <c r="B10" s="25">
        <v>132</v>
      </c>
      <c r="C10" s="22"/>
      <c r="D10" s="27"/>
      <c r="E10" s="24" t="s">
        <v>16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1</v>
      </c>
      <c r="AG10" s="25">
        <v>0</v>
      </c>
      <c r="AH10" s="25">
        <v>0</v>
      </c>
      <c r="AI10" s="25">
        <v>2</v>
      </c>
      <c r="AJ10" s="25">
        <v>2</v>
      </c>
      <c r="AK10" s="25">
        <v>1</v>
      </c>
      <c r="AL10" s="25">
        <v>4</v>
      </c>
      <c r="AM10" s="25">
        <v>1</v>
      </c>
      <c r="AN10" s="25">
        <v>6</v>
      </c>
      <c r="AO10" s="25">
        <v>2</v>
      </c>
      <c r="AP10" s="26">
        <v>3</v>
      </c>
      <c r="AQ10" s="26">
        <v>3</v>
      </c>
      <c r="AR10" s="26">
        <v>6</v>
      </c>
      <c r="AS10" s="26">
        <v>2</v>
      </c>
      <c r="AT10" s="26">
        <v>2</v>
      </c>
      <c r="AU10" s="26">
        <v>2</v>
      </c>
      <c r="AV10" s="26">
        <v>7</v>
      </c>
      <c r="AW10" s="26">
        <v>6</v>
      </c>
      <c r="AX10" s="26">
        <v>3</v>
      </c>
      <c r="AY10" s="26">
        <v>10</v>
      </c>
      <c r="AZ10" s="26">
        <v>1</v>
      </c>
      <c r="BA10" s="26">
        <v>13</v>
      </c>
      <c r="BB10" s="26">
        <v>1</v>
      </c>
      <c r="BC10" s="26">
        <v>4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0</v>
      </c>
      <c r="BL10" s="26">
        <v>1</v>
      </c>
      <c r="BM10" s="26">
        <v>2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1</v>
      </c>
      <c r="DM10" s="25">
        <v>0</v>
      </c>
      <c r="DN10" s="25">
        <v>0</v>
      </c>
      <c r="DO10" s="25">
        <v>0</v>
      </c>
      <c r="DP10" s="25">
        <v>1</v>
      </c>
      <c r="DQ10" s="25">
        <v>0</v>
      </c>
      <c r="DR10" s="25">
        <v>1</v>
      </c>
      <c r="DS10" s="25">
        <v>0</v>
      </c>
      <c r="DT10" s="25">
        <v>1</v>
      </c>
      <c r="DU10" s="25">
        <v>0</v>
      </c>
      <c r="DV10" s="25">
        <v>2</v>
      </c>
      <c r="DW10" s="25">
        <v>0</v>
      </c>
      <c r="DX10" s="25">
        <v>0</v>
      </c>
      <c r="DY10" s="25">
        <v>1</v>
      </c>
      <c r="DZ10" s="25">
        <v>0</v>
      </c>
      <c r="EA10" s="25">
        <v>2</v>
      </c>
      <c r="EB10" s="25">
        <v>1</v>
      </c>
      <c r="EC10" s="25">
        <v>0</v>
      </c>
      <c r="ED10" s="25">
        <v>0</v>
      </c>
      <c r="EE10" s="25">
        <v>0</v>
      </c>
      <c r="EF10" s="25">
        <v>1</v>
      </c>
      <c r="EG10" s="25">
        <v>1</v>
      </c>
      <c r="EH10" s="25">
        <v>0</v>
      </c>
      <c r="EI10" s="25">
        <v>5</v>
      </c>
      <c r="EJ10" s="25">
        <v>1</v>
      </c>
      <c r="EK10" s="25">
        <v>2</v>
      </c>
      <c r="EL10" s="25">
        <v>2</v>
      </c>
      <c r="EM10" s="25">
        <v>2</v>
      </c>
      <c r="EN10" s="25">
        <v>14</v>
      </c>
      <c r="EO10" s="25">
        <v>3</v>
      </c>
      <c r="EP10" s="25">
        <v>3</v>
      </c>
      <c r="EQ10" s="25">
        <v>0</v>
      </c>
      <c r="ER10" s="25">
        <v>0</v>
      </c>
      <c r="ES10" s="25">
        <v>0</v>
      </c>
      <c r="ET10" s="25">
        <v>0</v>
      </c>
      <c r="EU10" s="25">
        <v>0</v>
      </c>
      <c r="EV10" s="25">
        <v>0</v>
      </c>
      <c r="EW10" s="25">
        <v>0</v>
      </c>
      <c r="EX10" s="25">
        <v>0</v>
      </c>
      <c r="EY10" s="25">
        <v>0</v>
      </c>
      <c r="EZ10" s="25">
        <v>0</v>
      </c>
      <c r="FA10" s="25">
        <v>0</v>
      </c>
      <c r="FB10" s="25">
        <v>0</v>
      </c>
      <c r="FC10" s="25">
        <v>0</v>
      </c>
      <c r="FD10" s="25">
        <v>0</v>
      </c>
      <c r="FE10" s="25">
        <v>0</v>
      </c>
      <c r="FF10" s="25">
        <v>0</v>
      </c>
      <c r="FG10" s="25">
        <v>0</v>
      </c>
      <c r="FH10" s="25">
        <v>0</v>
      </c>
      <c r="FI10" s="25">
        <v>0</v>
      </c>
      <c r="FJ10" s="25">
        <v>0</v>
      </c>
      <c r="FK10" s="25">
        <v>0</v>
      </c>
      <c r="FL10" s="25">
        <v>0</v>
      </c>
      <c r="FM10" s="25">
        <v>0</v>
      </c>
      <c r="FN10" s="25">
        <v>0</v>
      </c>
      <c r="FO10" s="25">
        <v>0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</row>
    <row r="11" spans="1:251" x14ac:dyDescent="0.4">
      <c r="A11" s="29" t="s">
        <v>17</v>
      </c>
      <c r="B11" s="25">
        <v>100</v>
      </c>
      <c r="C11" s="22"/>
      <c r="D11" s="27"/>
      <c r="E11" s="24" t="s">
        <v>18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1</v>
      </c>
      <c r="AW11" s="25">
        <v>2</v>
      </c>
      <c r="AX11" s="25">
        <v>0</v>
      </c>
      <c r="AY11" s="25">
        <v>1</v>
      </c>
      <c r="AZ11" s="25">
        <v>5</v>
      </c>
      <c r="BA11" s="25">
        <v>1</v>
      </c>
      <c r="BB11" s="25">
        <v>1</v>
      </c>
      <c r="BC11" s="25">
        <v>0</v>
      </c>
      <c r="BD11" s="25">
        <v>1</v>
      </c>
      <c r="BE11" s="25">
        <v>1</v>
      </c>
      <c r="BF11" s="25">
        <v>2</v>
      </c>
      <c r="BG11" s="25">
        <v>10</v>
      </c>
      <c r="BH11" s="25">
        <v>8</v>
      </c>
      <c r="BI11" s="25">
        <v>3</v>
      </c>
      <c r="BJ11" s="25">
        <v>3</v>
      </c>
      <c r="BK11" s="25">
        <v>0</v>
      </c>
      <c r="BL11" s="25">
        <v>2</v>
      </c>
      <c r="BM11" s="25">
        <v>6</v>
      </c>
      <c r="BN11" s="25">
        <v>1</v>
      </c>
      <c r="BO11" s="25">
        <v>2</v>
      </c>
      <c r="BP11" s="25">
        <v>11</v>
      </c>
      <c r="BQ11" s="25">
        <v>8</v>
      </c>
      <c r="BR11" s="25">
        <v>2</v>
      </c>
      <c r="BS11" s="25">
        <v>0</v>
      </c>
      <c r="BT11" s="25">
        <v>2</v>
      </c>
      <c r="BU11" s="25">
        <v>0</v>
      </c>
      <c r="BV11" s="25">
        <v>0</v>
      </c>
      <c r="BW11" s="25">
        <v>4</v>
      </c>
      <c r="BX11" s="25">
        <v>1</v>
      </c>
      <c r="BY11" s="25">
        <v>0</v>
      </c>
      <c r="BZ11" s="25">
        <v>0</v>
      </c>
      <c r="CA11" s="25">
        <v>1</v>
      </c>
      <c r="CB11" s="25">
        <v>1</v>
      </c>
      <c r="CC11" s="25">
        <v>0</v>
      </c>
      <c r="CD11" s="25">
        <v>2</v>
      </c>
      <c r="CE11" s="25">
        <v>1</v>
      </c>
      <c r="CF11" s="25">
        <v>0</v>
      </c>
      <c r="CG11" s="25">
        <v>0</v>
      </c>
      <c r="CH11" s="25">
        <v>1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0</v>
      </c>
      <c r="DW11" s="25">
        <v>0</v>
      </c>
      <c r="DX11" s="25">
        <v>0</v>
      </c>
      <c r="DY11" s="25">
        <v>2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1</v>
      </c>
      <c r="EF11" s="25">
        <v>0</v>
      </c>
      <c r="EG11" s="25">
        <v>1</v>
      </c>
      <c r="EH11" s="25">
        <v>1</v>
      </c>
      <c r="EI11" s="25">
        <v>1</v>
      </c>
      <c r="EJ11" s="25">
        <v>0</v>
      </c>
      <c r="EK11" s="25">
        <v>1</v>
      </c>
      <c r="EL11" s="25">
        <v>5</v>
      </c>
      <c r="EM11" s="25">
        <v>0</v>
      </c>
      <c r="EN11" s="25">
        <v>0</v>
      </c>
      <c r="EO11" s="25">
        <v>0</v>
      </c>
      <c r="EP11" s="25">
        <v>0</v>
      </c>
      <c r="EQ11" s="25">
        <v>0</v>
      </c>
      <c r="ER11" s="25">
        <v>0</v>
      </c>
      <c r="ES11" s="25">
        <v>0</v>
      </c>
      <c r="ET11" s="25">
        <v>0</v>
      </c>
      <c r="EU11" s="25">
        <v>0</v>
      </c>
      <c r="EV11" s="25">
        <v>0</v>
      </c>
      <c r="EW11" s="25">
        <v>0</v>
      </c>
      <c r="EX11" s="25">
        <v>0</v>
      </c>
      <c r="EY11" s="25">
        <v>0</v>
      </c>
      <c r="EZ11" s="25">
        <v>0</v>
      </c>
      <c r="FA11" s="25">
        <v>0</v>
      </c>
      <c r="FB11" s="25">
        <v>0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5">
        <v>0</v>
      </c>
      <c r="FO11" s="25">
        <v>0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29" t="s">
        <v>19</v>
      </c>
      <c r="B12" s="25">
        <v>1</v>
      </c>
      <c r="C12" s="22"/>
      <c r="D12" s="30"/>
      <c r="E12" s="24" t="s">
        <v>20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5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ht="24" x14ac:dyDescent="0.4">
      <c r="B13" s="21"/>
      <c r="C13" s="22"/>
      <c r="D13" s="23" t="s">
        <v>21</v>
      </c>
      <c r="E13" s="24" t="s">
        <v>22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2</v>
      </c>
      <c r="CY13" s="25">
        <v>2</v>
      </c>
      <c r="CZ13" s="25">
        <v>2</v>
      </c>
      <c r="DA13" s="25">
        <v>2</v>
      </c>
      <c r="DB13" s="25">
        <v>2</v>
      </c>
      <c r="DC13" s="25">
        <v>2</v>
      </c>
      <c r="DD13" s="25">
        <v>2</v>
      </c>
      <c r="DE13" s="25">
        <v>2</v>
      </c>
      <c r="DF13" s="25">
        <v>2</v>
      </c>
      <c r="DG13" s="25">
        <v>0</v>
      </c>
      <c r="DH13" s="25">
        <v>0</v>
      </c>
      <c r="DI13" s="25">
        <v>5</v>
      </c>
      <c r="DJ13" s="25">
        <v>5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25">
        <v>5</v>
      </c>
      <c r="DQ13" s="25">
        <v>5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31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31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25">
        <v>0</v>
      </c>
      <c r="ES13" s="25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4" spans="1:251" ht="24" x14ac:dyDescent="0.4">
      <c r="B14" s="21"/>
      <c r="C14" s="22"/>
      <c r="D14" s="27"/>
      <c r="E14" s="24" t="s">
        <v>10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6">
        <v>1</v>
      </c>
      <c r="CY14" s="26">
        <v>2</v>
      </c>
      <c r="CZ14" s="26">
        <v>2</v>
      </c>
      <c r="DA14" s="26">
        <v>2</v>
      </c>
      <c r="DB14" s="26">
        <v>1</v>
      </c>
      <c r="DC14" s="26">
        <v>1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3</v>
      </c>
      <c r="DK14" s="25">
        <v>4</v>
      </c>
      <c r="DL14" s="25">
        <v>2</v>
      </c>
      <c r="DM14" s="25">
        <v>2</v>
      </c>
      <c r="DN14" s="25">
        <v>2</v>
      </c>
      <c r="DO14" s="25">
        <v>2</v>
      </c>
      <c r="DP14" s="25">
        <v>2</v>
      </c>
      <c r="DQ14" s="25">
        <v>2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32">
        <v>0</v>
      </c>
      <c r="EB14" s="33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>
        <v>0</v>
      </c>
      <c r="EJ14" s="25">
        <v>0</v>
      </c>
      <c r="EK14" s="25">
        <v>0</v>
      </c>
      <c r="EL14" s="32">
        <v>0</v>
      </c>
      <c r="EM14" s="33">
        <v>0</v>
      </c>
      <c r="EN14" s="25">
        <v>0</v>
      </c>
      <c r="EO14" s="25">
        <v>0</v>
      </c>
      <c r="EP14" s="25">
        <v>0</v>
      </c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</row>
    <row r="15" spans="1:251" ht="30.75" customHeight="1" x14ac:dyDescent="0.4">
      <c r="B15" s="21"/>
      <c r="C15" s="22"/>
      <c r="D15" s="27"/>
      <c r="E15" s="24" t="s">
        <v>11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32">
        <v>0</v>
      </c>
      <c r="EB15" s="33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>
        <v>0</v>
      </c>
      <c r="EJ15" s="25">
        <v>0</v>
      </c>
      <c r="EK15" s="25">
        <v>0</v>
      </c>
      <c r="EL15" s="32">
        <v>0</v>
      </c>
      <c r="EM15" s="33">
        <v>0</v>
      </c>
      <c r="EN15" s="25">
        <v>0</v>
      </c>
      <c r="EO15" s="25">
        <v>0</v>
      </c>
      <c r="EP15" s="25">
        <v>0</v>
      </c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</row>
    <row r="16" spans="1:251" ht="27" customHeight="1" x14ac:dyDescent="0.4">
      <c r="B16" s="21"/>
      <c r="C16" s="22"/>
      <c r="D16" s="27"/>
      <c r="E16" s="24" t="s">
        <v>12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1</v>
      </c>
      <c r="DC16" s="26">
        <v>1</v>
      </c>
      <c r="DD16" s="25">
        <v>2</v>
      </c>
      <c r="DE16" s="25">
        <v>2</v>
      </c>
      <c r="DF16" s="25">
        <v>2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2</v>
      </c>
      <c r="DM16" s="25">
        <v>2</v>
      </c>
      <c r="DN16" s="25">
        <v>2</v>
      </c>
      <c r="DO16" s="25">
        <v>2</v>
      </c>
      <c r="DP16" s="25">
        <v>2</v>
      </c>
      <c r="DQ16" s="25">
        <v>2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32">
        <v>0</v>
      </c>
      <c r="EB16" s="33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>
        <v>0</v>
      </c>
      <c r="EJ16" s="25">
        <v>0</v>
      </c>
      <c r="EK16" s="25">
        <v>0</v>
      </c>
      <c r="EL16" s="32">
        <v>0</v>
      </c>
      <c r="EM16" s="33">
        <v>0</v>
      </c>
      <c r="EN16" s="25">
        <v>0</v>
      </c>
      <c r="EO16" s="25">
        <v>0</v>
      </c>
      <c r="EP16" s="25">
        <v>0</v>
      </c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</row>
    <row r="17" spans="1:251" ht="27" customHeight="1" x14ac:dyDescent="0.4">
      <c r="B17" s="21"/>
      <c r="C17" s="22"/>
      <c r="D17" s="27"/>
      <c r="E17" s="24" t="s">
        <v>13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1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5</v>
      </c>
      <c r="DJ17" s="25">
        <v>2</v>
      </c>
      <c r="DK17" s="25">
        <v>1</v>
      </c>
      <c r="DL17" s="25">
        <v>1</v>
      </c>
      <c r="DM17" s="25">
        <v>1</v>
      </c>
      <c r="DN17" s="25">
        <v>1</v>
      </c>
      <c r="DO17" s="25">
        <v>1</v>
      </c>
      <c r="DP17" s="25">
        <v>1</v>
      </c>
      <c r="DQ17" s="25">
        <v>1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32">
        <v>0</v>
      </c>
      <c r="EB17" s="33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>
        <v>0</v>
      </c>
      <c r="EJ17" s="25">
        <v>0</v>
      </c>
      <c r="EK17" s="25">
        <v>0</v>
      </c>
      <c r="EL17" s="32">
        <v>0</v>
      </c>
      <c r="EM17" s="33">
        <v>0</v>
      </c>
      <c r="EN17" s="25">
        <v>0</v>
      </c>
      <c r="EO17" s="25">
        <v>0</v>
      </c>
      <c r="EP17" s="25">
        <v>0</v>
      </c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</row>
    <row r="18" spans="1:251" ht="22.5" x14ac:dyDescent="0.4">
      <c r="C18" s="22"/>
      <c r="D18" s="27"/>
      <c r="E18" s="28" t="s">
        <v>23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5">
        <v>1</v>
      </c>
      <c r="AZ18" s="25">
        <v>1</v>
      </c>
      <c r="BA18" s="25">
        <v>1</v>
      </c>
      <c r="BB18" s="25">
        <v>1</v>
      </c>
      <c r="BC18" s="25">
        <v>1</v>
      </c>
      <c r="BD18" s="25">
        <v>1</v>
      </c>
      <c r="BE18" s="25">
        <v>1</v>
      </c>
      <c r="BF18" s="25">
        <v>1</v>
      </c>
      <c r="BG18" s="25">
        <v>1</v>
      </c>
      <c r="BH18" s="25">
        <v>1</v>
      </c>
      <c r="BI18" s="25">
        <v>1</v>
      </c>
      <c r="BJ18" s="25">
        <v>1</v>
      </c>
      <c r="BK18" s="25">
        <v>1</v>
      </c>
      <c r="BL18" s="25">
        <v>1</v>
      </c>
      <c r="BM18" s="25">
        <v>1</v>
      </c>
      <c r="BN18" s="25">
        <v>1</v>
      </c>
      <c r="BO18" s="25">
        <v>1</v>
      </c>
      <c r="BP18" s="25">
        <v>1</v>
      </c>
      <c r="BQ18" s="25">
        <v>1</v>
      </c>
      <c r="BR18" s="25">
        <v>1</v>
      </c>
      <c r="BS18" s="25">
        <v>1</v>
      </c>
      <c r="BT18" s="25">
        <v>1</v>
      </c>
      <c r="BU18" s="25">
        <v>1</v>
      </c>
      <c r="BV18" s="25">
        <v>1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  <c r="CD18" s="25">
        <v>1</v>
      </c>
      <c r="CE18" s="25">
        <v>1</v>
      </c>
      <c r="CF18" s="25">
        <v>1</v>
      </c>
      <c r="CG18" s="25">
        <v>1</v>
      </c>
      <c r="CH18" s="25">
        <v>1</v>
      </c>
      <c r="CI18" s="25">
        <v>1</v>
      </c>
      <c r="CJ18" s="25">
        <v>1</v>
      </c>
      <c r="CK18" s="25">
        <v>1</v>
      </c>
      <c r="CL18" s="25">
        <v>1</v>
      </c>
      <c r="CM18" s="25">
        <v>1</v>
      </c>
      <c r="CN18" s="25">
        <v>1</v>
      </c>
      <c r="CO18" s="25">
        <v>1</v>
      </c>
      <c r="CP18" s="25">
        <v>1</v>
      </c>
      <c r="CQ18" s="25">
        <v>1</v>
      </c>
      <c r="CR18" s="25">
        <v>1</v>
      </c>
      <c r="CS18" s="25">
        <v>1</v>
      </c>
      <c r="CT18" s="25">
        <v>1</v>
      </c>
      <c r="CU18" s="25">
        <v>1</v>
      </c>
      <c r="CV18" s="25">
        <v>1</v>
      </c>
      <c r="CW18" s="25">
        <v>1</v>
      </c>
      <c r="CX18" s="25">
        <v>3</v>
      </c>
      <c r="CY18" s="25">
        <v>3</v>
      </c>
      <c r="CZ18" s="25">
        <v>3</v>
      </c>
      <c r="DA18" s="25">
        <v>3</v>
      </c>
      <c r="DB18" s="25">
        <v>3</v>
      </c>
      <c r="DC18" s="25">
        <v>3</v>
      </c>
      <c r="DD18" s="25">
        <v>3</v>
      </c>
      <c r="DE18" s="25">
        <v>3</v>
      </c>
      <c r="DF18" s="25">
        <v>3</v>
      </c>
      <c r="DG18" s="25">
        <v>3</v>
      </c>
      <c r="DH18" s="25">
        <v>3</v>
      </c>
      <c r="DI18" s="25">
        <v>8</v>
      </c>
      <c r="DJ18" s="25">
        <v>8</v>
      </c>
      <c r="DK18" s="25">
        <v>8</v>
      </c>
      <c r="DL18" s="25">
        <v>8</v>
      </c>
      <c r="DM18" s="25">
        <v>8</v>
      </c>
      <c r="DN18" s="25">
        <v>8</v>
      </c>
      <c r="DO18" s="25">
        <v>8</v>
      </c>
      <c r="DP18" s="25">
        <v>8</v>
      </c>
      <c r="DQ18" s="25">
        <v>8</v>
      </c>
      <c r="DR18" s="25">
        <v>8</v>
      </c>
      <c r="DS18" s="25">
        <v>8</v>
      </c>
      <c r="DT18" s="25">
        <v>8</v>
      </c>
      <c r="DU18" s="25">
        <v>8</v>
      </c>
      <c r="DV18" s="25">
        <v>8</v>
      </c>
      <c r="DW18" s="25">
        <v>8</v>
      </c>
      <c r="DX18" s="25">
        <v>8</v>
      </c>
      <c r="DY18" s="25">
        <v>8</v>
      </c>
      <c r="DZ18" s="25">
        <v>8</v>
      </c>
      <c r="EA18" s="25">
        <v>8</v>
      </c>
      <c r="EB18" s="25">
        <v>8</v>
      </c>
      <c r="EC18" s="25">
        <v>8</v>
      </c>
      <c r="ED18" s="25">
        <v>8</v>
      </c>
      <c r="EE18" s="25">
        <v>8</v>
      </c>
      <c r="EF18" s="25">
        <v>8</v>
      </c>
      <c r="EG18" s="25">
        <v>8</v>
      </c>
      <c r="EH18" s="25">
        <v>8</v>
      </c>
      <c r="EI18" s="25">
        <v>8</v>
      </c>
      <c r="EJ18" s="25">
        <v>8</v>
      </c>
      <c r="EK18" s="25">
        <v>8</v>
      </c>
      <c r="EL18" s="34">
        <v>8</v>
      </c>
      <c r="EM18" s="33">
        <v>8</v>
      </c>
      <c r="EN18" s="25">
        <v>8</v>
      </c>
      <c r="EO18" s="25">
        <v>8</v>
      </c>
      <c r="EP18" s="25">
        <v>8</v>
      </c>
      <c r="EQ18" s="25">
        <v>8</v>
      </c>
      <c r="ER18" s="25">
        <v>8</v>
      </c>
      <c r="ES18" s="25">
        <v>8</v>
      </c>
      <c r="ET18" s="25">
        <v>8</v>
      </c>
      <c r="EU18" s="25">
        <v>8</v>
      </c>
      <c r="EV18" s="25">
        <v>8</v>
      </c>
      <c r="EW18" s="25">
        <v>8</v>
      </c>
      <c r="EX18" s="25">
        <v>8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  <c r="FD18" s="25">
        <v>8</v>
      </c>
      <c r="FE18" s="25">
        <v>8</v>
      </c>
      <c r="FF18" s="25">
        <v>8</v>
      </c>
      <c r="FG18" s="25">
        <v>8</v>
      </c>
      <c r="FH18" s="25">
        <v>8</v>
      </c>
      <c r="FI18" s="25">
        <v>8</v>
      </c>
      <c r="FJ18" s="25">
        <v>8</v>
      </c>
      <c r="FK18" s="25">
        <v>8</v>
      </c>
      <c r="FL18" s="25">
        <v>8</v>
      </c>
      <c r="FM18" s="25">
        <v>8</v>
      </c>
      <c r="FN18" s="25">
        <v>8</v>
      </c>
      <c r="FO18" s="25">
        <v>8</v>
      </c>
      <c r="FP18" s="25">
        <v>8</v>
      </c>
      <c r="FQ18" s="25">
        <v>8</v>
      </c>
      <c r="FR18" s="25">
        <v>8</v>
      </c>
      <c r="FS18" s="25">
        <v>8</v>
      </c>
      <c r="FT18" s="25">
        <v>8</v>
      </c>
      <c r="FU18" s="25">
        <v>8</v>
      </c>
      <c r="FV18" s="25">
        <v>8</v>
      </c>
      <c r="FW18" s="25">
        <v>8</v>
      </c>
      <c r="FX18" s="25">
        <v>8</v>
      </c>
      <c r="FY18" s="25">
        <v>8</v>
      </c>
      <c r="FZ18" s="25">
        <v>8</v>
      </c>
      <c r="GA18" s="25">
        <v>8</v>
      </c>
      <c r="GB18" s="25">
        <v>8</v>
      </c>
      <c r="GC18" s="25">
        <v>8</v>
      </c>
      <c r="GD18" s="25">
        <v>8</v>
      </c>
      <c r="GE18" s="25">
        <v>8</v>
      </c>
      <c r="GF18" s="25">
        <v>8</v>
      </c>
      <c r="GG18" s="25">
        <v>8</v>
      </c>
      <c r="GH18" s="25">
        <v>8</v>
      </c>
      <c r="GI18" s="25">
        <v>8</v>
      </c>
      <c r="GJ18" s="25">
        <v>8</v>
      </c>
      <c r="GK18" s="25">
        <v>8</v>
      </c>
      <c r="GL18" s="25">
        <v>8</v>
      </c>
      <c r="GM18" s="25">
        <v>8</v>
      </c>
      <c r="GN18" s="25">
        <v>8</v>
      </c>
      <c r="GO18" s="25">
        <v>8</v>
      </c>
      <c r="GP18" s="25">
        <v>8</v>
      </c>
      <c r="GQ18" s="25">
        <v>8</v>
      </c>
      <c r="GR18" s="25">
        <v>8</v>
      </c>
      <c r="GS18" s="25">
        <v>8</v>
      </c>
      <c r="GT18" s="25">
        <v>8</v>
      </c>
      <c r="GU18" s="25">
        <v>8</v>
      </c>
      <c r="GV18" s="25">
        <v>8</v>
      </c>
      <c r="GW18" s="25">
        <v>8</v>
      </c>
      <c r="GX18" s="25">
        <v>8</v>
      </c>
      <c r="GY18" s="25">
        <v>8</v>
      </c>
      <c r="GZ18" s="25">
        <v>8</v>
      </c>
      <c r="HA18" s="25">
        <v>8</v>
      </c>
      <c r="HB18" s="25">
        <v>8</v>
      </c>
      <c r="HC18" s="25">
        <v>8</v>
      </c>
      <c r="HD18" s="25">
        <v>8</v>
      </c>
      <c r="HE18" s="25">
        <v>8</v>
      </c>
      <c r="HF18" s="25">
        <v>8</v>
      </c>
      <c r="HG18" s="25">
        <v>8</v>
      </c>
      <c r="HH18" s="25">
        <v>8</v>
      </c>
      <c r="HI18" s="25">
        <v>8</v>
      </c>
      <c r="HJ18" s="25">
        <v>8</v>
      </c>
      <c r="HK18" s="25">
        <v>8</v>
      </c>
      <c r="HL18" s="25">
        <v>8</v>
      </c>
      <c r="HM18" s="25">
        <v>8</v>
      </c>
      <c r="HN18" s="25">
        <v>8</v>
      </c>
      <c r="HO18" s="25">
        <v>8</v>
      </c>
      <c r="HP18" s="25">
        <v>8</v>
      </c>
      <c r="HQ18" s="25">
        <v>8</v>
      </c>
      <c r="HR18" s="25">
        <v>8</v>
      </c>
      <c r="HS18" s="25">
        <v>8</v>
      </c>
      <c r="HT18" s="25">
        <v>8</v>
      </c>
      <c r="HU18" s="25">
        <v>8</v>
      </c>
      <c r="HV18" s="25">
        <v>8</v>
      </c>
      <c r="HW18" s="25">
        <v>8</v>
      </c>
      <c r="HX18" s="25">
        <v>8</v>
      </c>
      <c r="HY18" s="25">
        <v>8</v>
      </c>
      <c r="HZ18" s="25">
        <v>8</v>
      </c>
      <c r="IA18" s="25">
        <v>8</v>
      </c>
      <c r="IB18" s="25">
        <v>8</v>
      </c>
      <c r="IC18" s="25">
        <v>8</v>
      </c>
      <c r="ID18" s="25">
        <v>8</v>
      </c>
      <c r="IE18" s="25">
        <v>8</v>
      </c>
      <c r="IF18" s="25">
        <v>8</v>
      </c>
      <c r="IG18" s="25">
        <v>8</v>
      </c>
      <c r="IH18" s="25">
        <v>8</v>
      </c>
      <c r="II18" s="25">
        <v>8</v>
      </c>
      <c r="IJ18" s="25">
        <v>8</v>
      </c>
      <c r="IK18" s="25">
        <v>8</v>
      </c>
      <c r="IL18" s="25">
        <v>8</v>
      </c>
      <c r="IM18" s="25">
        <v>8</v>
      </c>
      <c r="IN18" s="25">
        <v>8</v>
      </c>
      <c r="IO18" s="25">
        <v>8</v>
      </c>
      <c r="IP18" s="25">
        <v>8</v>
      </c>
      <c r="IQ18" s="25">
        <v>8</v>
      </c>
    </row>
    <row r="19" spans="1:251" ht="24" x14ac:dyDescent="0.4">
      <c r="A19" s="29" t="s">
        <v>15</v>
      </c>
      <c r="B19" s="25">
        <v>7</v>
      </c>
      <c r="C19" s="22"/>
      <c r="D19" s="27"/>
      <c r="E19" s="24" t="s">
        <v>24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5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33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5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</row>
    <row r="20" spans="1:251" x14ac:dyDescent="0.4">
      <c r="A20" s="29" t="s">
        <v>17</v>
      </c>
      <c r="B20" s="25">
        <v>8</v>
      </c>
      <c r="C20" s="22"/>
      <c r="D20" s="27"/>
      <c r="E20" s="24" t="s">
        <v>18</v>
      </c>
      <c r="F20" s="25">
        <v>0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5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33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5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0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</row>
    <row r="21" spans="1:251" x14ac:dyDescent="0.4">
      <c r="A21" s="29" t="s">
        <v>19</v>
      </c>
      <c r="B21" s="25">
        <v>0</v>
      </c>
      <c r="C21" s="22"/>
      <c r="D21" s="30"/>
      <c r="E21" s="24" t="s">
        <v>20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33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5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</row>
    <row r="67" spans="4:129" ht="18.75" x14ac:dyDescent="0.4"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</row>
    <row r="68" spans="4:129" s="36" customFormat="1" ht="16.5" customHeight="1" x14ac:dyDescent="0.4"/>
    <row r="69" spans="4:129" s="36" customFormat="1" ht="16.5" customHeight="1" x14ac:dyDescent="0.4"/>
    <row r="105" spans="6:6" x14ac:dyDescent="0.4">
      <c r="F105" s="20" t="s">
        <v>25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58"/>
  <sheetViews>
    <sheetView showGridLines="0" view="pageBreakPreview" zoomScale="85" zoomScaleNormal="85" zoomScaleSheetLayoutView="85" workbookViewId="0">
      <selection activeCell="D139" sqref="D139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2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22" ht="24" x14ac:dyDescent="0.4">
      <c r="A2" s="37">
        <v>43845</v>
      </c>
      <c r="B2">
        <v>0</v>
      </c>
      <c r="C2">
        <v>0</v>
      </c>
      <c r="D2">
        <v>0</v>
      </c>
      <c r="E2">
        <v>0</v>
      </c>
      <c r="F2" s="38"/>
      <c r="G2" s="39"/>
      <c r="H2" s="39"/>
      <c r="I2" s="39"/>
      <c r="J2" s="39"/>
      <c r="K2" s="39"/>
      <c r="L2" s="39"/>
      <c r="M2" s="39"/>
      <c r="Q2" s="40">
        <f ca="1">TODAY()</f>
        <v>44031</v>
      </c>
      <c r="R2" s="40"/>
    </row>
    <row r="3" spans="1:22" ht="24" x14ac:dyDescent="0.4">
      <c r="A3" s="37">
        <v>43846</v>
      </c>
      <c r="B3">
        <v>0</v>
      </c>
      <c r="C3">
        <v>0</v>
      </c>
      <c r="D3">
        <v>0</v>
      </c>
      <c r="E3">
        <v>0</v>
      </c>
      <c r="F3" s="38"/>
      <c r="G3" s="39"/>
      <c r="H3" s="39"/>
      <c r="I3" s="39"/>
      <c r="J3" s="39"/>
      <c r="K3" s="39"/>
      <c r="L3" s="39"/>
      <c r="M3" s="39"/>
      <c r="V3" t="s">
        <v>31</v>
      </c>
    </row>
    <row r="4" spans="1:22" x14ac:dyDescent="0.4">
      <c r="A4" s="37">
        <v>43847</v>
      </c>
      <c r="B4">
        <v>0</v>
      </c>
      <c r="C4">
        <v>0</v>
      </c>
      <c r="D4">
        <v>0</v>
      </c>
      <c r="E4">
        <v>0</v>
      </c>
      <c r="V4" t="s">
        <v>32</v>
      </c>
    </row>
    <row r="5" spans="1:22" x14ac:dyDescent="0.4">
      <c r="A5" s="37">
        <v>43848</v>
      </c>
      <c r="B5">
        <v>0</v>
      </c>
      <c r="C5">
        <v>0</v>
      </c>
      <c r="D5">
        <v>0</v>
      </c>
      <c r="E5">
        <v>0</v>
      </c>
    </row>
    <row r="6" spans="1:22" x14ac:dyDescent="0.4">
      <c r="A6" s="37">
        <v>43849</v>
      </c>
      <c r="B6">
        <v>0</v>
      </c>
      <c r="C6">
        <v>0</v>
      </c>
      <c r="D6">
        <v>0</v>
      </c>
      <c r="E6">
        <v>0</v>
      </c>
    </row>
    <row r="7" spans="1:22" x14ac:dyDescent="0.4">
      <c r="A7" s="37">
        <v>43850</v>
      </c>
      <c r="B7">
        <v>0</v>
      </c>
      <c r="C7">
        <v>0</v>
      </c>
      <c r="D7">
        <v>0</v>
      </c>
      <c r="E7">
        <v>0</v>
      </c>
    </row>
    <row r="8" spans="1:22" x14ac:dyDescent="0.4">
      <c r="A8" s="37">
        <v>43851</v>
      </c>
      <c r="B8">
        <v>0</v>
      </c>
      <c r="C8">
        <v>0</v>
      </c>
      <c r="D8">
        <v>0</v>
      </c>
      <c r="E8">
        <v>0</v>
      </c>
    </row>
    <row r="9" spans="1:22" x14ac:dyDescent="0.4">
      <c r="A9" s="37">
        <v>43852</v>
      </c>
      <c r="B9">
        <v>0</v>
      </c>
      <c r="C9">
        <v>0</v>
      </c>
      <c r="D9">
        <v>0</v>
      </c>
      <c r="E9">
        <v>0</v>
      </c>
    </row>
    <row r="10" spans="1:22" x14ac:dyDescent="0.4">
      <c r="A10" s="37">
        <v>43853</v>
      </c>
      <c r="B10">
        <v>0</v>
      </c>
      <c r="C10">
        <v>0</v>
      </c>
      <c r="D10">
        <v>0</v>
      </c>
      <c r="E10">
        <v>0</v>
      </c>
    </row>
    <row r="11" spans="1:22" x14ac:dyDescent="0.4">
      <c r="A11" s="37">
        <v>43854</v>
      </c>
      <c r="B11">
        <v>0</v>
      </c>
      <c r="C11">
        <v>0</v>
      </c>
      <c r="D11">
        <v>0</v>
      </c>
      <c r="E11">
        <v>0</v>
      </c>
    </row>
    <row r="12" spans="1:22" x14ac:dyDescent="0.4">
      <c r="A12" s="37">
        <v>43855</v>
      </c>
      <c r="B12">
        <v>0</v>
      </c>
      <c r="C12">
        <v>0</v>
      </c>
      <c r="D12">
        <v>0</v>
      </c>
      <c r="E12">
        <v>0</v>
      </c>
    </row>
    <row r="13" spans="1:22" x14ac:dyDescent="0.4">
      <c r="A13" s="37">
        <v>43856</v>
      </c>
      <c r="B13">
        <v>0</v>
      </c>
      <c r="C13">
        <v>0</v>
      </c>
      <c r="D13">
        <v>0</v>
      </c>
      <c r="E13">
        <v>0</v>
      </c>
    </row>
    <row r="14" spans="1:22" x14ac:dyDescent="0.4">
      <c r="A14" s="37">
        <v>43857</v>
      </c>
      <c r="B14">
        <v>0</v>
      </c>
      <c r="C14">
        <v>0</v>
      </c>
      <c r="D14">
        <v>0</v>
      </c>
      <c r="E14">
        <v>0</v>
      </c>
    </row>
    <row r="15" spans="1:22" x14ac:dyDescent="0.4">
      <c r="A15" s="37">
        <v>43858</v>
      </c>
      <c r="B15">
        <v>0</v>
      </c>
      <c r="C15">
        <v>0</v>
      </c>
      <c r="D15">
        <v>0</v>
      </c>
      <c r="E15">
        <v>0</v>
      </c>
    </row>
    <row r="16" spans="1:22" x14ac:dyDescent="0.4">
      <c r="A16" s="37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7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7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7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7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7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7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7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7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7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7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7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7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7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7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7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7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7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7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7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7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7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7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7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7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7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7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7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7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7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7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7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7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7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7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7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7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7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7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7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7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7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7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7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7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7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7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7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7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7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7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7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7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7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7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7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7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7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7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7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7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7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7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7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7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7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7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7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7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7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7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7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7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7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7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7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7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7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7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7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7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7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7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7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7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7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7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7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7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7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7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7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7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7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7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7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7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7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7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7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7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7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7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7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7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7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7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7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7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7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7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7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7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7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7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7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7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7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7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7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7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7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7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7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7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7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7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7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7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7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7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7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7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7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7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7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7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7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7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7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7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7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7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7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7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7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7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7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7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7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7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7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7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7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7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7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7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7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7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7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7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7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7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7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7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7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7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7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7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7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7">
        <v>44032</v>
      </c>
      <c r="B186">
        <v>0</v>
      </c>
      <c r="C186">
        <v>0</v>
      </c>
      <c r="D186">
        <v>140</v>
      </c>
      <c r="E186">
        <v>132</v>
      </c>
    </row>
    <row r="187" spans="1:5" x14ac:dyDescent="0.4">
      <c r="A187" s="37">
        <v>44033</v>
      </c>
      <c r="B187">
        <v>0</v>
      </c>
      <c r="C187">
        <v>0</v>
      </c>
      <c r="D187">
        <v>140</v>
      </c>
      <c r="E187">
        <v>132</v>
      </c>
    </row>
    <row r="188" spans="1:5" x14ac:dyDescent="0.4">
      <c r="A188" s="37">
        <v>44034</v>
      </c>
      <c r="B188">
        <v>0</v>
      </c>
      <c r="C188">
        <v>0</v>
      </c>
      <c r="D188">
        <v>140</v>
      </c>
      <c r="E188">
        <v>132</v>
      </c>
    </row>
    <row r="189" spans="1:5" x14ac:dyDescent="0.4">
      <c r="A189" s="37">
        <v>44035</v>
      </c>
      <c r="B189">
        <v>0</v>
      </c>
      <c r="C189">
        <v>0</v>
      </c>
      <c r="D189">
        <v>140</v>
      </c>
      <c r="E189">
        <v>132</v>
      </c>
    </row>
    <row r="190" spans="1:5" x14ac:dyDescent="0.4">
      <c r="A190" s="37">
        <v>44036</v>
      </c>
      <c r="B190">
        <v>0</v>
      </c>
      <c r="C190">
        <v>0</v>
      </c>
      <c r="D190">
        <v>140</v>
      </c>
      <c r="E190">
        <v>132</v>
      </c>
    </row>
    <row r="191" spans="1:5" x14ac:dyDescent="0.4">
      <c r="A191" s="37">
        <v>44037</v>
      </c>
      <c r="B191">
        <v>0</v>
      </c>
      <c r="C191">
        <v>0</v>
      </c>
      <c r="D191">
        <v>140</v>
      </c>
      <c r="E191">
        <v>132</v>
      </c>
    </row>
    <row r="192" spans="1:5" x14ac:dyDescent="0.4">
      <c r="A192" s="37">
        <v>44038</v>
      </c>
      <c r="B192">
        <v>0</v>
      </c>
      <c r="C192">
        <v>0</v>
      </c>
      <c r="D192">
        <v>140</v>
      </c>
      <c r="E192">
        <v>132</v>
      </c>
    </row>
    <row r="193" spans="1:5" x14ac:dyDescent="0.4">
      <c r="A193" s="37">
        <v>44039</v>
      </c>
      <c r="B193">
        <v>0</v>
      </c>
      <c r="C193">
        <v>0</v>
      </c>
      <c r="D193">
        <v>140</v>
      </c>
      <c r="E193">
        <v>132</v>
      </c>
    </row>
    <row r="194" spans="1:5" x14ac:dyDescent="0.4">
      <c r="A194" s="37">
        <v>44040</v>
      </c>
      <c r="B194">
        <v>0</v>
      </c>
      <c r="C194">
        <v>0</v>
      </c>
      <c r="D194">
        <v>140</v>
      </c>
      <c r="E194">
        <v>132</v>
      </c>
    </row>
    <row r="195" spans="1:5" x14ac:dyDescent="0.4">
      <c r="A195" s="37">
        <v>44041</v>
      </c>
      <c r="B195">
        <v>0</v>
      </c>
      <c r="C195">
        <v>0</v>
      </c>
      <c r="D195">
        <v>140</v>
      </c>
      <c r="E195">
        <v>132</v>
      </c>
    </row>
    <row r="196" spans="1:5" x14ac:dyDescent="0.4">
      <c r="A196" s="37">
        <v>44042</v>
      </c>
      <c r="B196">
        <v>0</v>
      </c>
      <c r="C196">
        <v>0</v>
      </c>
      <c r="D196">
        <v>140</v>
      </c>
      <c r="E196">
        <v>132</v>
      </c>
    </row>
    <row r="197" spans="1:5" x14ac:dyDescent="0.4">
      <c r="A197" s="37">
        <v>44043</v>
      </c>
      <c r="B197">
        <v>0</v>
      </c>
      <c r="C197">
        <v>0</v>
      </c>
      <c r="D197">
        <v>140</v>
      </c>
      <c r="E197">
        <v>132</v>
      </c>
    </row>
    <row r="198" spans="1:5" x14ac:dyDescent="0.4">
      <c r="A198" s="37">
        <v>44044</v>
      </c>
      <c r="B198">
        <v>0</v>
      </c>
      <c r="C198">
        <v>0</v>
      </c>
      <c r="D198">
        <v>140</v>
      </c>
      <c r="E198">
        <v>132</v>
      </c>
    </row>
    <row r="199" spans="1:5" x14ac:dyDescent="0.4">
      <c r="A199" s="37">
        <v>44045</v>
      </c>
      <c r="B199">
        <v>0</v>
      </c>
      <c r="C199">
        <v>0</v>
      </c>
      <c r="D199">
        <v>140</v>
      </c>
      <c r="E199">
        <v>132</v>
      </c>
    </row>
    <row r="200" spans="1:5" x14ac:dyDescent="0.4">
      <c r="A200" s="37">
        <v>44046</v>
      </c>
      <c r="B200">
        <v>0</v>
      </c>
      <c r="C200">
        <v>0</v>
      </c>
      <c r="D200">
        <v>140</v>
      </c>
      <c r="E200">
        <v>132</v>
      </c>
    </row>
    <row r="201" spans="1:5" x14ac:dyDescent="0.4">
      <c r="A201" s="37">
        <v>44047</v>
      </c>
      <c r="B201">
        <v>0</v>
      </c>
      <c r="C201">
        <v>0</v>
      </c>
      <c r="D201">
        <v>140</v>
      </c>
      <c r="E201">
        <v>132</v>
      </c>
    </row>
    <row r="202" spans="1:5" x14ac:dyDescent="0.4">
      <c r="A202" s="37">
        <v>44048</v>
      </c>
      <c r="B202">
        <v>0</v>
      </c>
      <c r="C202">
        <v>0</v>
      </c>
      <c r="D202">
        <v>140</v>
      </c>
      <c r="E202">
        <v>132</v>
      </c>
    </row>
    <row r="203" spans="1:5" x14ac:dyDescent="0.4">
      <c r="A203" s="37">
        <v>44049</v>
      </c>
      <c r="B203">
        <v>0</v>
      </c>
      <c r="C203">
        <v>0</v>
      </c>
      <c r="D203">
        <v>140</v>
      </c>
      <c r="E203">
        <v>132</v>
      </c>
    </row>
    <row r="204" spans="1:5" x14ac:dyDescent="0.4">
      <c r="A204" s="37">
        <v>44050</v>
      </c>
      <c r="B204">
        <v>0</v>
      </c>
      <c r="C204">
        <v>0</v>
      </c>
      <c r="D204">
        <v>140</v>
      </c>
      <c r="E204">
        <v>132</v>
      </c>
    </row>
    <row r="205" spans="1:5" x14ac:dyDescent="0.4">
      <c r="A205" s="37">
        <v>44051</v>
      </c>
      <c r="B205">
        <v>0</v>
      </c>
      <c r="C205">
        <v>0</v>
      </c>
      <c r="D205">
        <v>140</v>
      </c>
      <c r="E205">
        <v>132</v>
      </c>
    </row>
    <row r="206" spans="1:5" x14ac:dyDescent="0.4">
      <c r="A206" s="37">
        <v>44052</v>
      </c>
      <c r="B206">
        <v>0</v>
      </c>
      <c r="C206">
        <v>0</v>
      </c>
      <c r="D206">
        <v>140</v>
      </c>
      <c r="E206">
        <v>132</v>
      </c>
    </row>
    <row r="207" spans="1:5" x14ac:dyDescent="0.4">
      <c r="A207" s="37">
        <v>44053</v>
      </c>
      <c r="B207">
        <v>0</v>
      </c>
      <c r="C207">
        <v>0</v>
      </c>
      <c r="D207">
        <v>140</v>
      </c>
      <c r="E207">
        <v>132</v>
      </c>
    </row>
    <row r="208" spans="1:5" x14ac:dyDescent="0.4">
      <c r="A208" s="37">
        <v>44054</v>
      </c>
      <c r="B208">
        <v>0</v>
      </c>
      <c r="C208">
        <v>0</v>
      </c>
      <c r="D208">
        <v>140</v>
      </c>
      <c r="E208">
        <v>132</v>
      </c>
    </row>
    <row r="209" spans="1:5" x14ac:dyDescent="0.4">
      <c r="A209" s="37">
        <v>44055</v>
      </c>
      <c r="B209">
        <v>0</v>
      </c>
      <c r="C209">
        <v>0</v>
      </c>
      <c r="D209">
        <v>140</v>
      </c>
      <c r="E209">
        <v>132</v>
      </c>
    </row>
    <row r="210" spans="1:5" x14ac:dyDescent="0.4">
      <c r="A210" s="37">
        <v>44056</v>
      </c>
      <c r="B210">
        <v>0</v>
      </c>
      <c r="C210">
        <v>0</v>
      </c>
      <c r="D210">
        <v>140</v>
      </c>
      <c r="E210">
        <v>132</v>
      </c>
    </row>
    <row r="211" spans="1:5" x14ac:dyDescent="0.4">
      <c r="A211" s="37">
        <v>44057</v>
      </c>
      <c r="B211">
        <v>0</v>
      </c>
      <c r="C211">
        <v>0</v>
      </c>
      <c r="D211">
        <v>140</v>
      </c>
      <c r="E211">
        <v>132</v>
      </c>
    </row>
    <row r="212" spans="1:5" x14ac:dyDescent="0.4">
      <c r="A212" s="37">
        <v>44058</v>
      </c>
      <c r="B212">
        <v>0</v>
      </c>
      <c r="C212">
        <v>0</v>
      </c>
      <c r="D212">
        <v>140</v>
      </c>
      <c r="E212">
        <v>132</v>
      </c>
    </row>
    <row r="213" spans="1:5" x14ac:dyDescent="0.4">
      <c r="A213" s="37">
        <v>44059</v>
      </c>
      <c r="B213">
        <v>0</v>
      </c>
      <c r="C213">
        <v>0</v>
      </c>
      <c r="D213">
        <v>140</v>
      </c>
      <c r="E213">
        <v>132</v>
      </c>
    </row>
    <row r="214" spans="1:5" x14ac:dyDescent="0.4">
      <c r="A214" s="37">
        <v>44060</v>
      </c>
      <c r="B214">
        <v>0</v>
      </c>
      <c r="C214">
        <v>0</v>
      </c>
      <c r="D214">
        <v>140</v>
      </c>
      <c r="E214">
        <v>132</v>
      </c>
    </row>
    <row r="215" spans="1:5" x14ac:dyDescent="0.4">
      <c r="A215" s="37">
        <v>44061</v>
      </c>
      <c r="B215">
        <v>0</v>
      </c>
      <c r="C215">
        <v>0</v>
      </c>
      <c r="D215">
        <v>140</v>
      </c>
      <c r="E215">
        <v>132</v>
      </c>
    </row>
    <row r="216" spans="1:5" x14ac:dyDescent="0.4">
      <c r="A216" s="37">
        <v>44062</v>
      </c>
      <c r="B216">
        <v>0</v>
      </c>
      <c r="C216">
        <v>0</v>
      </c>
      <c r="D216">
        <v>140</v>
      </c>
      <c r="E216">
        <v>132</v>
      </c>
    </row>
    <row r="217" spans="1:5" x14ac:dyDescent="0.4">
      <c r="A217" s="37">
        <v>44063</v>
      </c>
      <c r="B217">
        <v>0</v>
      </c>
      <c r="C217">
        <v>0</v>
      </c>
      <c r="D217">
        <v>140</v>
      </c>
      <c r="E217">
        <v>132</v>
      </c>
    </row>
    <row r="218" spans="1:5" x14ac:dyDescent="0.4">
      <c r="A218" s="37">
        <v>44064</v>
      </c>
      <c r="B218">
        <v>0</v>
      </c>
      <c r="C218">
        <v>0</v>
      </c>
      <c r="D218">
        <v>140</v>
      </c>
      <c r="E218">
        <v>132</v>
      </c>
    </row>
    <row r="219" spans="1:5" x14ac:dyDescent="0.4">
      <c r="A219" s="37">
        <v>44065</v>
      </c>
      <c r="B219">
        <v>0</v>
      </c>
      <c r="C219">
        <v>0</v>
      </c>
      <c r="D219">
        <v>140</v>
      </c>
      <c r="E219">
        <v>132</v>
      </c>
    </row>
    <row r="220" spans="1:5" x14ac:dyDescent="0.4">
      <c r="A220" s="37">
        <v>44066</v>
      </c>
      <c r="B220">
        <v>0</v>
      </c>
      <c r="C220">
        <v>0</v>
      </c>
      <c r="D220">
        <v>140</v>
      </c>
      <c r="E220">
        <v>132</v>
      </c>
    </row>
    <row r="221" spans="1:5" x14ac:dyDescent="0.4">
      <c r="A221" s="37">
        <v>44067</v>
      </c>
      <c r="B221">
        <v>0</v>
      </c>
      <c r="C221">
        <v>0</v>
      </c>
      <c r="D221">
        <v>140</v>
      </c>
      <c r="E221">
        <v>132</v>
      </c>
    </row>
    <row r="222" spans="1:5" x14ac:dyDescent="0.4">
      <c r="A222" s="37">
        <v>44068</v>
      </c>
      <c r="B222">
        <v>0</v>
      </c>
      <c r="C222">
        <v>0</v>
      </c>
      <c r="D222">
        <v>140</v>
      </c>
      <c r="E222">
        <v>132</v>
      </c>
    </row>
    <row r="223" spans="1:5" x14ac:dyDescent="0.4">
      <c r="A223" s="37">
        <v>44069</v>
      </c>
      <c r="B223">
        <v>0</v>
      </c>
      <c r="C223">
        <v>0</v>
      </c>
      <c r="D223">
        <v>140</v>
      </c>
      <c r="E223">
        <v>132</v>
      </c>
    </row>
    <row r="224" spans="1:5" x14ac:dyDescent="0.4">
      <c r="A224" s="37">
        <v>44070</v>
      </c>
      <c r="B224">
        <v>0</v>
      </c>
      <c r="C224">
        <v>0</v>
      </c>
      <c r="D224">
        <v>140</v>
      </c>
      <c r="E224">
        <v>132</v>
      </c>
    </row>
    <row r="225" spans="1:5" x14ac:dyDescent="0.4">
      <c r="A225" s="37">
        <v>44071</v>
      </c>
      <c r="B225">
        <v>0</v>
      </c>
      <c r="C225">
        <v>0</v>
      </c>
      <c r="D225">
        <v>140</v>
      </c>
      <c r="E225">
        <v>132</v>
      </c>
    </row>
    <row r="226" spans="1:5" x14ac:dyDescent="0.4">
      <c r="A226" s="37">
        <v>44072</v>
      </c>
      <c r="B226">
        <v>0</v>
      </c>
      <c r="C226">
        <v>0</v>
      </c>
      <c r="D226">
        <v>140</v>
      </c>
      <c r="E226">
        <v>132</v>
      </c>
    </row>
    <row r="227" spans="1:5" x14ac:dyDescent="0.4">
      <c r="A227" s="37">
        <v>44073</v>
      </c>
      <c r="B227">
        <v>0</v>
      </c>
      <c r="C227">
        <v>0</v>
      </c>
      <c r="D227">
        <v>140</v>
      </c>
      <c r="E227">
        <v>132</v>
      </c>
    </row>
    <row r="228" spans="1:5" x14ac:dyDescent="0.4">
      <c r="A228" s="37">
        <v>44074</v>
      </c>
      <c r="B228">
        <v>0</v>
      </c>
      <c r="C228">
        <v>0</v>
      </c>
      <c r="D228">
        <v>140</v>
      </c>
      <c r="E228">
        <v>132</v>
      </c>
    </row>
    <row r="229" spans="1:5" x14ac:dyDescent="0.4">
      <c r="A229" s="37">
        <v>44075</v>
      </c>
      <c r="B229">
        <v>0</v>
      </c>
      <c r="C229">
        <v>0</v>
      </c>
      <c r="D229">
        <v>140</v>
      </c>
      <c r="E229">
        <v>132</v>
      </c>
    </row>
    <row r="230" spans="1:5" x14ac:dyDescent="0.4">
      <c r="A230" s="37">
        <v>44076</v>
      </c>
      <c r="B230">
        <v>0</v>
      </c>
      <c r="C230">
        <v>0</v>
      </c>
      <c r="D230">
        <v>140</v>
      </c>
      <c r="E230">
        <v>132</v>
      </c>
    </row>
    <row r="231" spans="1:5" x14ac:dyDescent="0.4">
      <c r="A231" s="37">
        <v>44077</v>
      </c>
      <c r="B231">
        <v>0</v>
      </c>
      <c r="C231">
        <v>0</v>
      </c>
      <c r="D231">
        <v>140</v>
      </c>
      <c r="E231">
        <v>132</v>
      </c>
    </row>
    <row r="232" spans="1:5" x14ac:dyDescent="0.4">
      <c r="A232" s="37">
        <v>44078</v>
      </c>
      <c r="B232">
        <v>0</v>
      </c>
      <c r="C232">
        <v>0</v>
      </c>
      <c r="D232">
        <v>140</v>
      </c>
      <c r="E232">
        <v>132</v>
      </c>
    </row>
    <row r="233" spans="1:5" x14ac:dyDescent="0.4">
      <c r="A233" s="37">
        <v>44079</v>
      </c>
      <c r="B233">
        <v>0</v>
      </c>
      <c r="C233">
        <v>0</v>
      </c>
      <c r="D233">
        <v>140</v>
      </c>
      <c r="E233">
        <v>132</v>
      </c>
    </row>
    <row r="234" spans="1:5" x14ac:dyDescent="0.4">
      <c r="A234" s="37">
        <v>44080</v>
      </c>
      <c r="B234">
        <v>0</v>
      </c>
      <c r="C234">
        <v>0</v>
      </c>
      <c r="D234">
        <v>140</v>
      </c>
      <c r="E234">
        <v>132</v>
      </c>
    </row>
    <row r="235" spans="1:5" x14ac:dyDescent="0.4">
      <c r="A235" s="37">
        <v>44081</v>
      </c>
      <c r="B235">
        <v>0</v>
      </c>
      <c r="C235">
        <v>0</v>
      </c>
      <c r="D235">
        <v>140</v>
      </c>
      <c r="E235">
        <v>132</v>
      </c>
    </row>
    <row r="236" spans="1:5" x14ac:dyDescent="0.4">
      <c r="A236" s="37">
        <v>44082</v>
      </c>
      <c r="B236">
        <v>0</v>
      </c>
      <c r="C236">
        <v>0</v>
      </c>
      <c r="D236">
        <v>140</v>
      </c>
      <c r="E236">
        <v>132</v>
      </c>
    </row>
    <row r="237" spans="1:5" x14ac:dyDescent="0.4">
      <c r="A237" s="37">
        <v>44083</v>
      </c>
      <c r="B237">
        <v>0</v>
      </c>
      <c r="C237">
        <v>0</v>
      </c>
      <c r="D237">
        <v>140</v>
      </c>
      <c r="E237">
        <v>132</v>
      </c>
    </row>
    <row r="238" spans="1:5" x14ac:dyDescent="0.4">
      <c r="A238" s="37">
        <v>44084</v>
      </c>
      <c r="B238">
        <v>0</v>
      </c>
      <c r="C238">
        <v>0</v>
      </c>
      <c r="D238">
        <v>140</v>
      </c>
      <c r="E238">
        <v>132</v>
      </c>
    </row>
    <row r="239" spans="1:5" x14ac:dyDescent="0.4">
      <c r="A239" s="37">
        <v>44085</v>
      </c>
      <c r="B239">
        <v>0</v>
      </c>
      <c r="C239">
        <v>0</v>
      </c>
      <c r="D239">
        <v>140</v>
      </c>
      <c r="E239">
        <v>132</v>
      </c>
    </row>
    <row r="240" spans="1:5" x14ac:dyDescent="0.4">
      <c r="A240" s="37">
        <v>44086</v>
      </c>
      <c r="B240">
        <v>0</v>
      </c>
      <c r="C240">
        <v>0</v>
      </c>
      <c r="D240">
        <v>140</v>
      </c>
      <c r="E240">
        <v>132</v>
      </c>
    </row>
    <row r="241" spans="1:5" x14ac:dyDescent="0.4">
      <c r="A241" s="37">
        <v>44087</v>
      </c>
      <c r="B241">
        <v>0</v>
      </c>
      <c r="C241">
        <v>0</v>
      </c>
      <c r="D241">
        <v>140</v>
      </c>
      <c r="E241">
        <v>132</v>
      </c>
    </row>
    <row r="242" spans="1:5" x14ac:dyDescent="0.4">
      <c r="A242" s="37">
        <v>44088</v>
      </c>
      <c r="B242">
        <v>0</v>
      </c>
      <c r="C242">
        <v>0</v>
      </c>
      <c r="D242">
        <v>140</v>
      </c>
      <c r="E242">
        <v>132</v>
      </c>
    </row>
    <row r="243" spans="1:5" x14ac:dyDescent="0.4">
      <c r="A243" s="37">
        <v>44089</v>
      </c>
      <c r="B243">
        <v>0</v>
      </c>
      <c r="C243">
        <v>0</v>
      </c>
      <c r="D243">
        <v>140</v>
      </c>
      <c r="E243">
        <v>132</v>
      </c>
    </row>
    <row r="244" spans="1:5" x14ac:dyDescent="0.4">
      <c r="A244" s="37">
        <v>44090</v>
      </c>
      <c r="B244">
        <v>0</v>
      </c>
      <c r="C244">
        <v>0</v>
      </c>
      <c r="D244">
        <v>140</v>
      </c>
      <c r="E244">
        <v>132</v>
      </c>
    </row>
    <row r="245" spans="1:5" x14ac:dyDescent="0.4">
      <c r="A245" s="37">
        <v>44091</v>
      </c>
      <c r="B245">
        <v>0</v>
      </c>
      <c r="C245">
        <v>0</v>
      </c>
      <c r="D245">
        <v>140</v>
      </c>
      <c r="E245">
        <v>132</v>
      </c>
    </row>
    <row r="246" spans="1:5" x14ac:dyDescent="0.4">
      <c r="A246" s="37">
        <v>44092</v>
      </c>
      <c r="B246">
        <v>0</v>
      </c>
      <c r="C246">
        <v>0</v>
      </c>
      <c r="D246">
        <v>140</v>
      </c>
      <c r="E246">
        <v>132</v>
      </c>
    </row>
    <row r="247" spans="1:5" x14ac:dyDescent="0.4">
      <c r="A247" s="37">
        <v>44093</v>
      </c>
      <c r="B247">
        <v>0</v>
      </c>
      <c r="C247">
        <v>0</v>
      </c>
      <c r="D247">
        <v>140</v>
      </c>
      <c r="E247">
        <v>132</v>
      </c>
    </row>
    <row r="248" spans="1:5" x14ac:dyDescent="0.4">
      <c r="A248" s="37">
        <v>44094</v>
      </c>
      <c r="B248">
        <v>0</v>
      </c>
      <c r="C248">
        <v>0</v>
      </c>
      <c r="D248">
        <v>140</v>
      </c>
      <c r="E248">
        <v>132</v>
      </c>
    </row>
    <row r="249" spans="1:5" x14ac:dyDescent="0.4">
      <c r="A249" s="37">
        <v>44095</v>
      </c>
      <c r="B249">
        <v>0</v>
      </c>
      <c r="C249">
        <v>0</v>
      </c>
      <c r="D249">
        <v>140</v>
      </c>
      <c r="E249">
        <v>132</v>
      </c>
    </row>
    <row r="250" spans="1:5" x14ac:dyDescent="0.4">
      <c r="A250" s="37">
        <v>44096</v>
      </c>
      <c r="B250">
        <v>0</v>
      </c>
      <c r="C250">
        <v>0</v>
      </c>
      <c r="D250">
        <v>140</v>
      </c>
      <c r="E250">
        <v>132</v>
      </c>
    </row>
    <row r="251" spans="1:5" x14ac:dyDescent="0.4">
      <c r="A251" s="37">
        <v>44097</v>
      </c>
      <c r="B251">
        <v>0</v>
      </c>
      <c r="C251">
        <v>0</v>
      </c>
      <c r="D251">
        <v>140</v>
      </c>
      <c r="E251">
        <v>132</v>
      </c>
    </row>
    <row r="252" spans="1:5" x14ac:dyDescent="0.4">
      <c r="A252" s="37">
        <v>44098</v>
      </c>
      <c r="B252">
        <v>0</v>
      </c>
      <c r="C252">
        <v>0</v>
      </c>
      <c r="D252">
        <v>140</v>
      </c>
      <c r="E252">
        <v>132</v>
      </c>
    </row>
    <row r="253" spans="1:5" x14ac:dyDescent="0.4">
      <c r="A253" s="37">
        <v>44099</v>
      </c>
      <c r="B253">
        <v>0</v>
      </c>
      <c r="C253">
        <v>0</v>
      </c>
      <c r="D253">
        <v>140</v>
      </c>
      <c r="E253">
        <v>132</v>
      </c>
    </row>
    <row r="254" spans="1:5" x14ac:dyDescent="0.4">
      <c r="A254" s="37">
        <v>44100</v>
      </c>
      <c r="B254">
        <v>0</v>
      </c>
      <c r="C254">
        <v>0</v>
      </c>
      <c r="D254">
        <v>140</v>
      </c>
      <c r="E254">
        <v>132</v>
      </c>
    </row>
    <row r="255" spans="1:5" x14ac:dyDescent="0.4">
      <c r="A255" s="37">
        <v>44101</v>
      </c>
      <c r="B255">
        <v>0</v>
      </c>
      <c r="C255">
        <v>0</v>
      </c>
      <c r="D255">
        <v>140</v>
      </c>
      <c r="E255">
        <v>132</v>
      </c>
    </row>
    <row r="256" spans="1:5" x14ac:dyDescent="0.4">
      <c r="A256" s="37">
        <v>44102</v>
      </c>
      <c r="B256">
        <v>0</v>
      </c>
      <c r="C256">
        <v>0</v>
      </c>
      <c r="D256">
        <v>140</v>
      </c>
      <c r="E256">
        <v>132</v>
      </c>
    </row>
    <row r="257" spans="1:5" x14ac:dyDescent="0.4">
      <c r="A257" s="37">
        <v>44103</v>
      </c>
      <c r="B257">
        <v>0</v>
      </c>
      <c r="C257">
        <v>0</v>
      </c>
      <c r="D257">
        <v>140</v>
      </c>
      <c r="E257">
        <v>132</v>
      </c>
    </row>
    <row r="258" spans="1:5" x14ac:dyDescent="0.4">
      <c r="A258" s="37">
        <v>44104</v>
      </c>
      <c r="B258">
        <v>0</v>
      </c>
      <c r="C258">
        <v>0</v>
      </c>
      <c r="D258">
        <v>140</v>
      </c>
      <c r="E258">
        <v>132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zoomScale="85" zoomScaleNormal="85" zoomScaleSheetLayoutView="85" workbookViewId="0">
      <selection activeCell="D139" sqref="D139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41" t="s">
        <v>33</v>
      </c>
      <c r="B1" s="42"/>
      <c r="C1" s="42"/>
      <c r="D1" s="42"/>
      <c r="E1" s="42"/>
      <c r="F1" s="42"/>
      <c r="G1" s="42"/>
      <c r="H1" s="42"/>
      <c r="I1" s="42"/>
      <c r="J1" s="42"/>
    </row>
    <row r="2" spans="1:18" x14ac:dyDescent="0.4">
      <c r="H2" s="43">
        <f ca="1">TODAY()</f>
        <v>44031</v>
      </c>
      <c r="I2" s="43"/>
      <c r="J2" s="43"/>
    </row>
    <row r="4" spans="1:18" ht="24.75" customHeight="1" x14ac:dyDescent="0.4">
      <c r="A4" t="s">
        <v>34</v>
      </c>
    </row>
    <row r="5" spans="1:18" ht="33.75" customHeight="1" x14ac:dyDescent="0.4">
      <c r="B5" s="44"/>
      <c r="C5" s="44"/>
      <c r="D5" s="45" t="s">
        <v>35</v>
      </c>
      <c r="E5" s="46" t="s">
        <v>36</v>
      </c>
      <c r="F5" s="45" t="s">
        <v>29</v>
      </c>
      <c r="P5" s="44"/>
      <c r="Q5" s="44"/>
      <c r="R5" s="45" t="s">
        <v>29</v>
      </c>
    </row>
    <row r="6" spans="1:18" ht="24.75" customHeight="1" x14ac:dyDescent="0.4">
      <c r="B6" s="44" t="s">
        <v>37</v>
      </c>
      <c r="C6" s="44"/>
      <c r="D6" s="47">
        <v>132</v>
      </c>
      <c r="E6" s="47">
        <v>8</v>
      </c>
      <c r="F6" s="47">
        <v>140</v>
      </c>
      <c r="P6" s="44" t="s">
        <v>37</v>
      </c>
      <c r="Q6" s="44"/>
      <c r="R6" s="48">
        <v>140</v>
      </c>
    </row>
    <row r="7" spans="1:18" ht="24.75" customHeight="1" x14ac:dyDescent="0.4">
      <c r="B7" s="49" t="s">
        <v>38</v>
      </c>
      <c r="C7" s="50" t="s">
        <v>39</v>
      </c>
      <c r="D7" s="47">
        <v>14</v>
      </c>
      <c r="E7" s="47">
        <v>0</v>
      </c>
      <c r="F7" s="47">
        <v>14</v>
      </c>
      <c r="P7" s="49" t="s">
        <v>38</v>
      </c>
      <c r="Q7" s="50" t="s">
        <v>39</v>
      </c>
      <c r="R7" s="48">
        <v>14</v>
      </c>
    </row>
    <row r="8" spans="1:18" ht="24.75" customHeight="1" x14ac:dyDescent="0.4">
      <c r="B8" s="49"/>
      <c r="C8" s="50" t="s">
        <v>40</v>
      </c>
      <c r="D8" s="47">
        <v>5</v>
      </c>
      <c r="E8" s="47">
        <v>0</v>
      </c>
      <c r="F8" s="47">
        <v>5</v>
      </c>
      <c r="P8" s="49"/>
      <c r="Q8" s="50" t="s">
        <v>40</v>
      </c>
      <c r="R8" s="48">
        <v>5</v>
      </c>
    </row>
    <row r="9" spans="1:18" ht="24.75" customHeight="1" x14ac:dyDescent="0.4">
      <c r="B9" s="49"/>
      <c r="C9" s="51" t="s">
        <v>41</v>
      </c>
      <c r="D9" s="47">
        <v>11</v>
      </c>
      <c r="E9" s="47">
        <v>0</v>
      </c>
      <c r="F9" s="47">
        <v>11</v>
      </c>
      <c r="P9" s="49"/>
      <c r="Q9" s="51" t="s">
        <v>41</v>
      </c>
      <c r="R9" s="48">
        <v>11</v>
      </c>
    </row>
    <row r="10" spans="1:18" ht="24.75" customHeight="1" x14ac:dyDescent="0.4">
      <c r="B10" s="49"/>
      <c r="C10" s="50" t="s">
        <v>42</v>
      </c>
      <c r="D10" s="47">
        <v>1</v>
      </c>
      <c r="E10" s="47">
        <v>0</v>
      </c>
      <c r="F10" s="47">
        <v>1</v>
      </c>
      <c r="P10" s="49"/>
      <c r="Q10" s="50" t="s">
        <v>42</v>
      </c>
      <c r="R10" s="48">
        <v>1</v>
      </c>
    </row>
    <row r="11" spans="1:18" ht="24.75" customHeight="1" x14ac:dyDescent="0.4">
      <c r="B11" s="49"/>
      <c r="C11" s="51" t="s">
        <v>43</v>
      </c>
      <c r="D11" s="47">
        <v>100</v>
      </c>
      <c r="E11" s="47">
        <v>8</v>
      </c>
      <c r="F11" s="47">
        <v>108</v>
      </c>
      <c r="P11" s="49"/>
      <c r="Q11" s="51" t="s">
        <v>43</v>
      </c>
      <c r="R11" s="48">
        <v>108</v>
      </c>
    </row>
    <row r="12" spans="1:18" ht="24.75" customHeight="1" x14ac:dyDescent="0.4">
      <c r="B12" s="49"/>
      <c r="C12" s="51" t="s">
        <v>44</v>
      </c>
      <c r="D12" s="47">
        <v>1</v>
      </c>
      <c r="E12" s="47">
        <v>0</v>
      </c>
      <c r="F12" s="47">
        <v>1</v>
      </c>
      <c r="P12" s="49"/>
      <c r="Q12" s="51" t="s">
        <v>44</v>
      </c>
      <c r="R12" s="48">
        <v>1</v>
      </c>
    </row>
    <row r="13" spans="1:18" x14ac:dyDescent="0.4">
      <c r="B13" s="52"/>
      <c r="C13" s="53"/>
      <c r="D13" s="54"/>
      <c r="F13" s="55"/>
    </row>
    <row r="14" spans="1:18" x14ac:dyDescent="0.4">
      <c r="B14" s="56"/>
      <c r="C14" s="57"/>
      <c r="D14" s="54"/>
      <c r="E14" s="53"/>
      <c r="F14" s="54"/>
    </row>
    <row r="15" spans="1:18" x14ac:dyDescent="0.4">
      <c r="B15" s="56"/>
      <c r="C15" s="57"/>
      <c r="D15" s="54"/>
      <c r="F15" s="54"/>
    </row>
    <row r="16" spans="1:18" x14ac:dyDescent="0.4">
      <c r="B16" s="56"/>
      <c r="C16" s="57"/>
      <c r="D16" s="54"/>
    </row>
    <row r="18" spans="1:14" ht="24.75" customHeight="1" x14ac:dyDescent="0.4">
      <c r="A18" t="s">
        <v>45</v>
      </c>
    </row>
    <row r="19" spans="1:14" ht="24.75" customHeight="1" x14ac:dyDescent="0.4">
      <c r="B19" s="51"/>
      <c r="C19" s="51"/>
      <c r="D19" s="45" t="s">
        <v>46</v>
      </c>
    </row>
    <row r="20" spans="1:14" ht="24.75" customHeight="1" x14ac:dyDescent="0.4">
      <c r="B20" s="49" t="s">
        <v>47</v>
      </c>
      <c r="C20" s="51" t="s">
        <v>48</v>
      </c>
      <c r="D20" s="47">
        <v>0</v>
      </c>
      <c r="N20" s="51" t="s">
        <v>49</v>
      </c>
    </row>
    <row r="21" spans="1:14" ht="24.75" customHeight="1" x14ac:dyDescent="0.4">
      <c r="B21" s="49"/>
      <c r="C21" s="51" t="s">
        <v>50</v>
      </c>
      <c r="D21" s="47">
        <v>19</v>
      </c>
      <c r="N21" s="51" t="s">
        <v>51</v>
      </c>
    </row>
    <row r="22" spans="1:14" ht="24.75" customHeight="1" x14ac:dyDescent="0.4">
      <c r="B22" s="49"/>
      <c r="C22" s="51" t="s">
        <v>52</v>
      </c>
      <c r="D22" s="47">
        <v>10</v>
      </c>
      <c r="N22" s="51" t="s">
        <v>53</v>
      </c>
    </row>
    <row r="23" spans="1:14" ht="24.75" customHeight="1" x14ac:dyDescent="0.4">
      <c r="B23" s="49"/>
      <c r="C23" s="51" t="s">
        <v>54</v>
      </c>
      <c r="D23" s="47">
        <v>0</v>
      </c>
      <c r="N23" s="51" t="s">
        <v>55</v>
      </c>
    </row>
    <row r="24" spans="1:14" ht="24.75" customHeight="1" x14ac:dyDescent="0.4">
      <c r="B24" s="49"/>
      <c r="C24" s="51" t="s">
        <v>56</v>
      </c>
      <c r="D24" s="47">
        <v>1</v>
      </c>
      <c r="N24" s="51" t="s">
        <v>57</v>
      </c>
    </row>
    <row r="25" spans="1:14" ht="24.75" customHeight="1" x14ac:dyDescent="0.4">
      <c r="B25" s="49"/>
      <c r="C25" s="51" t="s">
        <v>58</v>
      </c>
      <c r="D25" s="47">
        <v>2</v>
      </c>
      <c r="N25" s="51" t="s">
        <v>59</v>
      </c>
    </row>
    <row r="26" spans="1:14" ht="24.75" customHeight="1" x14ac:dyDescent="0.4">
      <c r="B26" s="49"/>
      <c r="C26" s="51" t="s">
        <v>60</v>
      </c>
      <c r="D26" s="47">
        <v>1</v>
      </c>
      <c r="N26" s="51" t="s">
        <v>61</v>
      </c>
    </row>
    <row r="27" spans="1:14" ht="24.75" customHeight="1" x14ac:dyDescent="0.4">
      <c r="B27" s="58"/>
      <c r="C27" s="59" t="s">
        <v>62</v>
      </c>
      <c r="D27" s="47">
        <v>98</v>
      </c>
      <c r="N27" s="60">
        <f>D21+D27</f>
        <v>117</v>
      </c>
    </row>
    <row r="28" spans="1:14" ht="24.75" customHeight="1" x14ac:dyDescent="0.4">
      <c r="B28" s="58"/>
      <c r="C28" s="59" t="s">
        <v>63</v>
      </c>
      <c r="D28" s="47">
        <v>1</v>
      </c>
      <c r="N28" t="str">
        <f>"うち塩釜："&amp;D21&amp;"人"</f>
        <v>うち塩釜：19人</v>
      </c>
    </row>
    <row r="29" spans="1:14" ht="19.5" x14ac:dyDescent="0.4">
      <c r="B29" s="58"/>
      <c r="C29" s="59" t="s">
        <v>64</v>
      </c>
      <c r="D29" s="47">
        <v>132</v>
      </c>
      <c r="N29" t="str">
        <f>"うち仙台市："&amp;D27&amp;"人"</f>
        <v>うち仙台市：98人</v>
      </c>
    </row>
    <row r="30" spans="1:14" x14ac:dyDescent="0.4">
      <c r="N30" t="str">
        <f>"県外："&amp;D28&amp;"人"</f>
        <v>県外：1人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2020-07-19T02:00:31Z</cp:lastPrinted>
  <dcterms:created xsi:type="dcterms:W3CDTF">2020-07-19T01:56:57Z</dcterms:created>
  <dcterms:modified xsi:type="dcterms:W3CDTF">2020-07-19T02:13:04Z</dcterms:modified>
</cp:coreProperties>
</file>