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es\Downloads\"/>
    </mc:Choice>
  </mc:AlternateContent>
  <xr:revisionPtr revIDLastSave="0" documentId="13_ncr:1_{E016E285-B67C-4C9D-9F67-7408E486B3EF}" xr6:coauthVersionLast="47" xr6:coauthVersionMax="47" xr10:uidLastSave="{00000000-0000-0000-0000-000000000000}"/>
  <bookViews>
    <workbookView xWindow="-108" yWindow="-108" windowWidth="23256" windowHeight="12456" activeTab="2" xr2:uid="{6EB8F882-A68D-7A43-B213-F96E4746FE29}"/>
  </bookViews>
  <sheets>
    <sheet name="SUBNETO PRIV IPV4" sheetId="11" r:id="rId1"/>
    <sheet name="SUBNETO PRIV IPV4 (COPY)" sheetId="13" r:id="rId2"/>
    <sheet name="SUBNETO PRIV (FULL PROCEDURES)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AJ18" i="1"/>
  <c r="AI18" i="1"/>
  <c r="L18" i="1"/>
  <c r="AJ17" i="1"/>
  <c r="AI17" i="1"/>
  <c r="AJ16" i="1"/>
  <c r="L17" i="1" s="1"/>
  <c r="AJ15" i="1"/>
  <c r="L15" i="1"/>
  <c r="AJ14" i="1"/>
  <c r="AI14" i="1"/>
  <c r="L14" i="1"/>
  <c r="AJ13" i="1"/>
  <c r="AI13" i="1"/>
  <c r="R13" i="1"/>
  <c r="AJ12" i="1"/>
  <c r="L13" i="1" s="1"/>
  <c r="W12" i="1"/>
  <c r="R12" i="1"/>
  <c r="AM11" i="1"/>
  <c r="Q12" i="1" s="1"/>
  <c r="AL11" i="1"/>
  <c r="AJ11" i="1"/>
  <c r="L11" i="1"/>
  <c r="AJ10" i="1"/>
  <c r="AH10" i="1"/>
  <c r="AJ9" i="1"/>
  <c r="L10" i="1" s="1"/>
  <c r="AH9" i="1"/>
  <c r="AJ8" i="1"/>
  <c r="L9" i="1" s="1"/>
  <c r="AH8" i="1"/>
  <c r="AJ7" i="1"/>
  <c r="AJ6" i="1"/>
  <c r="AH6" i="1"/>
  <c r="AJ5" i="1"/>
  <c r="L6" i="1" s="1"/>
  <c r="AH5" i="1"/>
  <c r="AJ4" i="1"/>
  <c r="AH4" i="1"/>
  <c r="N4" i="1"/>
  <c r="AF3" i="1" s="1"/>
  <c r="AJ3" i="1"/>
  <c r="AH3" i="1"/>
  <c r="R3" i="1"/>
  <c r="N3" i="1"/>
  <c r="AB2" i="1" s="1"/>
  <c r="L3" i="1"/>
  <c r="G3" i="1"/>
  <c r="AQ2" i="1"/>
  <c r="AO2" i="1" s="1"/>
  <c r="P3" i="1" s="1"/>
  <c r="AP2" i="1"/>
  <c r="O3" i="1" s="1"/>
  <c r="U3" i="1" s="1"/>
  <c r="AN2" i="1"/>
  <c r="AJ2" i="1"/>
  <c r="AG2" i="1" s="1"/>
  <c r="W2" i="1"/>
  <c r="V2" i="1"/>
  <c r="U2" i="1"/>
  <c r="T2" i="1"/>
  <c r="H3" i="1" s="1"/>
  <c r="B32" i="13"/>
  <c r="B31" i="13"/>
  <c r="B30" i="13"/>
  <c r="B29" i="13"/>
  <c r="B28" i="13"/>
  <c r="C27" i="13"/>
  <c r="B27" i="13"/>
  <c r="B26" i="13"/>
  <c r="B25" i="13"/>
  <c r="B24" i="13"/>
  <c r="B23" i="13"/>
  <c r="B22" i="13"/>
  <c r="B21" i="13"/>
  <c r="B20" i="13"/>
  <c r="B19" i="13"/>
  <c r="AJ18" i="13"/>
  <c r="L19" i="13" s="1"/>
  <c r="L18" i="13"/>
  <c r="AJ17" i="13"/>
  <c r="AI17" i="13"/>
  <c r="L17" i="13"/>
  <c r="AJ16" i="13"/>
  <c r="AI16" i="13"/>
  <c r="L16" i="13"/>
  <c r="AJ15" i="13"/>
  <c r="AI15" i="13"/>
  <c r="AJ14" i="13"/>
  <c r="L14" i="13"/>
  <c r="AJ13" i="13"/>
  <c r="AI13" i="13"/>
  <c r="L13" i="13"/>
  <c r="AJ12" i="13"/>
  <c r="AI12" i="13"/>
  <c r="R12" i="13"/>
  <c r="S12" i="13" s="1"/>
  <c r="AN12" i="13" s="1"/>
  <c r="L12" i="13"/>
  <c r="AM11" i="13"/>
  <c r="Q12" i="13" s="1"/>
  <c r="AL11" i="13"/>
  <c r="AJ11" i="13"/>
  <c r="AI11" i="13"/>
  <c r="AJ10" i="13"/>
  <c r="L10" i="13"/>
  <c r="AJ9" i="13"/>
  <c r="AH9" i="13"/>
  <c r="AJ8" i="13"/>
  <c r="L9" i="13" s="1"/>
  <c r="L8" i="13"/>
  <c r="AJ7" i="13"/>
  <c r="AH7" i="13" s="1"/>
  <c r="AJ6" i="13"/>
  <c r="L6" i="13"/>
  <c r="AJ5" i="13"/>
  <c r="AH5" i="13"/>
  <c r="AJ4" i="13"/>
  <c r="L5" i="13" s="1"/>
  <c r="L4" i="13"/>
  <c r="AJ3" i="13"/>
  <c r="S3" i="13"/>
  <c r="AN3" i="13" s="1"/>
  <c r="R3" i="13"/>
  <c r="AM2" i="13" s="1"/>
  <c r="Q3" i="13" s="1"/>
  <c r="R4" i="13" s="1"/>
  <c r="S4" i="13" s="1"/>
  <c r="AN4" i="13" s="1"/>
  <c r="O3" i="13"/>
  <c r="U3" i="13" s="1"/>
  <c r="N3" i="13"/>
  <c r="G3" i="13"/>
  <c r="AP2" i="13"/>
  <c r="AN2" i="13"/>
  <c r="AJ2" i="13"/>
  <c r="AG2" i="13"/>
  <c r="W2" i="13"/>
  <c r="V2" i="13"/>
  <c r="U2" i="13"/>
  <c r="T2" i="13"/>
  <c r="H3" i="13" s="1"/>
  <c r="X2" i="1" l="1"/>
  <c r="V3" i="1"/>
  <c r="AK2" i="1"/>
  <c r="AL2" i="1" s="1"/>
  <c r="L16" i="1"/>
  <c r="AI15" i="1"/>
  <c r="S13" i="1"/>
  <c r="AN13" i="1" s="1"/>
  <c r="N5" i="1"/>
  <c r="S3" i="1"/>
  <c r="AN3" i="1" s="1"/>
  <c r="AM2" i="1"/>
  <c r="Q3" i="1" s="1"/>
  <c r="AH2" i="1" s="1"/>
  <c r="AM12" i="1"/>
  <c r="Q13" i="1" s="1"/>
  <c r="L4" i="1"/>
  <c r="L12" i="1"/>
  <c r="AI11" i="1"/>
  <c r="AF2" i="1"/>
  <c r="T4" i="1"/>
  <c r="AB3" i="1"/>
  <c r="T3" i="1"/>
  <c r="L8" i="1"/>
  <c r="AH7" i="1"/>
  <c r="L5" i="1"/>
  <c r="AS11" i="1"/>
  <c r="AE11" i="1" s="1"/>
  <c r="G4" i="1"/>
  <c r="L7" i="1"/>
  <c r="S12" i="1"/>
  <c r="AN12" i="1" s="1"/>
  <c r="AI12" i="1"/>
  <c r="AI16" i="1"/>
  <c r="L15" i="13"/>
  <c r="AI14" i="13"/>
  <c r="AF2" i="13"/>
  <c r="T3" i="13"/>
  <c r="G4" i="13"/>
  <c r="N4" i="13"/>
  <c r="AB2" i="13"/>
  <c r="L11" i="13"/>
  <c r="AH10" i="13"/>
  <c r="AH3" i="13"/>
  <c r="AS2" i="13"/>
  <c r="AE2" i="13" s="1"/>
  <c r="W12" i="13"/>
  <c r="AS11" i="13"/>
  <c r="AE11" i="13" s="1"/>
  <c r="L3" i="13"/>
  <c r="AI2" i="13"/>
  <c r="W3" i="13"/>
  <c r="AM3" i="13"/>
  <c r="Q4" i="13" s="1"/>
  <c r="AQ3" i="13"/>
  <c r="AO3" i="13" s="1"/>
  <c r="P4" i="13" s="1"/>
  <c r="L7" i="13"/>
  <c r="AH6" i="13"/>
  <c r="R13" i="13"/>
  <c r="AQ2" i="13"/>
  <c r="AO2" i="13" s="1"/>
  <c r="P3" i="13" s="1"/>
  <c r="AI18" i="13"/>
  <c r="AH4" i="13"/>
  <c r="AH8" i="13"/>
  <c r="B32" i="11"/>
  <c r="B31" i="11"/>
  <c r="B30" i="11"/>
  <c r="B29" i="11"/>
  <c r="B28" i="11"/>
  <c r="C27" i="11"/>
  <c r="B27" i="11"/>
  <c r="B26" i="11"/>
  <c r="B25" i="11"/>
  <c r="B24" i="11"/>
  <c r="B23" i="11"/>
  <c r="B22" i="11"/>
  <c r="B21" i="11"/>
  <c r="B20" i="11"/>
  <c r="B19" i="11"/>
  <c r="AJ18" i="11"/>
  <c r="L19" i="11" s="1"/>
  <c r="AJ17" i="11"/>
  <c r="L18" i="11" s="1"/>
  <c r="AJ16" i="11"/>
  <c r="L17" i="11" s="1"/>
  <c r="AJ15" i="11"/>
  <c r="L16" i="11" s="1"/>
  <c r="AJ14" i="11"/>
  <c r="L15" i="11" s="1"/>
  <c r="AJ13" i="11"/>
  <c r="L14" i="11" s="1"/>
  <c r="AJ12" i="11"/>
  <c r="L13" i="11" s="1"/>
  <c r="AJ11" i="11"/>
  <c r="L12" i="11" s="1"/>
  <c r="AJ10" i="11"/>
  <c r="L11" i="11" s="1"/>
  <c r="AJ9" i="11"/>
  <c r="L10" i="11" s="1"/>
  <c r="AJ8" i="11"/>
  <c r="L9" i="11" s="1"/>
  <c r="AJ7" i="11"/>
  <c r="L8" i="11" s="1"/>
  <c r="AJ6" i="11"/>
  <c r="L7" i="11" s="1"/>
  <c r="AJ5" i="11"/>
  <c r="L6" i="11" s="1"/>
  <c r="AJ4" i="11"/>
  <c r="L5" i="11" s="1"/>
  <c r="AJ3" i="11"/>
  <c r="R3" i="11"/>
  <c r="AM2" i="11" s="1"/>
  <c r="Q3" i="11" s="1"/>
  <c r="N3" i="11"/>
  <c r="AF2" i="11" s="1"/>
  <c r="G3" i="11"/>
  <c r="AN2" i="11"/>
  <c r="AJ2" i="11"/>
  <c r="W2" i="11"/>
  <c r="V2" i="11"/>
  <c r="U2" i="11"/>
  <c r="T2" i="11"/>
  <c r="C27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N6" i="1" l="1"/>
  <c r="T5" i="1"/>
  <c r="AF4" i="1"/>
  <c r="AB4" i="1"/>
  <c r="X3" i="1"/>
  <c r="W13" i="1"/>
  <c r="AS12" i="1"/>
  <c r="AE12" i="1" s="1"/>
  <c r="AL12" i="1"/>
  <c r="R14" i="1"/>
  <c r="H4" i="1"/>
  <c r="AS2" i="1"/>
  <c r="AE2" i="1" s="1"/>
  <c r="R4" i="1"/>
  <c r="W3" i="1"/>
  <c r="AA11" i="1"/>
  <c r="AI2" i="1"/>
  <c r="K3" i="1" s="1"/>
  <c r="S13" i="13"/>
  <c r="AN13" i="13" s="1"/>
  <c r="AM12" i="13"/>
  <c r="Q13" i="13" s="1"/>
  <c r="K3" i="13"/>
  <c r="AK2" i="13"/>
  <c r="AL2" i="13" s="1"/>
  <c r="V3" i="13"/>
  <c r="AH2" i="13"/>
  <c r="AP3" i="13"/>
  <c r="O4" i="13" s="1"/>
  <c r="W4" i="13"/>
  <c r="AS3" i="13"/>
  <c r="AE3" i="13" s="1"/>
  <c r="AL3" i="13"/>
  <c r="AI3" i="13"/>
  <c r="R5" i="13"/>
  <c r="N5" i="13"/>
  <c r="T4" i="13"/>
  <c r="AF3" i="13"/>
  <c r="AB3" i="13"/>
  <c r="H4" i="13"/>
  <c r="AA11" i="13"/>
  <c r="AK3" i="13"/>
  <c r="V4" i="13"/>
  <c r="AA2" i="13"/>
  <c r="AR2" i="13"/>
  <c r="AD2" i="13" s="1"/>
  <c r="X2" i="13"/>
  <c r="L3" i="11"/>
  <c r="R4" i="11"/>
  <c r="AQ2" i="11"/>
  <c r="AO2" i="11" s="1"/>
  <c r="P3" i="11" s="1"/>
  <c r="AH2" i="11" s="1"/>
  <c r="AB2" i="11"/>
  <c r="X2" i="11" s="1"/>
  <c r="S3" i="11"/>
  <c r="AN3" i="11" s="1"/>
  <c r="W3" i="11"/>
  <c r="L4" i="11"/>
  <c r="H3" i="11"/>
  <c r="N4" i="11"/>
  <c r="AI2" i="11"/>
  <c r="AS2" i="11"/>
  <c r="AE2" i="11" s="1"/>
  <c r="T3" i="11"/>
  <c r="AM13" i="1" l="1"/>
  <c r="Q14" i="1" s="1"/>
  <c r="S14" i="1"/>
  <c r="AN14" i="1" s="1"/>
  <c r="AA2" i="1"/>
  <c r="AR2" i="1"/>
  <c r="AD2" i="1" s="1"/>
  <c r="X4" i="1"/>
  <c r="AA12" i="1"/>
  <c r="AQ3" i="1"/>
  <c r="AO3" i="1" s="1"/>
  <c r="P4" i="1" s="1"/>
  <c r="S4" i="1"/>
  <c r="AN4" i="1" s="1"/>
  <c r="AM3" i="1"/>
  <c r="Q4" i="1" s="1"/>
  <c r="AF5" i="1"/>
  <c r="AB5" i="1"/>
  <c r="T6" i="1"/>
  <c r="N7" i="1"/>
  <c r="U4" i="13"/>
  <c r="AG3" i="13"/>
  <c r="K4" i="13" s="1"/>
  <c r="H5" i="13"/>
  <c r="AB4" i="13"/>
  <c r="N6" i="13"/>
  <c r="T5" i="13"/>
  <c r="AF4" i="13"/>
  <c r="AQ4" i="13"/>
  <c r="AO4" i="13" s="1"/>
  <c r="P5" i="13" s="1"/>
  <c r="AM4" i="13"/>
  <c r="Q5" i="13" s="1"/>
  <c r="S5" i="13"/>
  <c r="AN5" i="13" s="1"/>
  <c r="R14" i="13"/>
  <c r="AL12" i="13"/>
  <c r="AS12" i="13"/>
  <c r="AE12" i="13" s="1"/>
  <c r="W13" i="13"/>
  <c r="X3" i="13"/>
  <c r="AA3" i="13"/>
  <c r="AR3" i="13"/>
  <c r="AD3" i="13" s="1"/>
  <c r="Z2" i="13"/>
  <c r="AC2" i="13"/>
  <c r="G5" i="13"/>
  <c r="AM3" i="11"/>
  <c r="Q4" i="11" s="1"/>
  <c r="AL3" i="11" s="1"/>
  <c r="AP2" i="11"/>
  <c r="O3" i="11" s="1"/>
  <c r="V3" i="11"/>
  <c r="AQ3" i="11"/>
  <c r="AO3" i="11" s="1"/>
  <c r="P4" i="11" s="1"/>
  <c r="AK3" i="11" s="1"/>
  <c r="AK2" i="11"/>
  <c r="AL2" i="11" s="1"/>
  <c r="AA2" i="11"/>
  <c r="AR2" i="11"/>
  <c r="AD2" i="11" s="1"/>
  <c r="N5" i="11"/>
  <c r="T4" i="11"/>
  <c r="AF3" i="11"/>
  <c r="AB3" i="11"/>
  <c r="AP3" i="1" l="1"/>
  <c r="O4" i="1" s="1"/>
  <c r="R5" i="1"/>
  <c r="AL3" i="1"/>
  <c r="W4" i="1"/>
  <c r="AS3" i="1"/>
  <c r="AE3" i="1" s="1"/>
  <c r="AI3" i="1"/>
  <c r="AK3" i="1"/>
  <c r="V4" i="1"/>
  <c r="Z2" i="1"/>
  <c r="AC2" i="1"/>
  <c r="AF6" i="1"/>
  <c r="N8" i="1"/>
  <c r="AB6" i="1"/>
  <c r="T7" i="1"/>
  <c r="X5" i="1"/>
  <c r="R15" i="1"/>
  <c r="AL13" i="1"/>
  <c r="W14" i="1"/>
  <c r="AS13" i="1"/>
  <c r="AE13" i="1" s="1"/>
  <c r="AB5" i="13"/>
  <c r="N7" i="13"/>
  <c r="AF5" i="13"/>
  <c r="T6" i="13"/>
  <c r="Y2" i="13"/>
  <c r="I3" i="13" s="1"/>
  <c r="J3" i="13"/>
  <c r="Z3" i="13"/>
  <c r="AC3" i="13"/>
  <c r="S14" i="13"/>
  <c r="AN14" i="13" s="1"/>
  <c r="AM13" i="13"/>
  <c r="Q14" i="13" s="1"/>
  <c r="X4" i="13"/>
  <c r="AA12" i="13"/>
  <c r="V5" i="13"/>
  <c r="AK4" i="13"/>
  <c r="AP4" i="13"/>
  <c r="O5" i="13" s="1"/>
  <c r="R6" i="13"/>
  <c r="W5" i="13"/>
  <c r="AL4" i="13"/>
  <c r="AS4" i="13"/>
  <c r="AE4" i="13" s="1"/>
  <c r="AI4" i="13"/>
  <c r="R5" i="11"/>
  <c r="AQ4" i="11" s="1"/>
  <c r="AO4" i="11" s="1"/>
  <c r="P5" i="11" s="1"/>
  <c r="S5" i="11" s="1"/>
  <c r="AN5" i="11" s="1"/>
  <c r="S4" i="11"/>
  <c r="AN4" i="11" s="1"/>
  <c r="AS3" i="11"/>
  <c r="AE3" i="11" s="1"/>
  <c r="AR3" i="11" s="1"/>
  <c r="AD3" i="11" s="1"/>
  <c r="W4" i="11"/>
  <c r="AI3" i="11"/>
  <c r="AP3" i="11"/>
  <c r="O4" i="11" s="1"/>
  <c r="V4" i="11"/>
  <c r="AG2" i="11"/>
  <c r="K3" i="11" s="1"/>
  <c r="G4" i="11"/>
  <c r="U3" i="11"/>
  <c r="H4" i="11" s="1"/>
  <c r="X3" i="11"/>
  <c r="AC2" i="11"/>
  <c r="Z2" i="11"/>
  <c r="AB4" i="11"/>
  <c r="N6" i="11"/>
  <c r="T5" i="11"/>
  <c r="AF4" i="11"/>
  <c r="S15" i="1" l="1"/>
  <c r="AN15" i="1" s="1"/>
  <c r="AM14" i="1"/>
  <c r="Q15" i="1" s="1"/>
  <c r="AA3" i="1"/>
  <c r="AR3" i="1"/>
  <c r="AD3" i="1" s="1"/>
  <c r="Y2" i="1"/>
  <c r="I3" i="1" s="1"/>
  <c r="J3" i="1"/>
  <c r="X6" i="1"/>
  <c r="AA13" i="1"/>
  <c r="N9" i="1"/>
  <c r="T8" i="1"/>
  <c r="AB7" i="1"/>
  <c r="AF7" i="1"/>
  <c r="AQ4" i="1"/>
  <c r="AO4" i="1" s="1"/>
  <c r="P5" i="1" s="1"/>
  <c r="S5" i="1"/>
  <c r="AN5" i="1" s="1"/>
  <c r="AM4" i="1"/>
  <c r="Q5" i="1" s="1"/>
  <c r="U4" i="1"/>
  <c r="H5" i="1" s="1"/>
  <c r="G5" i="1"/>
  <c r="AG3" i="1"/>
  <c r="K4" i="1" s="1"/>
  <c r="AQ5" i="13"/>
  <c r="AO5" i="13" s="1"/>
  <c r="P6" i="13" s="1"/>
  <c r="S6" i="13"/>
  <c r="AN6" i="13" s="1"/>
  <c r="AM5" i="13"/>
  <c r="Q6" i="13" s="1"/>
  <c r="U5" i="13"/>
  <c r="H6" i="13" s="1"/>
  <c r="AG4" i="13"/>
  <c r="K5" i="13" s="1"/>
  <c r="G6" i="13"/>
  <c r="AF6" i="13"/>
  <c r="N8" i="13"/>
  <c r="T7" i="13"/>
  <c r="AB6" i="13"/>
  <c r="X5" i="13"/>
  <c r="Y3" i="13"/>
  <c r="I4" i="13" s="1"/>
  <c r="J4" i="13"/>
  <c r="R15" i="13"/>
  <c r="AL13" i="13"/>
  <c r="W14" i="13"/>
  <c r="AS13" i="13"/>
  <c r="AE13" i="13" s="1"/>
  <c r="AR4" i="13"/>
  <c r="AD4" i="13" s="1"/>
  <c r="AA4" i="13"/>
  <c r="AM4" i="11"/>
  <c r="Q5" i="11" s="1"/>
  <c r="AL4" i="11" s="1"/>
  <c r="AA3" i="11"/>
  <c r="U4" i="11"/>
  <c r="H5" i="11" s="1"/>
  <c r="G5" i="11"/>
  <c r="AG3" i="11"/>
  <c r="AH3" i="11"/>
  <c r="AB5" i="11"/>
  <c r="N7" i="11"/>
  <c r="T6" i="11"/>
  <c r="AF5" i="11"/>
  <c r="Z3" i="11"/>
  <c r="AC3" i="11"/>
  <c r="X4" i="11"/>
  <c r="V5" i="11"/>
  <c r="AK4" i="11"/>
  <c r="Y2" i="11"/>
  <c r="I3" i="11" s="1"/>
  <c r="J3" i="11"/>
  <c r="W5" i="1" l="1"/>
  <c r="AS4" i="1"/>
  <c r="AE4" i="1" s="1"/>
  <c r="AL4" i="1"/>
  <c r="AP4" i="1"/>
  <c r="O5" i="1" s="1"/>
  <c r="R6" i="1"/>
  <c r="AI4" i="1"/>
  <c r="Z3" i="1"/>
  <c r="AC3" i="1"/>
  <c r="X7" i="1"/>
  <c r="AB8" i="1"/>
  <c r="N10" i="1"/>
  <c r="T9" i="1"/>
  <c r="AF8" i="1"/>
  <c r="AK4" i="1"/>
  <c r="V5" i="1"/>
  <c r="R16" i="1"/>
  <c r="AL14" i="1"/>
  <c r="W15" i="1"/>
  <c r="AS14" i="1"/>
  <c r="AE14" i="1" s="1"/>
  <c r="Z4" i="13"/>
  <c r="AC4" i="13"/>
  <c r="X6" i="13"/>
  <c r="R7" i="13"/>
  <c r="AL5" i="13"/>
  <c r="W6" i="13"/>
  <c r="AS5" i="13"/>
  <c r="AE5" i="13" s="1"/>
  <c r="AP5" i="13"/>
  <c r="O6" i="13" s="1"/>
  <c r="AI5" i="13"/>
  <c r="AK5" i="13"/>
  <c r="V6" i="13"/>
  <c r="AA13" i="13"/>
  <c r="AM14" i="13"/>
  <c r="Q15" i="13" s="1"/>
  <c r="S15" i="13"/>
  <c r="AN15" i="13" s="1"/>
  <c r="N9" i="13"/>
  <c r="T8" i="13"/>
  <c r="AF7" i="13"/>
  <c r="AB7" i="13"/>
  <c r="K4" i="11"/>
  <c r="AS4" i="11"/>
  <c r="AE4" i="11" s="1"/>
  <c r="AR4" i="11" s="1"/>
  <c r="AD4" i="11" s="1"/>
  <c r="R6" i="11"/>
  <c r="AQ5" i="11" s="1"/>
  <c r="AO5" i="11" s="1"/>
  <c r="P6" i="11" s="1"/>
  <c r="S6" i="11" s="1"/>
  <c r="AN6" i="11" s="1"/>
  <c r="W5" i="11"/>
  <c r="AP4" i="11"/>
  <c r="O5" i="11" s="1"/>
  <c r="G6" i="11" s="1"/>
  <c r="AI4" i="11"/>
  <c r="AF6" i="11"/>
  <c r="N8" i="11"/>
  <c r="T7" i="11"/>
  <c r="AB6" i="11"/>
  <c r="X5" i="11"/>
  <c r="Y3" i="11"/>
  <c r="I4" i="11" s="1"/>
  <c r="J4" i="11"/>
  <c r="AB9" i="1" l="1"/>
  <c r="N11" i="1"/>
  <c r="T10" i="1"/>
  <c r="AF9" i="1"/>
  <c r="AM5" i="1"/>
  <c r="Q6" i="1" s="1"/>
  <c r="S6" i="1"/>
  <c r="AN6" i="1" s="1"/>
  <c r="AQ5" i="1"/>
  <c r="AO5" i="1" s="1"/>
  <c r="P6" i="1" s="1"/>
  <c r="U5" i="1"/>
  <c r="H6" i="1" s="1"/>
  <c r="AG4" i="1"/>
  <c r="K5" i="1" s="1"/>
  <c r="G6" i="1"/>
  <c r="AA14" i="1"/>
  <c r="AA4" i="1"/>
  <c r="AR4" i="1"/>
  <c r="AD4" i="1" s="1"/>
  <c r="Y3" i="1"/>
  <c r="I4" i="1" s="1"/>
  <c r="J4" i="1"/>
  <c r="X8" i="1"/>
  <c r="S16" i="1"/>
  <c r="AN16" i="1" s="1"/>
  <c r="AM15" i="1"/>
  <c r="Q16" i="1" s="1"/>
  <c r="AM6" i="13"/>
  <c r="Q7" i="13" s="1"/>
  <c r="AQ6" i="13"/>
  <c r="AO6" i="13" s="1"/>
  <c r="P7" i="13" s="1"/>
  <c r="S7" i="13"/>
  <c r="AN7" i="13" s="1"/>
  <c r="AB8" i="13"/>
  <c r="N10" i="13"/>
  <c r="T9" i="13"/>
  <c r="AF8" i="13"/>
  <c r="Y4" i="13"/>
  <c r="I5" i="13" s="1"/>
  <c r="J5" i="13"/>
  <c r="AR5" i="13"/>
  <c r="AD5" i="13" s="1"/>
  <c r="AA5" i="13"/>
  <c r="X7" i="13"/>
  <c r="R16" i="13"/>
  <c r="AL14" i="13"/>
  <c r="W15" i="13"/>
  <c r="AS14" i="13"/>
  <c r="AE14" i="13" s="1"/>
  <c r="U6" i="13"/>
  <c r="H7" i="13" s="1"/>
  <c r="AG5" i="13"/>
  <c r="K6" i="13" s="1"/>
  <c r="G7" i="13"/>
  <c r="AA4" i="11"/>
  <c r="AM5" i="11"/>
  <c r="Q6" i="11" s="1"/>
  <c r="AS5" i="11" s="1"/>
  <c r="AE5" i="11" s="1"/>
  <c r="AG4" i="11"/>
  <c r="U5" i="11"/>
  <c r="H6" i="11" s="1"/>
  <c r="AH4" i="11"/>
  <c r="N9" i="11"/>
  <c r="T8" i="11"/>
  <c r="AF7" i="11"/>
  <c r="AB7" i="11"/>
  <c r="Z4" i="11"/>
  <c r="AC4" i="11"/>
  <c r="X6" i="11"/>
  <c r="AK5" i="11"/>
  <c r="V6" i="11"/>
  <c r="R7" i="1" l="1"/>
  <c r="W6" i="1"/>
  <c r="AS5" i="1"/>
  <c r="AE5" i="1" s="1"/>
  <c r="AP5" i="1"/>
  <c r="O6" i="1" s="1"/>
  <c r="AL5" i="1"/>
  <c r="AI5" i="1"/>
  <c r="R17" i="1"/>
  <c r="AL15" i="1"/>
  <c r="W16" i="1"/>
  <c r="AS15" i="1"/>
  <c r="AE15" i="1" s="1"/>
  <c r="AF10" i="1"/>
  <c r="T11" i="1"/>
  <c r="AB10" i="1"/>
  <c r="N12" i="1"/>
  <c r="X9" i="1"/>
  <c r="AC4" i="1"/>
  <c r="Z4" i="1"/>
  <c r="AK5" i="1"/>
  <c r="V6" i="1"/>
  <c r="AB9" i="13"/>
  <c r="AF9" i="13"/>
  <c r="N11" i="13"/>
  <c r="T10" i="13"/>
  <c r="X8" i="13"/>
  <c r="AA14" i="13"/>
  <c r="AC5" i="13"/>
  <c r="Z5" i="13"/>
  <c r="AK6" i="13"/>
  <c r="V7" i="13"/>
  <c r="S16" i="13"/>
  <c r="AN16" i="13" s="1"/>
  <c r="AM15" i="13"/>
  <c r="Q16" i="13" s="1"/>
  <c r="R8" i="13"/>
  <c r="AL6" i="13"/>
  <c r="W7" i="13"/>
  <c r="AS6" i="13"/>
  <c r="AE6" i="13" s="1"/>
  <c r="AP6" i="13"/>
  <c r="O7" i="13" s="1"/>
  <c r="AI6" i="13"/>
  <c r="K5" i="11"/>
  <c r="AI5" i="11"/>
  <c r="W6" i="11"/>
  <c r="AL5" i="11"/>
  <c r="R7" i="11"/>
  <c r="AM6" i="11" s="1"/>
  <c r="Q7" i="11" s="1"/>
  <c r="AP5" i="11"/>
  <c r="O6" i="11" s="1"/>
  <c r="AH5" i="11" s="1"/>
  <c r="AB8" i="11"/>
  <c r="N10" i="11"/>
  <c r="T9" i="11"/>
  <c r="AF8" i="11"/>
  <c r="X7" i="11"/>
  <c r="AA5" i="11"/>
  <c r="AR5" i="11"/>
  <c r="AD5" i="11" s="1"/>
  <c r="Y4" i="11"/>
  <c r="I5" i="11" s="1"/>
  <c r="J5" i="11"/>
  <c r="U6" i="1" l="1"/>
  <c r="H7" i="1" s="1"/>
  <c r="AG5" i="1"/>
  <c r="K6" i="1" s="1"/>
  <c r="G7" i="1"/>
  <c r="AA15" i="1"/>
  <c r="AA5" i="1"/>
  <c r="AR5" i="1"/>
  <c r="AD5" i="1" s="1"/>
  <c r="N13" i="1"/>
  <c r="T12" i="1"/>
  <c r="AF11" i="1"/>
  <c r="AB11" i="1"/>
  <c r="S17" i="1"/>
  <c r="AN17" i="1" s="1"/>
  <c r="AM16" i="1"/>
  <c r="Q17" i="1" s="1"/>
  <c r="Y4" i="1"/>
  <c r="I5" i="1" s="1"/>
  <c r="J5" i="1"/>
  <c r="X10" i="1"/>
  <c r="S7" i="1"/>
  <c r="AN7" i="1" s="1"/>
  <c r="AM6" i="1"/>
  <c r="Q7" i="1" s="1"/>
  <c r="AQ6" i="1"/>
  <c r="AO6" i="1" s="1"/>
  <c r="P7" i="1" s="1"/>
  <c r="AA6" i="13"/>
  <c r="AR6" i="13"/>
  <c r="AD6" i="13" s="1"/>
  <c r="AF10" i="13"/>
  <c r="N12" i="13"/>
  <c r="T11" i="13"/>
  <c r="AB10" i="13"/>
  <c r="U7" i="13"/>
  <c r="H8" i="13" s="1"/>
  <c r="AG6" i="13"/>
  <c r="K7" i="13" s="1"/>
  <c r="G8" i="13"/>
  <c r="Y5" i="13"/>
  <c r="I6" i="13" s="1"/>
  <c r="J6" i="13"/>
  <c r="S8" i="13"/>
  <c r="AN8" i="13" s="1"/>
  <c r="AM7" i="13"/>
  <c r="Q8" i="13" s="1"/>
  <c r="AQ7" i="13"/>
  <c r="AO7" i="13" s="1"/>
  <c r="P8" i="13" s="1"/>
  <c r="X9" i="13"/>
  <c r="W16" i="13"/>
  <c r="AS15" i="13"/>
  <c r="AE15" i="13" s="1"/>
  <c r="AL15" i="13"/>
  <c r="R17" i="13"/>
  <c r="AQ6" i="11"/>
  <c r="AO6" i="11" s="1"/>
  <c r="P7" i="11" s="1"/>
  <c r="S7" i="11" s="1"/>
  <c r="AN7" i="11" s="1"/>
  <c r="AG5" i="11"/>
  <c r="K6" i="11" s="1"/>
  <c r="G7" i="11"/>
  <c r="U6" i="11"/>
  <c r="H7" i="11" s="1"/>
  <c r="AB9" i="11"/>
  <c r="N11" i="11"/>
  <c r="T10" i="11"/>
  <c r="AF9" i="11"/>
  <c r="X8" i="11"/>
  <c r="AC5" i="11"/>
  <c r="Z5" i="11"/>
  <c r="R8" i="11"/>
  <c r="AL6" i="11"/>
  <c r="W7" i="11"/>
  <c r="AS6" i="11"/>
  <c r="AE6" i="11" s="1"/>
  <c r="AI6" i="11"/>
  <c r="AI6" i="1" l="1"/>
  <c r="AP6" i="1"/>
  <c r="O7" i="1" s="1"/>
  <c r="W7" i="1"/>
  <c r="AS6" i="1"/>
  <c r="AE6" i="1" s="1"/>
  <c r="R8" i="1"/>
  <c r="AL6" i="1"/>
  <c r="X11" i="1"/>
  <c r="AB12" i="1"/>
  <c r="N14" i="1"/>
  <c r="T13" i="1"/>
  <c r="AF12" i="1"/>
  <c r="W17" i="1"/>
  <c r="AS16" i="1"/>
  <c r="AE16" i="1" s="1"/>
  <c r="R18" i="1"/>
  <c r="AL16" i="1"/>
  <c r="AK6" i="1"/>
  <c r="V7" i="1"/>
  <c r="AC5" i="1"/>
  <c r="Z5" i="1"/>
  <c r="N13" i="13"/>
  <c r="T12" i="13"/>
  <c r="AF11" i="13"/>
  <c r="AB11" i="13"/>
  <c r="AC6" i="13"/>
  <c r="Z6" i="13"/>
  <c r="AA15" i="13"/>
  <c r="AK7" i="13"/>
  <c r="V8" i="13"/>
  <c r="S17" i="13"/>
  <c r="AN17" i="13" s="1"/>
  <c r="AM16" i="13"/>
  <c r="Q17" i="13" s="1"/>
  <c r="AP7" i="13"/>
  <c r="O8" i="13" s="1"/>
  <c r="W8" i="13"/>
  <c r="AS7" i="13"/>
  <c r="AE7" i="13" s="1"/>
  <c r="R9" i="13"/>
  <c r="AL7" i="13"/>
  <c r="AI7" i="13"/>
  <c r="X10" i="13"/>
  <c r="AP6" i="11"/>
  <c r="O7" i="11" s="1"/>
  <c r="AH6" i="11" s="1"/>
  <c r="V7" i="11"/>
  <c r="AK6" i="11"/>
  <c r="S8" i="11"/>
  <c r="AN8" i="11" s="1"/>
  <c r="AM7" i="11"/>
  <c r="Q8" i="11" s="1"/>
  <c r="AQ7" i="11"/>
  <c r="AO7" i="11" s="1"/>
  <c r="P8" i="11" s="1"/>
  <c r="AF10" i="11"/>
  <c r="T11" i="11"/>
  <c r="AB10" i="11"/>
  <c r="N12" i="11"/>
  <c r="Y5" i="11"/>
  <c r="I6" i="11" s="1"/>
  <c r="J6" i="11"/>
  <c r="X9" i="11"/>
  <c r="AA6" i="11"/>
  <c r="AR6" i="11"/>
  <c r="AD6" i="11" s="1"/>
  <c r="Y5" i="1" l="1"/>
  <c r="I6" i="1" s="1"/>
  <c r="J6" i="1"/>
  <c r="AQ7" i="1"/>
  <c r="AO7" i="1" s="1"/>
  <c r="P8" i="1" s="1"/>
  <c r="S8" i="1"/>
  <c r="AN8" i="1" s="1"/>
  <c r="AM7" i="1"/>
  <c r="Q8" i="1" s="1"/>
  <c r="AA6" i="1"/>
  <c r="AR6" i="1"/>
  <c r="AD6" i="1" s="1"/>
  <c r="U7" i="1"/>
  <c r="H8" i="1" s="1"/>
  <c r="AG6" i="1"/>
  <c r="K7" i="1" s="1"/>
  <c r="G8" i="1"/>
  <c r="AM17" i="1"/>
  <c r="Q18" i="1" s="1"/>
  <c r="S18" i="1"/>
  <c r="AN18" i="1" s="1"/>
  <c r="AB13" i="1"/>
  <c r="N15" i="1"/>
  <c r="T14" i="1"/>
  <c r="AF13" i="1"/>
  <c r="X12" i="1"/>
  <c r="AA16" i="1"/>
  <c r="X11" i="13"/>
  <c r="AR7" i="13"/>
  <c r="AD7" i="13" s="1"/>
  <c r="AA7" i="13"/>
  <c r="U8" i="13"/>
  <c r="H9" i="13" s="1"/>
  <c r="AG7" i="13"/>
  <c r="K8" i="13" s="1"/>
  <c r="G9" i="13"/>
  <c r="AB12" i="13"/>
  <c r="N14" i="13"/>
  <c r="T13" i="13"/>
  <c r="AF12" i="13"/>
  <c r="Y6" i="13"/>
  <c r="I7" i="13" s="1"/>
  <c r="J7" i="13"/>
  <c r="AQ8" i="13"/>
  <c r="AO8" i="13" s="1"/>
  <c r="P9" i="13" s="1"/>
  <c r="S9" i="13"/>
  <c r="AN9" i="13" s="1"/>
  <c r="AM8" i="13"/>
  <c r="Q9" i="13" s="1"/>
  <c r="R18" i="13"/>
  <c r="AL16" i="13"/>
  <c r="W17" i="13"/>
  <c r="AS16" i="13"/>
  <c r="AE16" i="13" s="1"/>
  <c r="AG6" i="11"/>
  <c r="K7" i="11" s="1"/>
  <c r="G8" i="11"/>
  <c r="U7" i="11"/>
  <c r="H8" i="11" s="1"/>
  <c r="AP7" i="11"/>
  <c r="O8" i="11" s="1"/>
  <c r="N13" i="11"/>
  <c r="T12" i="11"/>
  <c r="AF11" i="11"/>
  <c r="AB11" i="11"/>
  <c r="X10" i="11"/>
  <c r="AC6" i="11"/>
  <c r="Z6" i="11"/>
  <c r="AK7" i="11"/>
  <c r="V8" i="11"/>
  <c r="AL7" i="11"/>
  <c r="R9" i="11"/>
  <c r="W8" i="11"/>
  <c r="AS7" i="11"/>
  <c r="AE7" i="11" s="1"/>
  <c r="AI7" i="11"/>
  <c r="R19" i="1" l="1"/>
  <c r="AL17" i="1"/>
  <c r="W18" i="1"/>
  <c r="AS17" i="1"/>
  <c r="AE17" i="1" s="1"/>
  <c r="AP7" i="1"/>
  <c r="O8" i="1" s="1"/>
  <c r="AL7" i="1"/>
  <c r="W8" i="1"/>
  <c r="AS7" i="1"/>
  <c r="AE7" i="1" s="1"/>
  <c r="R9" i="1"/>
  <c r="AI7" i="1"/>
  <c r="AK7" i="1"/>
  <c r="V8" i="1"/>
  <c r="AF14" i="1"/>
  <c r="AB14" i="1"/>
  <c r="N16" i="1"/>
  <c r="T15" i="1"/>
  <c r="X13" i="1"/>
  <c r="Z6" i="1"/>
  <c r="AC6" i="1"/>
  <c r="Z7" i="13"/>
  <c r="AC7" i="13"/>
  <c r="AP8" i="13"/>
  <c r="O9" i="13" s="1"/>
  <c r="R10" i="13"/>
  <c r="AL8" i="13"/>
  <c r="AS8" i="13"/>
  <c r="AE8" i="13" s="1"/>
  <c r="W9" i="13"/>
  <c r="AI8" i="13"/>
  <c r="AB13" i="13"/>
  <c r="AF13" i="13"/>
  <c r="N15" i="13"/>
  <c r="T14" i="13"/>
  <c r="V9" i="13"/>
  <c r="AK8" i="13"/>
  <c r="S18" i="13"/>
  <c r="AN18" i="13" s="1"/>
  <c r="AM17" i="13"/>
  <c r="Q18" i="13" s="1"/>
  <c r="X12" i="13"/>
  <c r="AA16" i="13"/>
  <c r="AH7" i="11"/>
  <c r="X11" i="11"/>
  <c r="AQ8" i="11"/>
  <c r="AO8" i="11" s="1"/>
  <c r="P9" i="11" s="1"/>
  <c r="S9" i="11" s="1"/>
  <c r="AN9" i="11" s="1"/>
  <c r="AM8" i="11"/>
  <c r="Q9" i="11" s="1"/>
  <c r="U8" i="11"/>
  <c r="H9" i="11" s="1"/>
  <c r="AG7" i="11"/>
  <c r="G9" i="11"/>
  <c r="AR7" i="11"/>
  <c r="AD7" i="11" s="1"/>
  <c r="AA7" i="11"/>
  <c r="Y6" i="11"/>
  <c r="I7" i="11" s="1"/>
  <c r="J7" i="11"/>
  <c r="AB12" i="11"/>
  <c r="N14" i="11"/>
  <c r="T13" i="11"/>
  <c r="AF12" i="11"/>
  <c r="Y6" i="1" l="1"/>
  <c r="I7" i="1" s="1"/>
  <c r="J7" i="1"/>
  <c r="U8" i="1"/>
  <c r="H9" i="1" s="1"/>
  <c r="AG7" i="1"/>
  <c r="K8" i="1" s="1"/>
  <c r="G9" i="1"/>
  <c r="AA7" i="1"/>
  <c r="AR7" i="1"/>
  <c r="AD7" i="1" s="1"/>
  <c r="N17" i="1"/>
  <c r="T16" i="1"/>
  <c r="AF15" i="1"/>
  <c r="AB15" i="1"/>
  <c r="AA17" i="1"/>
  <c r="X14" i="1"/>
  <c r="AQ8" i="1"/>
  <c r="AO8" i="1" s="1"/>
  <c r="P9" i="1" s="1"/>
  <c r="S9" i="1"/>
  <c r="AN9" i="1" s="1"/>
  <c r="AM8" i="1"/>
  <c r="Q9" i="1" s="1"/>
  <c r="AM18" i="1"/>
  <c r="Q19" i="1" s="1"/>
  <c r="AR8" i="13"/>
  <c r="AD8" i="13" s="1"/>
  <c r="AA8" i="13"/>
  <c r="AL17" i="13"/>
  <c r="W18" i="13"/>
  <c r="AS17" i="13"/>
  <c r="AE17" i="13" s="1"/>
  <c r="R19" i="13"/>
  <c r="U9" i="13"/>
  <c r="H10" i="13" s="1"/>
  <c r="AG8" i="13"/>
  <c r="K9" i="13" s="1"/>
  <c r="G10" i="13"/>
  <c r="X13" i="13"/>
  <c r="Y7" i="13"/>
  <c r="I8" i="13" s="1"/>
  <c r="J8" i="13"/>
  <c r="AF14" i="13"/>
  <c r="N16" i="13"/>
  <c r="T15" i="13"/>
  <c r="AB14" i="13"/>
  <c r="AQ9" i="13"/>
  <c r="AO9" i="13" s="1"/>
  <c r="P10" i="13" s="1"/>
  <c r="S10" i="13"/>
  <c r="AN10" i="13" s="1"/>
  <c r="AM9" i="13"/>
  <c r="Q10" i="13" s="1"/>
  <c r="AP8" i="11"/>
  <c r="O9" i="11" s="1"/>
  <c r="G10" i="11" s="1"/>
  <c r="K8" i="11"/>
  <c r="W9" i="11"/>
  <c r="AS8" i="11"/>
  <c r="AE8" i="11" s="1"/>
  <c r="R10" i="11"/>
  <c r="AL8" i="11"/>
  <c r="AI8" i="11"/>
  <c r="V9" i="11"/>
  <c r="AK8" i="11"/>
  <c r="Z7" i="11"/>
  <c r="AC7" i="11"/>
  <c r="AB13" i="11"/>
  <c r="N15" i="11"/>
  <c r="T14" i="11"/>
  <c r="AF13" i="11"/>
  <c r="X12" i="11"/>
  <c r="X15" i="1" l="1"/>
  <c r="AL18" i="1"/>
  <c r="AS18" i="1"/>
  <c r="AE18" i="1" s="1"/>
  <c r="AK8" i="1"/>
  <c r="V9" i="1"/>
  <c r="AB16" i="1"/>
  <c r="N18" i="1"/>
  <c r="T17" i="1"/>
  <c r="AF16" i="1"/>
  <c r="W9" i="1"/>
  <c r="AS8" i="1"/>
  <c r="AE8" i="1" s="1"/>
  <c r="AL8" i="1"/>
  <c r="R10" i="1"/>
  <c r="AP8" i="1"/>
  <c r="O9" i="1" s="1"/>
  <c r="AI8" i="1"/>
  <c r="Z7" i="1"/>
  <c r="AC7" i="1"/>
  <c r="AM18" i="13"/>
  <c r="Q19" i="13" s="1"/>
  <c r="AA17" i="13"/>
  <c r="AK9" i="13"/>
  <c r="V10" i="13"/>
  <c r="X14" i="13"/>
  <c r="R11" i="13"/>
  <c r="AL9" i="13"/>
  <c r="W10" i="13"/>
  <c r="AS9" i="13"/>
  <c r="AE9" i="13" s="1"/>
  <c r="AI9" i="13"/>
  <c r="AP9" i="13"/>
  <c r="O10" i="13" s="1"/>
  <c r="N17" i="13"/>
  <c r="T16" i="13"/>
  <c r="AF15" i="13"/>
  <c r="AB15" i="13"/>
  <c r="Z8" i="13"/>
  <c r="AC8" i="13"/>
  <c r="AH8" i="11"/>
  <c r="X13" i="11"/>
  <c r="AF14" i="11"/>
  <c r="N16" i="11"/>
  <c r="T15" i="11"/>
  <c r="AB14" i="11"/>
  <c r="AQ9" i="11"/>
  <c r="AO9" i="11" s="1"/>
  <c r="P10" i="11" s="1"/>
  <c r="S10" i="11" s="1"/>
  <c r="AN10" i="11" s="1"/>
  <c r="AM9" i="11"/>
  <c r="Q10" i="11" s="1"/>
  <c r="Y7" i="11"/>
  <c r="I8" i="11" s="1"/>
  <c r="J8" i="11"/>
  <c r="AR8" i="11"/>
  <c r="AD8" i="11" s="1"/>
  <c r="AA8" i="11"/>
  <c r="U9" i="11"/>
  <c r="H10" i="11" s="1"/>
  <c r="AG8" i="11"/>
  <c r="Y7" i="1" l="1"/>
  <c r="I8" i="1" s="1"/>
  <c r="J8" i="1"/>
  <c r="AB17" i="1"/>
  <c r="N19" i="1"/>
  <c r="T18" i="1"/>
  <c r="AF17" i="1"/>
  <c r="U9" i="1"/>
  <c r="H10" i="1" s="1"/>
  <c r="AG8" i="1"/>
  <c r="K9" i="1" s="1"/>
  <c r="G10" i="1"/>
  <c r="X16" i="1"/>
  <c r="AA18" i="1"/>
  <c r="AM9" i="1"/>
  <c r="Q10" i="1" s="1"/>
  <c r="S10" i="1"/>
  <c r="AN10" i="1" s="1"/>
  <c r="AQ9" i="1"/>
  <c r="AO9" i="1" s="1"/>
  <c r="P10" i="1" s="1"/>
  <c r="AR8" i="1"/>
  <c r="AD8" i="1" s="1"/>
  <c r="AA8" i="1"/>
  <c r="X15" i="13"/>
  <c r="Y8" i="13"/>
  <c r="I9" i="13" s="1"/>
  <c r="J9" i="13"/>
  <c r="AM10" i="13"/>
  <c r="Q11" i="13" s="1"/>
  <c r="AQ10" i="13"/>
  <c r="AO10" i="13" s="1"/>
  <c r="P11" i="13" s="1"/>
  <c r="S11" i="13"/>
  <c r="AN11" i="13" s="1"/>
  <c r="AB16" i="13"/>
  <c r="N18" i="13"/>
  <c r="T17" i="13"/>
  <c r="AF16" i="13"/>
  <c r="AR9" i="13"/>
  <c r="AD9" i="13" s="1"/>
  <c r="AA9" i="13"/>
  <c r="U10" i="13"/>
  <c r="H11" i="13" s="1"/>
  <c r="AG9" i="13"/>
  <c r="K10" i="13" s="1"/>
  <c r="G11" i="13"/>
  <c r="AL18" i="13"/>
  <c r="AS18" i="13"/>
  <c r="AE18" i="13" s="1"/>
  <c r="AP9" i="11"/>
  <c r="O10" i="11" s="1"/>
  <c r="K9" i="11"/>
  <c r="X14" i="11"/>
  <c r="N17" i="11"/>
  <c r="T16" i="11"/>
  <c r="AF15" i="11"/>
  <c r="AB15" i="11"/>
  <c r="Z8" i="11"/>
  <c r="AC8" i="11"/>
  <c r="AK9" i="11"/>
  <c r="V10" i="11"/>
  <c r="R11" i="11"/>
  <c r="AL9" i="11"/>
  <c r="W10" i="11"/>
  <c r="AS9" i="11"/>
  <c r="AE9" i="11" s="1"/>
  <c r="AI9" i="11"/>
  <c r="AC8" i="1" l="1"/>
  <c r="Z8" i="1"/>
  <c r="AF18" i="1"/>
  <c r="AB18" i="1"/>
  <c r="X17" i="1"/>
  <c r="AK9" i="1"/>
  <c r="V10" i="1"/>
  <c r="R11" i="1"/>
  <c r="AL9" i="1"/>
  <c r="W10" i="1"/>
  <c r="AS9" i="1"/>
  <c r="AE9" i="1" s="1"/>
  <c r="AP9" i="1"/>
  <c r="O10" i="1" s="1"/>
  <c r="AI9" i="1"/>
  <c r="AL10" i="13"/>
  <c r="W11" i="13"/>
  <c r="AS10" i="13"/>
  <c r="AE10" i="13" s="1"/>
  <c r="AP10" i="13"/>
  <c r="O11" i="13" s="1"/>
  <c r="AI10" i="13"/>
  <c r="AK10" i="13"/>
  <c r="V11" i="13"/>
  <c r="AQ11" i="13"/>
  <c r="AO11" i="13" s="1"/>
  <c r="P12" i="13" s="1"/>
  <c r="AA18" i="13"/>
  <c r="AC9" i="13"/>
  <c r="Z9" i="13"/>
  <c r="AB17" i="13"/>
  <c r="N19" i="13"/>
  <c r="T18" i="13"/>
  <c r="AF17" i="13"/>
  <c r="X16" i="13"/>
  <c r="AH9" i="11"/>
  <c r="AB16" i="11"/>
  <c r="N18" i="11"/>
  <c r="T17" i="11"/>
  <c r="AF16" i="11"/>
  <c r="X15" i="11"/>
  <c r="AR9" i="11"/>
  <c r="AD9" i="11" s="1"/>
  <c r="AA9" i="11"/>
  <c r="U10" i="11"/>
  <c r="H11" i="11" s="1"/>
  <c r="AG9" i="11"/>
  <c r="G11" i="11"/>
  <c r="AM10" i="11"/>
  <c r="Q11" i="11" s="1"/>
  <c r="AQ10" i="11"/>
  <c r="AO10" i="11" s="1"/>
  <c r="P11" i="11" s="1"/>
  <c r="S11" i="11"/>
  <c r="AN11" i="11" s="1"/>
  <c r="Y8" i="11"/>
  <c r="I9" i="11" s="1"/>
  <c r="J9" i="11"/>
  <c r="X18" i="1" l="1"/>
  <c r="Y8" i="1"/>
  <c r="I9" i="1" s="1"/>
  <c r="J9" i="1"/>
  <c r="AR9" i="1"/>
  <c r="AD9" i="1" s="1"/>
  <c r="AA9" i="1"/>
  <c r="S11" i="1"/>
  <c r="AN11" i="1" s="1"/>
  <c r="AM10" i="1"/>
  <c r="Q11" i="1" s="1"/>
  <c r="AQ10" i="1"/>
  <c r="AO10" i="1" s="1"/>
  <c r="P11" i="1" s="1"/>
  <c r="U10" i="1"/>
  <c r="H11" i="1" s="1"/>
  <c r="AG9" i="1"/>
  <c r="K10" i="1" s="1"/>
  <c r="G11" i="1"/>
  <c r="X17" i="13"/>
  <c r="U11" i="13"/>
  <c r="H12" i="13" s="1"/>
  <c r="AG10" i="13"/>
  <c r="K11" i="13" s="1"/>
  <c r="G12" i="13"/>
  <c r="Y9" i="13"/>
  <c r="I10" i="13" s="1"/>
  <c r="J10" i="13"/>
  <c r="AA10" i="13"/>
  <c r="AR10" i="13"/>
  <c r="AD10" i="13" s="1"/>
  <c r="AF18" i="13"/>
  <c r="AB18" i="13"/>
  <c r="AK11" i="13"/>
  <c r="V12" i="13"/>
  <c r="AP11" i="13"/>
  <c r="O12" i="13" s="1"/>
  <c r="AQ12" i="13"/>
  <c r="AO12" i="13" s="1"/>
  <c r="P13" i="13" s="1"/>
  <c r="AR11" i="13"/>
  <c r="AD11" i="13" s="1"/>
  <c r="AP10" i="11"/>
  <c r="O11" i="11" s="1"/>
  <c r="K10" i="11"/>
  <c r="AK10" i="11"/>
  <c r="V11" i="11"/>
  <c r="AB17" i="11"/>
  <c r="N19" i="11"/>
  <c r="T18" i="11"/>
  <c r="AF17" i="11"/>
  <c r="X16" i="11"/>
  <c r="R12" i="11"/>
  <c r="AL10" i="11"/>
  <c r="W11" i="11"/>
  <c r="AS10" i="11"/>
  <c r="AE10" i="11" s="1"/>
  <c r="AI10" i="11"/>
  <c r="AC9" i="11"/>
  <c r="Z9" i="11"/>
  <c r="AC9" i="1" l="1"/>
  <c r="Z9" i="1"/>
  <c r="AL10" i="1"/>
  <c r="AI10" i="1"/>
  <c r="W11" i="1"/>
  <c r="AS10" i="1"/>
  <c r="AE10" i="1" s="1"/>
  <c r="AP10" i="1"/>
  <c r="O11" i="1" s="1"/>
  <c r="AK10" i="1"/>
  <c r="V11" i="1"/>
  <c r="AQ11" i="1"/>
  <c r="AO11" i="1" s="1"/>
  <c r="P12" i="1" s="1"/>
  <c r="X18" i="13"/>
  <c r="Z11" i="13"/>
  <c r="AC11" i="13"/>
  <c r="V13" i="13"/>
  <c r="AK12" i="13"/>
  <c r="AP12" i="13"/>
  <c r="O13" i="13" s="1"/>
  <c r="AR12" i="13"/>
  <c r="AD12" i="13" s="1"/>
  <c r="AQ13" i="13"/>
  <c r="AO13" i="13" s="1"/>
  <c r="P14" i="13" s="1"/>
  <c r="U12" i="13"/>
  <c r="H13" i="13" s="1"/>
  <c r="AG11" i="13"/>
  <c r="AH11" i="13"/>
  <c r="G13" i="13"/>
  <c r="AC10" i="13"/>
  <c r="Z10" i="13"/>
  <c r="AH10" i="11"/>
  <c r="U11" i="11"/>
  <c r="H12" i="11" s="1"/>
  <c r="AG10" i="11"/>
  <c r="G12" i="11"/>
  <c r="S12" i="11"/>
  <c r="AN12" i="11" s="1"/>
  <c r="AM11" i="11"/>
  <c r="Q12" i="11" s="1"/>
  <c r="AQ11" i="11"/>
  <c r="AO11" i="11" s="1"/>
  <c r="P12" i="11" s="1"/>
  <c r="Y9" i="11"/>
  <c r="I10" i="11" s="1"/>
  <c r="J10" i="11"/>
  <c r="X17" i="11"/>
  <c r="AF18" i="11"/>
  <c r="AB18" i="11"/>
  <c r="AA10" i="11"/>
  <c r="AR10" i="11"/>
  <c r="AD10" i="11" s="1"/>
  <c r="V12" i="1" l="1"/>
  <c r="AK11" i="1"/>
  <c r="AP11" i="1"/>
  <c r="O12" i="1" s="1"/>
  <c r="AQ12" i="1"/>
  <c r="AO12" i="1" s="1"/>
  <c r="P13" i="1" s="1"/>
  <c r="AR11" i="1"/>
  <c r="AD11" i="1" s="1"/>
  <c r="U11" i="1"/>
  <c r="H12" i="1" s="1"/>
  <c r="AG10" i="1"/>
  <c r="K11" i="1" s="1"/>
  <c r="G12" i="1"/>
  <c r="AR10" i="1"/>
  <c r="AD10" i="1" s="1"/>
  <c r="AA10" i="1"/>
  <c r="Y9" i="1"/>
  <c r="I10" i="1" s="1"/>
  <c r="J10" i="1"/>
  <c r="U13" i="13"/>
  <c r="H14" i="13" s="1"/>
  <c r="AH12" i="13"/>
  <c r="AG12" i="13"/>
  <c r="K13" i="13" s="1"/>
  <c r="G14" i="13"/>
  <c r="Y11" i="13"/>
  <c r="I12" i="13" s="1"/>
  <c r="J12" i="13"/>
  <c r="Y10" i="13"/>
  <c r="I11" i="13" s="1"/>
  <c r="J11" i="13"/>
  <c r="K12" i="13"/>
  <c r="Z12" i="13"/>
  <c r="AC12" i="13"/>
  <c r="AK13" i="13"/>
  <c r="V14" i="13"/>
  <c r="AP13" i="13"/>
  <c r="O14" i="13" s="1"/>
  <c r="AQ14" i="13"/>
  <c r="AO14" i="13" s="1"/>
  <c r="P15" i="13" s="1"/>
  <c r="AR13" i="13"/>
  <c r="AD13" i="13" s="1"/>
  <c r="AP11" i="11"/>
  <c r="O12" i="11" s="1"/>
  <c r="K11" i="11"/>
  <c r="AK11" i="11"/>
  <c r="V12" i="11"/>
  <c r="R13" i="11"/>
  <c r="W12" i="11"/>
  <c r="AS11" i="11"/>
  <c r="AE11" i="11" s="1"/>
  <c r="AL11" i="11"/>
  <c r="AI11" i="11"/>
  <c r="X18" i="11"/>
  <c r="AC10" i="11"/>
  <c r="Z10" i="11"/>
  <c r="Z11" i="1" l="1"/>
  <c r="AC11" i="1"/>
  <c r="AK12" i="1"/>
  <c r="V13" i="1"/>
  <c r="AP12" i="1"/>
  <c r="O13" i="1" s="1"/>
  <c r="AR12" i="1"/>
  <c r="AD12" i="1" s="1"/>
  <c r="AQ13" i="1"/>
  <c r="AO13" i="1" s="1"/>
  <c r="P14" i="1" s="1"/>
  <c r="U12" i="1"/>
  <c r="H13" i="1" s="1"/>
  <c r="AH11" i="1"/>
  <c r="AG11" i="1"/>
  <c r="G13" i="1"/>
  <c r="Z10" i="1"/>
  <c r="AC10" i="1"/>
  <c r="AK14" i="13"/>
  <c r="V15" i="13"/>
  <c r="AP14" i="13"/>
  <c r="O15" i="13" s="1"/>
  <c r="AQ15" i="13"/>
  <c r="AO15" i="13" s="1"/>
  <c r="P16" i="13" s="1"/>
  <c r="AR14" i="13"/>
  <c r="AD14" i="13" s="1"/>
  <c r="AC13" i="13"/>
  <c r="Z13" i="13"/>
  <c r="U14" i="13"/>
  <c r="H15" i="13" s="1"/>
  <c r="AG13" i="13"/>
  <c r="AH13" i="13"/>
  <c r="G15" i="13"/>
  <c r="Y12" i="13"/>
  <c r="I13" i="13" s="1"/>
  <c r="J13" i="13"/>
  <c r="AH11" i="11"/>
  <c r="AQ12" i="11"/>
  <c r="AO12" i="11" s="1"/>
  <c r="P13" i="11" s="1"/>
  <c r="S13" i="11" s="1"/>
  <c r="AN13" i="11" s="1"/>
  <c r="AM12" i="11"/>
  <c r="Q13" i="11" s="1"/>
  <c r="AR11" i="11"/>
  <c r="AD11" i="11" s="1"/>
  <c r="AA11" i="11"/>
  <c r="Y10" i="11"/>
  <c r="I11" i="11" s="1"/>
  <c r="J11" i="11"/>
  <c r="U12" i="11"/>
  <c r="H13" i="11" s="1"/>
  <c r="AG11" i="11"/>
  <c r="G13" i="11"/>
  <c r="AK13" i="1" l="1"/>
  <c r="V14" i="1"/>
  <c r="AP13" i="1"/>
  <c r="O14" i="1" s="1"/>
  <c r="AR13" i="1"/>
  <c r="AD13" i="1" s="1"/>
  <c r="AQ14" i="1"/>
  <c r="AO14" i="1" s="1"/>
  <c r="P15" i="1" s="1"/>
  <c r="AC12" i="1"/>
  <c r="Z12" i="1"/>
  <c r="Y10" i="1"/>
  <c r="I11" i="1" s="1"/>
  <c r="J11" i="1"/>
  <c r="U13" i="1"/>
  <c r="H14" i="1" s="1"/>
  <c r="AH12" i="1"/>
  <c r="AG12" i="1"/>
  <c r="K13" i="1" s="1"/>
  <c r="G14" i="1"/>
  <c r="K12" i="1"/>
  <c r="Y11" i="1"/>
  <c r="I12" i="1" s="1"/>
  <c r="J12" i="1"/>
  <c r="Y13" i="13"/>
  <c r="I14" i="13" s="1"/>
  <c r="J14" i="13"/>
  <c r="AC14" i="13"/>
  <c r="Z14" i="13"/>
  <c r="AK15" i="13"/>
  <c r="V16" i="13"/>
  <c r="AP15" i="13"/>
  <c r="O16" i="13" s="1"/>
  <c r="AR15" i="13"/>
  <c r="AD15" i="13" s="1"/>
  <c r="AQ16" i="13"/>
  <c r="AO16" i="13" s="1"/>
  <c r="P17" i="13" s="1"/>
  <c r="U15" i="13"/>
  <c r="H16" i="13" s="1"/>
  <c r="AG14" i="13"/>
  <c r="AH14" i="13"/>
  <c r="G16" i="13"/>
  <c r="K14" i="13"/>
  <c r="AP12" i="11"/>
  <c r="O13" i="11" s="1"/>
  <c r="K12" i="11"/>
  <c r="Z11" i="11"/>
  <c r="AC11" i="11"/>
  <c r="W13" i="11"/>
  <c r="AS12" i="11"/>
  <c r="AE12" i="11" s="1"/>
  <c r="AL12" i="11"/>
  <c r="R14" i="11"/>
  <c r="AI12" i="11"/>
  <c r="V13" i="11"/>
  <c r="AK12" i="11"/>
  <c r="Y12" i="1" l="1"/>
  <c r="I13" i="1" s="1"/>
  <c r="J13" i="1"/>
  <c r="AK14" i="1"/>
  <c r="V15" i="1"/>
  <c r="AP14" i="1"/>
  <c r="O15" i="1" s="1"/>
  <c r="AR14" i="1"/>
  <c r="AD14" i="1" s="1"/>
  <c r="AQ15" i="1"/>
  <c r="AO15" i="1" s="1"/>
  <c r="P16" i="1" s="1"/>
  <c r="AC13" i="1"/>
  <c r="Z13" i="1"/>
  <c r="U14" i="1"/>
  <c r="H15" i="1" s="1"/>
  <c r="AG13" i="1"/>
  <c r="K14" i="1" s="1"/>
  <c r="AH13" i="1"/>
  <c r="G15" i="1"/>
  <c r="Z15" i="13"/>
  <c r="AC15" i="13"/>
  <c r="U16" i="13"/>
  <c r="H17" i="13" s="1"/>
  <c r="AH15" i="13"/>
  <c r="AG15" i="13"/>
  <c r="K16" i="13" s="1"/>
  <c r="G17" i="13"/>
  <c r="K15" i="13"/>
  <c r="Y14" i="13"/>
  <c r="I15" i="13" s="1"/>
  <c r="J15" i="13"/>
  <c r="V17" i="13"/>
  <c r="AK16" i="13"/>
  <c r="AP16" i="13"/>
  <c r="O17" i="13" s="1"/>
  <c r="AQ17" i="13"/>
  <c r="AO17" i="13" s="1"/>
  <c r="P18" i="13" s="1"/>
  <c r="AR16" i="13"/>
  <c r="AD16" i="13" s="1"/>
  <c r="AH12" i="11"/>
  <c r="AQ13" i="11"/>
  <c r="AO13" i="11" s="1"/>
  <c r="P14" i="11" s="1"/>
  <c r="S14" i="11"/>
  <c r="AN14" i="11" s="1"/>
  <c r="AM13" i="11"/>
  <c r="Q14" i="11" s="1"/>
  <c r="AI13" i="11" s="1"/>
  <c r="AR12" i="11"/>
  <c r="AD12" i="11" s="1"/>
  <c r="AA12" i="11"/>
  <c r="Y11" i="11"/>
  <c r="I12" i="11" s="1"/>
  <c r="J12" i="11"/>
  <c r="U13" i="11"/>
  <c r="H14" i="11" s="1"/>
  <c r="AG12" i="11"/>
  <c r="G14" i="11"/>
  <c r="U15" i="1" l="1"/>
  <c r="H16" i="1" s="1"/>
  <c r="AH14" i="1"/>
  <c r="AG14" i="1"/>
  <c r="G16" i="1"/>
  <c r="V16" i="1"/>
  <c r="AK15" i="1"/>
  <c r="AP15" i="1"/>
  <c r="O16" i="1" s="1"/>
  <c r="AR15" i="1"/>
  <c r="AD15" i="1" s="1"/>
  <c r="AQ16" i="1"/>
  <c r="AO16" i="1" s="1"/>
  <c r="P17" i="1" s="1"/>
  <c r="Y13" i="1"/>
  <c r="I14" i="1" s="1"/>
  <c r="J14" i="1"/>
  <c r="AC14" i="1"/>
  <c r="Z14" i="1"/>
  <c r="Z16" i="13"/>
  <c r="AC16" i="13"/>
  <c r="U17" i="13"/>
  <c r="H18" i="13" s="1"/>
  <c r="AH16" i="13"/>
  <c r="AG16" i="13"/>
  <c r="G18" i="13"/>
  <c r="AK17" i="13"/>
  <c r="V18" i="13"/>
  <c r="AP17" i="13"/>
  <c r="O18" i="13" s="1"/>
  <c r="AQ18" i="13"/>
  <c r="AO18" i="13" s="1"/>
  <c r="P19" i="13" s="1"/>
  <c r="AR17" i="13"/>
  <c r="AD17" i="13" s="1"/>
  <c r="Y15" i="13"/>
  <c r="I16" i="13" s="1"/>
  <c r="J16" i="13"/>
  <c r="AP13" i="11"/>
  <c r="O14" i="11" s="1"/>
  <c r="K13" i="11"/>
  <c r="Z12" i="11"/>
  <c r="AC12" i="11"/>
  <c r="R15" i="11"/>
  <c r="AL13" i="11"/>
  <c r="W14" i="11"/>
  <c r="AS13" i="11"/>
  <c r="AE13" i="11" s="1"/>
  <c r="AK13" i="11"/>
  <c r="V14" i="11"/>
  <c r="Z15" i="1" l="1"/>
  <c r="AC15" i="1"/>
  <c r="Y14" i="1"/>
  <c r="I15" i="1" s="1"/>
  <c r="J15" i="1"/>
  <c r="K15" i="1"/>
  <c r="U16" i="1"/>
  <c r="H17" i="1" s="1"/>
  <c r="AH15" i="1"/>
  <c r="AG15" i="1"/>
  <c r="K16" i="1" s="1"/>
  <c r="G17" i="1"/>
  <c r="AK16" i="1"/>
  <c r="V17" i="1"/>
  <c r="AP16" i="1"/>
  <c r="O17" i="1" s="1"/>
  <c r="AR16" i="1"/>
  <c r="AD16" i="1" s="1"/>
  <c r="AQ17" i="1"/>
  <c r="AO17" i="1" s="1"/>
  <c r="P18" i="1" s="1"/>
  <c r="AK18" i="13"/>
  <c r="AP18" i="13"/>
  <c r="O19" i="13" s="1"/>
  <c r="AR18" i="13"/>
  <c r="AD18" i="13" s="1"/>
  <c r="Y16" i="13"/>
  <c r="I17" i="13" s="1"/>
  <c r="J17" i="13"/>
  <c r="K17" i="13"/>
  <c r="AC17" i="13"/>
  <c r="Z17" i="13"/>
  <c r="U18" i="13"/>
  <c r="H19" i="13" s="1"/>
  <c r="AH17" i="13"/>
  <c r="AG17" i="13"/>
  <c r="K18" i="13" s="1"/>
  <c r="G19" i="13"/>
  <c r="Y12" i="11"/>
  <c r="I13" i="11" s="1"/>
  <c r="J13" i="11"/>
  <c r="AR13" i="11"/>
  <c r="AD13" i="11" s="1"/>
  <c r="AA13" i="11"/>
  <c r="AM14" i="11"/>
  <c r="Q15" i="11" s="1"/>
  <c r="AI14" i="11" s="1"/>
  <c r="AQ14" i="11"/>
  <c r="AO14" i="11" s="1"/>
  <c r="P15" i="11" s="1"/>
  <c r="U14" i="11"/>
  <c r="H15" i="11" s="1"/>
  <c r="AH13" i="11"/>
  <c r="AG13" i="11"/>
  <c r="G15" i="11"/>
  <c r="AC16" i="1" l="1"/>
  <c r="Z16" i="1"/>
  <c r="U17" i="1"/>
  <c r="H18" i="1" s="1"/>
  <c r="AH16" i="1"/>
  <c r="AG16" i="1"/>
  <c r="K17" i="1" s="1"/>
  <c r="G18" i="1"/>
  <c r="Y15" i="1"/>
  <c r="I16" i="1" s="1"/>
  <c r="J16" i="1"/>
  <c r="AK17" i="1"/>
  <c r="V18" i="1"/>
  <c r="AP17" i="1"/>
  <c r="O18" i="1" s="1"/>
  <c r="AQ18" i="1"/>
  <c r="AO18" i="1" s="1"/>
  <c r="P19" i="1" s="1"/>
  <c r="AR17" i="1"/>
  <c r="AD17" i="1" s="1"/>
  <c r="AC18" i="13"/>
  <c r="Z18" i="13"/>
  <c r="AG18" i="13"/>
  <c r="AH18" i="13"/>
  <c r="G20" i="13"/>
  <c r="Y17" i="13"/>
  <c r="I18" i="13" s="1"/>
  <c r="J18" i="13"/>
  <c r="AP14" i="11"/>
  <c r="O15" i="11" s="1"/>
  <c r="K14" i="11"/>
  <c r="R16" i="11"/>
  <c r="AL14" i="11"/>
  <c r="W15" i="11"/>
  <c r="AS14" i="11"/>
  <c r="AE14" i="11" s="1"/>
  <c r="AK14" i="11"/>
  <c r="V15" i="11"/>
  <c r="AC13" i="11"/>
  <c r="Z13" i="11"/>
  <c r="S15" i="11"/>
  <c r="AN15" i="11" s="1"/>
  <c r="AK18" i="1" l="1"/>
  <c r="AP18" i="1"/>
  <c r="O19" i="1" s="1"/>
  <c r="AR18" i="1"/>
  <c r="AD18" i="1" s="1"/>
  <c r="AC17" i="1"/>
  <c r="Z17" i="1"/>
  <c r="U18" i="1"/>
  <c r="H19" i="1" s="1"/>
  <c r="AH17" i="1"/>
  <c r="AG17" i="1"/>
  <c r="K18" i="1" s="1"/>
  <c r="G19" i="1"/>
  <c r="Y16" i="1"/>
  <c r="I17" i="1" s="1"/>
  <c r="J17" i="1"/>
  <c r="K19" i="13"/>
  <c r="Y18" i="13"/>
  <c r="I19" i="13" s="1"/>
  <c r="J19" i="13"/>
  <c r="Y13" i="11"/>
  <c r="I14" i="11" s="1"/>
  <c r="J14" i="11"/>
  <c r="AR14" i="11"/>
  <c r="AD14" i="11" s="1"/>
  <c r="AA14" i="11"/>
  <c r="U15" i="11"/>
  <c r="H16" i="11" s="1"/>
  <c r="AH14" i="11"/>
  <c r="AG14" i="11"/>
  <c r="G16" i="11"/>
  <c r="S16" i="11"/>
  <c r="AN16" i="11" s="1"/>
  <c r="AM15" i="11"/>
  <c r="Q16" i="11" s="1"/>
  <c r="AI15" i="11" s="1"/>
  <c r="AQ15" i="11"/>
  <c r="AO15" i="11" s="1"/>
  <c r="P16" i="11" s="1"/>
  <c r="AC18" i="1" l="1"/>
  <c r="Z18" i="1"/>
  <c r="AH18" i="1"/>
  <c r="AG18" i="1"/>
  <c r="G20" i="1"/>
  <c r="Y17" i="1"/>
  <c r="I18" i="1" s="1"/>
  <c r="J18" i="1"/>
  <c r="AP15" i="11"/>
  <c r="O16" i="11" s="1"/>
  <c r="V16" i="11"/>
  <c r="AK15" i="11"/>
  <c r="AC14" i="11"/>
  <c r="Z14" i="11"/>
  <c r="R17" i="11"/>
  <c r="W16" i="11"/>
  <c r="AS15" i="11"/>
  <c r="AE15" i="11" s="1"/>
  <c r="AL15" i="11"/>
  <c r="K15" i="11"/>
  <c r="K19" i="1" l="1"/>
  <c r="Y18" i="1"/>
  <c r="I19" i="1" s="1"/>
  <c r="J19" i="1"/>
  <c r="AR15" i="11"/>
  <c r="AD15" i="11" s="1"/>
  <c r="AA15" i="11"/>
  <c r="AQ16" i="11"/>
  <c r="AO16" i="11" s="1"/>
  <c r="P17" i="11" s="1"/>
  <c r="S17" i="11" s="1"/>
  <c r="AN17" i="11" s="1"/>
  <c r="AM16" i="11"/>
  <c r="Q17" i="11" s="1"/>
  <c r="AI16" i="11" s="1"/>
  <c r="Y14" i="11"/>
  <c r="I15" i="11" s="1"/>
  <c r="J15" i="11"/>
  <c r="U16" i="11"/>
  <c r="H17" i="11" s="1"/>
  <c r="AH15" i="11"/>
  <c r="AG15" i="11"/>
  <c r="G17" i="11"/>
  <c r="AP16" i="11" l="1"/>
  <c r="O17" i="11" s="1"/>
  <c r="K16" i="11"/>
  <c r="V17" i="11"/>
  <c r="AK16" i="11"/>
  <c r="AL16" i="11"/>
  <c r="W17" i="11"/>
  <c r="R18" i="11"/>
  <c r="AS16" i="11"/>
  <c r="AE16" i="11" s="1"/>
  <c r="Z15" i="11"/>
  <c r="AC15" i="11"/>
  <c r="AQ17" i="11" l="1"/>
  <c r="AO17" i="11" s="1"/>
  <c r="P18" i="11" s="1"/>
  <c r="S18" i="11" s="1"/>
  <c r="AN18" i="11" s="1"/>
  <c r="AM17" i="11"/>
  <c r="Q18" i="11" s="1"/>
  <c r="AI17" i="11" s="1"/>
  <c r="AR16" i="11"/>
  <c r="AD16" i="11" s="1"/>
  <c r="AA16" i="11"/>
  <c r="U17" i="11"/>
  <c r="H18" i="11" s="1"/>
  <c r="AH16" i="11"/>
  <c r="AG16" i="11"/>
  <c r="G18" i="11"/>
  <c r="Y15" i="11"/>
  <c r="I16" i="11" s="1"/>
  <c r="J16" i="11"/>
  <c r="AP17" i="11" l="1"/>
  <c r="O18" i="11" s="1"/>
  <c r="K17" i="11"/>
  <c r="Z16" i="11"/>
  <c r="AC16" i="11"/>
  <c r="AL17" i="11"/>
  <c r="W18" i="11"/>
  <c r="AS17" i="11"/>
  <c r="AE17" i="11" s="1"/>
  <c r="R19" i="11"/>
  <c r="AK17" i="11"/>
  <c r="V18" i="11"/>
  <c r="AM18" i="11" l="1"/>
  <c r="Q19" i="11" s="1"/>
  <c r="AI18" i="11" s="1"/>
  <c r="AQ18" i="11"/>
  <c r="AO18" i="11" s="1"/>
  <c r="P19" i="11" s="1"/>
  <c r="Y16" i="11"/>
  <c r="I17" i="11" s="1"/>
  <c r="J17" i="11"/>
  <c r="AR17" i="11"/>
  <c r="AD17" i="11" s="1"/>
  <c r="AA17" i="11"/>
  <c r="U18" i="11"/>
  <c r="H19" i="11" s="1"/>
  <c r="AH17" i="11"/>
  <c r="AG17" i="11"/>
  <c r="G19" i="11"/>
  <c r="AP18" i="11" l="1"/>
  <c r="O19" i="11" s="1"/>
  <c r="AC17" i="11"/>
  <c r="Z17" i="11"/>
  <c r="AK18" i="11"/>
  <c r="K18" i="11"/>
  <c r="AL18" i="11"/>
  <c r="AS18" i="11"/>
  <c r="AE18" i="11" s="1"/>
  <c r="AR18" i="11" l="1"/>
  <c r="AD18" i="11" s="1"/>
  <c r="AA18" i="11"/>
  <c r="AH18" i="11"/>
  <c r="AG18" i="11"/>
  <c r="G20" i="11"/>
  <c r="Y17" i="11"/>
  <c r="I18" i="11" s="1"/>
  <c r="J18" i="11"/>
  <c r="K19" i="11" l="1"/>
  <c r="AC18" i="11"/>
  <c r="Z18" i="11"/>
  <c r="Y18" i="11" l="1"/>
  <c r="I19" i="11" s="1"/>
  <c r="J19" i="11"/>
</calcChain>
</file>

<file path=xl/sharedStrings.xml><?xml version="1.0" encoding="utf-8"?>
<sst xmlns="http://schemas.openxmlformats.org/spreadsheetml/2006/main" count="243" uniqueCount="76">
  <si>
    <t>/15 - 3er Oct Mask = 254</t>
  </si>
  <si>
    <t>/16 - 2do Oct Mask = 0</t>
  </si>
  <si>
    <t>/17 - 2do Oct Mask  = 128</t>
  </si>
  <si>
    <t>/18 - 2do Oct Mask  = 192</t>
  </si>
  <si>
    <t>/19 - 2do Oct Mask  = 224</t>
  </si>
  <si>
    <t>/20 - 2do Oct Mask  = 240</t>
  </si>
  <si>
    <t>/21 - 2do Oct Mask  = 248</t>
  </si>
  <si>
    <t>/22 - 2do Oct Mask  = 252</t>
  </si>
  <si>
    <t>/23 - 2do Oct Mask  = 254</t>
  </si>
  <si>
    <t>/24 - 1er Oct Mask  = 0</t>
  </si>
  <si>
    <t>/25 - 1er Oct Mask  = 128</t>
  </si>
  <si>
    <t>/26 - 1er Oct Mask  = 192</t>
  </si>
  <si>
    <t>/27 - 1er Oct Mask  = 224</t>
  </si>
  <si>
    <t>/28 - 1er Oct Mask  = 240</t>
  </si>
  <si>
    <t>/29 - 1er Oct Mask  = 248</t>
  </si>
  <si>
    <t>/30 - 1er Oct Mask  = 252</t>
  </si>
  <si>
    <t>/31 - 1er Oct Mask  = 254</t>
  </si>
  <si>
    <t>131069 =MAX</t>
  </si>
  <si>
    <t>2 = MIN</t>
  </si>
  <si>
    <t>NADA</t>
  </si>
  <si>
    <t>2-1 -&gt; 2</t>
  </si>
  <si>
    <t>1er Octeto</t>
  </si>
  <si>
    <t>2-2 -&gt; 4</t>
  </si>
  <si>
    <t>2-3 -&gt; 8</t>
  </si>
  <si>
    <t>2-4 -&gt; 16</t>
  </si>
  <si>
    <t>2-5 -&gt; 32</t>
  </si>
  <si>
    <t>2-6 -&gt; 64</t>
  </si>
  <si>
    <t>2-7 -&gt; 128</t>
  </si>
  <si>
    <t>2-8 -&gt; 256</t>
  </si>
  <si>
    <t>2-9 -&gt; 512 -&gt; 2</t>
  </si>
  <si>
    <t>2do Octeto</t>
  </si>
  <si>
    <t>2-10 -&gt; 1024 -&gt; 4</t>
  </si>
  <si>
    <t>2-11 -&gt; 2048 -&gt; 8</t>
  </si>
  <si>
    <t>2-12 -&gt; 4096 -&gt; 16</t>
  </si>
  <si>
    <t>2-13 -&gt; 8192 -&gt; 32</t>
  </si>
  <si>
    <t>2-14 -&gt; 16384 -&gt; 64</t>
  </si>
  <si>
    <t>2-15 -&gt; 32768 -&gt; 128</t>
  </si>
  <si>
    <t>2-16 -&gt; 65536 -&gt; 256</t>
  </si>
  <si>
    <t>2-17 -&gt; 131072 -&gt; 512</t>
  </si>
  <si>
    <t>3er Octeto</t>
  </si>
  <si>
    <t>1-0 = 128/128</t>
  </si>
  <si>
    <t>Valor de cada BIT para cálculo de RED y MASK</t>
  </si>
  <si>
    <t>2-0 = 64/192</t>
  </si>
  <si>
    <t>3-0 = 32/224</t>
  </si>
  <si>
    <t>4-0 = 16/240</t>
  </si>
  <si>
    <t>5-0 = 8/248</t>
  </si>
  <si>
    <t>6-0 = 4/252</t>
  </si>
  <si>
    <t>7-0 = 2/254</t>
  </si>
  <si>
    <t>8-0 = 1/255</t>
  </si>
  <si>
    <t>Elevación</t>
  </si>
  <si>
    <t>Prefix</t>
  </si>
  <si>
    <t>Prefix Calculator</t>
  </si>
  <si>
    <t>HOST</t>
  </si>
  <si>
    <t>RED</t>
  </si>
  <si>
    <t>R0</t>
  </si>
  <si>
    <t>R00</t>
  </si>
  <si>
    <t>RANGO 1</t>
  </si>
  <si>
    <t>RANGO 2</t>
  </si>
  <si>
    <t>BROADCAST</t>
  </si>
  <si>
    <t>MASK</t>
  </si>
  <si>
    <t>PREFIX</t>
  </si>
  <si>
    <t>Red 1.2</t>
  </si>
  <si>
    <t>IDK</t>
  </si>
  <si>
    <t>Red 1</t>
  </si>
  <si>
    <t>Red 0</t>
  </si>
  <si>
    <t>Red 3.2</t>
  </si>
  <si>
    <t>Red 3</t>
  </si>
  <si>
    <t>Red 2</t>
  </si>
  <si>
    <t>Broadcast 2</t>
  </si>
  <si>
    <t>Broadcast 1</t>
  </si>
  <si>
    <t>RED -&gt;</t>
  </si>
  <si>
    <t>CLASE C: 192.168.0.0 ||| CLASE B: 172.16.0.0 - 172.31.255.255 ||| CLASE A: 10.0.0.0</t>
  </si>
  <si>
    <t>VLSM: VARIABLE LENGTH SUBNET MASK - SUBNETEO CON MASCARA VARIABLE</t>
  </si>
  <si>
    <r>
      <t xml:space="preserve">ESTO ES UNA CALCULADORA AUTOMATICA DE </t>
    </r>
    <r>
      <rPr>
        <b/>
        <sz val="12"/>
        <color theme="1"/>
        <rFont val="Calibri"/>
        <family val="2"/>
        <scheme val="minor"/>
      </rPr>
      <t>SUBNETEO PRIVADO DE IP VERSION 4.</t>
    </r>
    <r>
      <rPr>
        <sz val="12"/>
        <color theme="1"/>
        <rFont val="Calibri"/>
        <family val="2"/>
        <scheme val="minor"/>
      </rPr>
      <t xml:space="preserve"> (NO PUBLICA).</t>
    </r>
  </si>
  <si>
    <t>BY: IGNACIO YIP PANTOJA</t>
  </si>
  <si>
    <t>SUBNETEO PRIVADO DE IP VERSION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</si>
</sst>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3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0" xfId="0" applyFill="1"/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0" fillId="11" borderId="3" xfId="0" applyFill="1" applyBorder="1"/>
    <xf numFmtId="1" fontId="0" fillId="9" borderId="3" xfId="0" applyNumberFormat="1" applyFill="1" applyBorder="1" applyAlignment="1">
      <alignment horizontal="center" vertical="center"/>
    </xf>
    <xf numFmtId="0" fontId="3" fillId="0" borderId="0" xfId="0" applyFont="1"/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12" borderId="3" xfId="0" applyFont="1" applyFill="1" applyBorder="1" applyAlignment="1">
      <alignment horizontal="left"/>
    </xf>
    <xf numFmtId="0" fontId="0" fillId="7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85FF"/>
      <color rgb="FFD883FF"/>
      <color rgb="FFFF8AD8"/>
      <color rgb="FF60E3E4"/>
      <color rgb="FFF4A1FF"/>
      <color rgb="FF73FEFF"/>
      <color rgb="FFDC80D0"/>
      <color rgb="FF9C66A5"/>
      <color rgb="FF378A89"/>
      <color rgb="FF0091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E887-474D-6946-BF99-418F84532032}">
  <dimension ref="A1:AY50"/>
  <sheetViews>
    <sheetView zoomScale="69" zoomScaleNormal="69" workbookViewId="0">
      <selection activeCell="F35" sqref="F35"/>
    </sheetView>
  </sheetViews>
  <sheetFormatPr baseColWidth="10" defaultRowHeight="15.6" x14ac:dyDescent="0.3"/>
  <cols>
    <col min="2" max="2" width="12.5" customWidth="1"/>
    <col min="3" max="3" width="19.19921875" customWidth="1"/>
    <col min="5" max="5" width="3.296875" customWidth="1"/>
    <col min="7" max="11" width="15" customWidth="1"/>
    <col min="12" max="12" width="10.796875" customWidth="1"/>
    <col min="13" max="13" width="3.296875" customWidth="1"/>
    <col min="14" max="35" width="5" hidden="1" customWidth="1"/>
    <col min="36" max="45" width="10" hidden="1" customWidth="1"/>
  </cols>
  <sheetData>
    <row r="1" spans="1:51" x14ac:dyDescent="0.3">
      <c r="A1" s="32" t="s">
        <v>0</v>
      </c>
      <c r="B1" s="33"/>
      <c r="C1" s="5" t="s">
        <v>20</v>
      </c>
      <c r="D1" s="34" t="s">
        <v>21</v>
      </c>
      <c r="E1" s="16"/>
      <c r="F1" s="35" t="s">
        <v>75</v>
      </c>
      <c r="G1" s="35"/>
      <c r="H1" s="35"/>
      <c r="I1" s="35"/>
      <c r="J1" s="35"/>
      <c r="K1" s="35"/>
      <c r="L1" s="35"/>
      <c r="M1" s="16"/>
      <c r="N1" s="36" t="s">
        <v>53</v>
      </c>
      <c r="O1" s="37"/>
      <c r="P1" s="37"/>
      <c r="Q1" s="37"/>
      <c r="R1" s="18" t="s">
        <v>54</v>
      </c>
      <c r="S1" s="18" t="s">
        <v>55</v>
      </c>
      <c r="T1" s="40" t="s">
        <v>56</v>
      </c>
      <c r="U1" s="38"/>
      <c r="V1" s="38"/>
      <c r="W1" s="38"/>
      <c r="X1" s="38" t="s">
        <v>57</v>
      </c>
      <c r="Y1" s="38"/>
      <c r="Z1" s="38"/>
      <c r="AA1" s="38"/>
      <c r="AB1" s="38" t="s">
        <v>58</v>
      </c>
      <c r="AC1" s="38"/>
      <c r="AD1" s="38"/>
      <c r="AE1" s="39"/>
      <c r="AF1" s="40" t="s">
        <v>59</v>
      </c>
      <c r="AG1" s="38"/>
      <c r="AH1" s="38"/>
      <c r="AI1" s="39"/>
      <c r="AJ1" s="17" t="s">
        <v>60</v>
      </c>
      <c r="AK1" s="20" t="s">
        <v>61</v>
      </c>
      <c r="AL1" s="20" t="s">
        <v>62</v>
      </c>
      <c r="AM1" s="20" t="s">
        <v>63</v>
      </c>
      <c r="AN1" s="20" t="s">
        <v>64</v>
      </c>
      <c r="AO1" s="20" t="s">
        <v>65</v>
      </c>
      <c r="AP1" s="20" t="s">
        <v>66</v>
      </c>
      <c r="AQ1" s="20" t="s">
        <v>67</v>
      </c>
      <c r="AR1" s="29" t="s">
        <v>68</v>
      </c>
      <c r="AS1" s="29" t="s">
        <v>69</v>
      </c>
      <c r="AT1" s="16"/>
      <c r="AU1" s="16"/>
      <c r="AV1" s="16"/>
      <c r="AW1" s="16"/>
      <c r="AX1" s="16"/>
      <c r="AY1" s="16"/>
    </row>
    <row r="2" spans="1:51" x14ac:dyDescent="0.3">
      <c r="A2" s="32" t="s">
        <v>1</v>
      </c>
      <c r="B2" s="33"/>
      <c r="C2" s="5" t="s">
        <v>22</v>
      </c>
      <c r="D2" s="34"/>
      <c r="E2" s="16"/>
      <c r="F2" s="11" t="s">
        <v>52</v>
      </c>
      <c r="G2" s="11" t="s">
        <v>53</v>
      </c>
      <c r="H2" s="11" t="s">
        <v>56</v>
      </c>
      <c r="I2" s="11" t="s">
        <v>57</v>
      </c>
      <c r="J2" s="11" t="s">
        <v>58</v>
      </c>
      <c r="K2" s="11" t="s">
        <v>59</v>
      </c>
      <c r="L2" s="11" t="s">
        <v>60</v>
      </c>
      <c r="M2" s="16"/>
      <c r="N2" s="16"/>
      <c r="O2" s="16"/>
      <c r="P2" s="16"/>
      <c r="Q2" s="16"/>
      <c r="R2" s="20">
        <v>0</v>
      </c>
      <c r="S2" s="20">
        <v>0</v>
      </c>
      <c r="T2" s="21">
        <f>G22</f>
        <v>10</v>
      </c>
      <c r="U2" s="21">
        <f>H22</f>
        <v>0</v>
      </c>
      <c r="V2" s="21">
        <f>I22</f>
        <v>0</v>
      </c>
      <c r="W2" s="22">
        <f>J22+1</f>
        <v>1</v>
      </c>
      <c r="X2" s="23">
        <f t="shared" ref="X2:Z18" si="0">AB2</f>
        <v>10</v>
      </c>
      <c r="Y2" s="21">
        <f t="shared" si="0"/>
        <v>-1</v>
      </c>
      <c r="Z2" s="21">
        <f t="shared" si="0"/>
        <v>255</v>
      </c>
      <c r="AA2" s="22">
        <f t="shared" ref="AA2:AA18" si="1">AE2-1</f>
        <v>126</v>
      </c>
      <c r="AB2" s="23">
        <f t="shared" ref="AB2:AB18" si="2">N3</f>
        <v>10</v>
      </c>
      <c r="AC2" s="21">
        <f t="shared" ref="AC2:AC18" si="3">IF(AD2=255,O3-1,O3)</f>
        <v>-1</v>
      </c>
      <c r="AD2" s="21">
        <f t="shared" ref="AD2:AD18" si="4">IF(AR2=-1,255, IF(AND(AE2&lt;&gt;255),P3,P3-1))</f>
        <v>255</v>
      </c>
      <c r="AE2" s="22">
        <f t="shared" ref="AE2:AE18" si="5">IF(AS2=-1,255,Q3-1)</f>
        <v>127</v>
      </c>
      <c r="AF2" s="24">
        <f t="shared" ref="AF2:AF18" si="6">IF(N3&lt;&gt;0,255,"HOLA")</f>
        <v>255</v>
      </c>
      <c r="AG2" s="25" t="b">
        <f>IF(AJ2=15,254,IF(O3&lt;&gt;0,255,IF(P3&lt;&gt;0,255)))</f>
        <v>0</v>
      </c>
      <c r="AH2" s="21">
        <f>IF(AND(AJ2=16),0,IF(AND(AJ2=17),128,IF(AND(AJ2=18),192,IF(AND(AJ2=19),224,IF(AND(AJ2=20),240,IF(AND(AJ2=21),248,IF(AND(AJ2=22),252,IF(AND(AJ2=23),254,IF(AND(P3=0,Q3=0),0,IF(AND(AH1=255),255,IF(AND(AJ2=24),255,IF(AND(AJ2=25),255,IF(AND(AJ2=26),255,IF(AND(AJ2=27),255,IF(AND(AJ2=28),255,IF(AND(AJ2=29),255,IF(AND(AJ2=30),255,IF(AND(AJ2=31),255,"HOLA"))))))))))))))))))</f>
        <v>255</v>
      </c>
      <c r="AI2" s="22">
        <f t="shared" ref="AI2:AI18" si="7">IF(AJ2=24,0, IF(AJ2=25,128, IF(AJ2=26,192, IF(AJ2=27,224, IF(AJ2=28,240, IF(AJ2=29,248, IF(AJ2=30,252, IF(AJ2=31,254, IF(Q3=0,0,"HOLA")))))))))</f>
        <v>128</v>
      </c>
      <c r="AJ2" s="26">
        <f>IF(AND(F3&lt;=131069,F3&gt;65533),32-17,IF(AND(F3&lt;=65533,F3&gt;32765),32-16,IF(AND(F3&lt;=32765,F3&gt;16381),32-15,IF(AND(F3&lt;=16381,F3&gt;8189),32-14,IF(AND(F3&lt;=8189,F3&gt;4093),32-13,IF(AND(F3&lt;=4093,F3&gt;2045),32-12,IF(AND(F3&lt;=2045,F3&gt;1021),32-11,IF(AND(F3&lt;=1021,F3&gt;509),32-10,IF(AND(F3&lt;=509,F3&gt;253),32-9,IF(AND(F3&lt;=253,F3&gt;125),32-8,IF(AND(F3&lt;=125,F3&gt;61),32-7,IF(AND(F3&lt;=61,F3&gt;29),32-6,IF(AND(F3&lt;=29,F3&gt;13),32-5,IF(AND(F3&lt;=13,F3&gt;5),32-4,IF(AND(F3&lt;=5,F3&gt;=3),32-3,IF(AND(F3=2),32-2,))))))))))))))))</f>
        <v>25</v>
      </c>
      <c r="AK2" s="26">
        <f t="shared" ref="AK2:AK18" si="8">P3</f>
        <v>0</v>
      </c>
      <c r="AL2" s="26">
        <f>IF(AK2=256,0,AK2)</f>
        <v>0</v>
      </c>
      <c r="AM2" s="26">
        <f>IF(R3=256,0,IF(AND(F3&lt;=253,F3&gt;125),0,IF(AND(F3&lt;=125,F3&gt;61),128+J22,IF(AND(F3&lt;=61,F3&gt;29),64+J22,IF(AND(F3&lt;=29,F3&gt;13),32+J22,IF(AND(F3&lt;=13,F3&gt;5),16+J22,IF(AND(F3&lt;=5,F3&gt;=3),8+J22,IF(AND(F3=2),4+J22,J22))))))))</f>
        <v>128</v>
      </c>
      <c r="AN2" s="26">
        <f>IF(S2=256,0,IF(AND(F3&lt;=253,F3&gt;125),0,IF(AND(F3&lt;=125,F3&gt;61),128+R2,IF(AND(F3&lt;=61,F3&gt;29),64+R2,IF(AND(F3&lt;=29,F3&gt;13),32+R2,IF(AND(F3&lt;=13,F3&gt;5),16+R2,IF(AND(F3&lt;=5,F3&gt;2),8+R2,IF(AND(F3=2),4+R2,R2))))))))</f>
        <v>128</v>
      </c>
      <c r="AO2" s="26">
        <f>IF(AND(AQ2=256),0,IF(AND(F3&lt;=131069,F3&gt;65533),H22+2,IF(AND(F3&lt;=65533,F3&gt;32765),256,IF(AND(F3&lt;=32765,F3&gt;16381),128+H22,IF(AND(F3&lt;=16381,F3&gt;8189),64+H22,IF(AND(F3&lt;=8189,F3&gt;4093),32+H22,IF(AND(F3&lt;=4093,F3&gt;2045),16+H22,IF(AND(F3&lt;=2045,F3&gt;1021),8+H22,IF(AND(F3&lt;=1021,F3&gt;509),4+H22,IF(AND(F3&lt;=509,F3&gt;253),2+H22,IF(AND(F3&lt;=253,F3&gt;125),H22+1,IF(AND(F3&lt;=125,F3&gt;61),128+H22,IF(AND(F3&lt;=61,F3&gt;29),64+H22,IF(AND(F3&lt;=29,F3&gt;13),32+H22,IF(AND(F3&lt;=13,F3&gt;5),16+H22,IF(AND(F3&lt;=5,F3&gt;=3),8+H22,IF(AND(F3=2),4+H22)))))))))))))))))</f>
        <v>128</v>
      </c>
      <c r="AP2" s="26">
        <f>IF(AND(F3&lt;=131069,F3&gt;65533),H22+2, IF(AND(Q3=0,P3=0),H22+1, H22))</f>
        <v>0</v>
      </c>
      <c r="AQ2" s="26">
        <f>IF(R3=256,I22+1,IF(AND(F3&lt;=65533,F3&gt;32765),256,IF(AND(F3&lt;=32765,F3&gt;16381),128+I22,IF(AND(F3&lt;=16381,F3&gt;8189),64+I22,IF(AND(F3&lt;=8189,F3&gt;4093),32+I22,IF(AND(F3&lt;=4093,F3&gt;2045),16+I22,IF(AND(F3&lt;=2045,F3&gt;1021),8+I22,IF(AND(F3&lt;=1021,F3&gt;509),4+I22,IF(AND(F3&lt;=509,F3&gt;253),2+I22,IF(AND(F3&lt;=253,F3&gt;125),I22+1,I22))))))))))</f>
        <v>0</v>
      </c>
      <c r="AR2" s="26">
        <f t="shared" ref="AR2:AR18" si="9">IF(AE2=255,P3-1,P3-1)</f>
        <v>-1</v>
      </c>
      <c r="AS2" s="29">
        <f t="shared" ref="AS2:AS18" si="10">Q3-1</f>
        <v>127</v>
      </c>
      <c r="AT2" s="16"/>
      <c r="AU2" s="16"/>
      <c r="AV2" s="16"/>
      <c r="AW2" s="16"/>
      <c r="AX2" s="16"/>
      <c r="AY2" s="16"/>
    </row>
    <row r="3" spans="1:51" x14ac:dyDescent="0.3">
      <c r="A3" s="32" t="s">
        <v>2</v>
      </c>
      <c r="B3" s="33"/>
      <c r="C3" s="5" t="s">
        <v>23</v>
      </c>
      <c r="D3" s="34"/>
      <c r="E3" s="16"/>
      <c r="F3" s="11">
        <v>100</v>
      </c>
      <c r="G3" s="13" t="str">
        <f>_xlfn.CONCAT(G22,".",H22,".",I22,".",J22)</f>
        <v>10.0.0.0</v>
      </c>
      <c r="H3" s="14" t="str">
        <f>_xlfn.CONCAT(T2,".",U2,".",V2,".",W2)</f>
        <v>10.0.0.1</v>
      </c>
      <c r="I3" s="14" t="str">
        <f>_xlfn.CONCAT(X2,".",Y2,".",Z2,".",AA2)</f>
        <v>10.-1.255.126</v>
      </c>
      <c r="J3" s="14" t="str">
        <f>_xlfn.CONCAT(AB2,".",AC2,".",AD2,".",AE2)</f>
        <v>10.-1.255.127</v>
      </c>
      <c r="K3" s="14" t="str">
        <f>_xlfn.CONCAT(AF2,".",AG2,".",AH2,".",AI2)</f>
        <v>255.FALSO.255.128</v>
      </c>
      <c r="L3" s="14" t="str">
        <f>_xlfn.CONCAT("/",AJ2)</f>
        <v>/25</v>
      </c>
      <c r="M3" s="16"/>
      <c r="N3" s="24">
        <f>G22</f>
        <v>10</v>
      </c>
      <c r="O3" s="25">
        <f t="shared" ref="O3:O19" si="11">AP2</f>
        <v>0</v>
      </c>
      <c r="P3" s="21">
        <f t="shared" ref="P3:P19" si="12">IF(AO2=0,AO2,AQ2)</f>
        <v>0</v>
      </c>
      <c r="Q3" s="22">
        <f t="shared" ref="Q3:Q19" si="13">AM2</f>
        <v>128</v>
      </c>
      <c r="R3" s="20">
        <f>IF(AND(F3&lt;=253,F3&gt;125),0,IF(AND(F3&lt;=125,F3&gt;61),128+J22,IF(AND(F3&lt;=61,F3&gt;29),64+J22,IF(AND(F3&lt;=29,F3&gt;13),32+J22,IF(AND(F3&lt;=13,F3&gt;5),16+J22,IF(AND(F3&lt;=5,F3&gt;2),8+J22,IF(AND(F3=2),4+J22,J22)))))))</f>
        <v>128</v>
      </c>
      <c r="S3" s="20" t="str">
        <f t="shared" ref="S3:S18" si="14">IF(R3=256,P3+1,"HOLA")</f>
        <v>HOLA</v>
      </c>
      <c r="T3" s="21">
        <f t="shared" ref="T3:V18" si="15">N3</f>
        <v>10</v>
      </c>
      <c r="U3" s="21">
        <f t="shared" si="15"/>
        <v>0</v>
      </c>
      <c r="V3" s="21">
        <f t="shared" si="15"/>
        <v>0</v>
      </c>
      <c r="W3" s="22">
        <f t="shared" ref="W3:W18" si="16">Q3+1</f>
        <v>129</v>
      </c>
      <c r="X3" s="23">
        <f t="shared" si="0"/>
        <v>10</v>
      </c>
      <c r="Y3" s="21">
        <f t="shared" si="0"/>
        <v>-1</v>
      </c>
      <c r="Z3" s="21">
        <f t="shared" si="0"/>
        <v>255</v>
      </c>
      <c r="AA3" s="22">
        <f t="shared" si="1"/>
        <v>126</v>
      </c>
      <c r="AB3" s="23">
        <f t="shared" si="2"/>
        <v>10</v>
      </c>
      <c r="AC3" s="21">
        <f t="shared" si="3"/>
        <v>-1</v>
      </c>
      <c r="AD3" s="21">
        <f t="shared" si="4"/>
        <v>255</v>
      </c>
      <c r="AE3" s="22">
        <f t="shared" si="5"/>
        <v>127</v>
      </c>
      <c r="AF3" s="24">
        <f t="shared" si="6"/>
        <v>255</v>
      </c>
      <c r="AG3" s="25" t="b">
        <f t="shared" ref="AG3:AG18" si="17">IF(AJ3=15,254,IF(O4&lt;&gt;0,255,IF(P4&lt;&gt;0,255)))</f>
        <v>0</v>
      </c>
      <c r="AH3" s="21">
        <f>IF(AND(AJ3=16),0,IF(AND(AJ3=17),128,IF(AND(AJ3=18),192,IF(AND(AJ3=19),224,IF(AND(AJ3=20),240,IF(AND(AJ3=21),248,IF(AND(AJ3=22),252,IF(AND(AJ3=23),254,IF(AND(O4&gt;O3),255,IF(AND(P4=0),0,IF(AND(AH2=255),AH2,IF(AND(AJ3=24),AH2+1,IF(AND(AJ3=25),255,IF(AND(AJ3=26),255,IF(AND(AJ3=27),255,IF(AND(AJ3=28),255,IF(AND(AJ3=29),255,IF(AND(AJ3=30),255,IF(AND(AJ3=31),255,"HOLA")))))))))))))))))))</f>
        <v>0</v>
      </c>
      <c r="AI3" s="22" t="str">
        <f t="shared" si="7"/>
        <v>HOLA</v>
      </c>
      <c r="AJ3" s="26">
        <f>IF(AND(F4&lt;=131069,F4&gt;65533),32-17,IF(AND(F4&lt;=65533,F4&gt;32765),32-16,IF(AND(F4&lt;=32765,F4&gt;16381),32-15,IF(AND(F4&lt;=16381,F4&gt;8189),32-14,IF(AND(F4&lt;=8189,F4&gt;4093),32-13,IF(AND(F4&lt;=4093,F4&gt;2045),32-12,IF(AND(F4&lt;=2045,F4&gt;1021),32-11,IF(AND(F4&lt;=1021,F4&gt;509),32-10,IF(AND(F4&lt;=509,F4&gt;253),32-9,IF(AND(F4&lt;=253,F4&gt;125),32-8,IF(AND(F4&lt;=125,F4&gt;61),32-7,IF(AND(F4&lt;=61,F4&gt;29),32-6,IF(AND(F4&lt;=29,F4&gt;13),32-5,IF(AND(F4&lt;=13,F4&gt;5),32-4,IF(AND(F4&lt;=5,F4&gt;=3),32-3,IF(AND(F4=2),32-2,))))))))))))))))</f>
        <v>0</v>
      </c>
      <c r="AK3" s="26">
        <f t="shared" si="8"/>
        <v>0</v>
      </c>
      <c r="AL3" s="26">
        <f t="shared" ref="AL3:AL18" si="18">IF(Q4=256,0,Q4)</f>
        <v>128</v>
      </c>
      <c r="AM3" s="26">
        <f>IF(R4=256,0,IF(AND(F4&lt;=253,F4&gt;125),0,IF(AND(F4&lt;=125,F4&gt;61),128+Q3,IF(AND(F4&lt;=61,F4&gt;29),64+Q3,IF(AND(F4&lt;=29,F4&gt;13),32+Q3,IF(AND(F4&lt;=13,F4&gt;5),16+Q3,IF(AND(F4&lt;=5,F4&gt;=3),8+Q3,IF(AND(F4=2),4+Q3,Q3))))))))</f>
        <v>128</v>
      </c>
      <c r="AN3" s="26">
        <f>IF(S3=256,0,IF(AND(F4&lt;=253,F4&gt;125),0,IF(AND(F4&lt;=125,F4&gt;61),128+R3,IF(AND(F4&lt;=61,F4&gt;29),64+R3,IF(AND(F4&lt;=29,F4&gt;13),32+R3,IF(AND(F4&lt;=13,F4&gt;5),16+R3,IF(AND(F4&lt;=5,F4&gt;2),8+R3,IF(AND(F4=2),4+R3,R3))))))))</f>
        <v>128</v>
      </c>
      <c r="AO3" s="26" t="b">
        <f>IF(AND(AQ3=256),0,IF(AND(F4&lt;=131069,F4&gt;65533),H23+2,IF(AND(F4&lt;=65533,F4&gt;32765),256,IF(AND(F4&lt;=32765,F4&gt;16381),128+H23,IF(AND(F4&lt;=16381,F4&gt;8189),64+H23,IF(AND(F4&lt;=8189,F4&gt;4093),32+H23,IF(AND(F4&lt;=4093,F4&gt;2045),16+H23,IF(AND(F4&lt;=2045,F4&gt;1021),8+H23,IF(AND(F4&lt;=1021,F4&gt;509),4+H23,IF(AND(F4&lt;=509,F4&gt;253),2+H23,IF(AND(F4&lt;=253,F4&gt;125),H23+1,IF(AND(F4&lt;=125,F4&gt;61),128+H23,IF(AND(F4&lt;=61,F4&gt;29),64+H23,IF(AND(F4&lt;=29,F4&gt;13),32+H23,IF(AND(F4&lt;=13,F4&gt;5),16+H23,IF(AND(F4&lt;=5,F4&gt;=3),8+H23,IF(AND(F4=2),4+H23)))))))))))))))))</f>
        <v>0</v>
      </c>
      <c r="AP3" s="26">
        <f>IF(AND(F4&lt;=131069,F4&gt;65533),O3+2, IF(AND(Q4=0,P4=0),O3+1, O3))</f>
        <v>0</v>
      </c>
      <c r="AQ3" s="26">
        <f>IF(R4=256,P3+1,IF(AND(F4&lt;=65533,F4&gt;32765),256,IF(AND(F4&lt;=32765,F4&gt;16381),128+P3,IF(AND(F4&lt;=16381,F4&gt;8189),64+P3,IF(AND(F4&lt;=8189,F4&gt;4093),32+P3,IF(AND(F4&lt;=4093,F4&gt;2045),16+P3,IF(AND(F4&lt;=2045,F4&gt;1021),8+P3,IF(AND(F4&lt;=1021,F4&gt;509),4+P3,IF(AND(F4&lt;=509,F4&gt;253),2+P3,IF(AND(F4&lt;=253,F4&gt;125),P3+1,P3))))))))))</f>
        <v>0</v>
      </c>
      <c r="AR3" s="26">
        <f t="shared" si="9"/>
        <v>-1</v>
      </c>
      <c r="AS3" s="29">
        <f t="shared" si="10"/>
        <v>127</v>
      </c>
      <c r="AT3" s="16"/>
      <c r="AU3" s="16"/>
      <c r="AV3" s="16"/>
      <c r="AW3" s="16"/>
      <c r="AX3" s="16"/>
      <c r="AY3" s="16"/>
    </row>
    <row r="4" spans="1:51" x14ac:dyDescent="0.3">
      <c r="A4" s="32" t="s">
        <v>3</v>
      </c>
      <c r="B4" s="33"/>
      <c r="C4" s="5" t="s">
        <v>24</v>
      </c>
      <c r="D4" s="34"/>
      <c r="E4" s="16"/>
      <c r="F4" s="11"/>
      <c r="G4" s="14" t="str">
        <f t="shared" ref="G4:G20" si="19">_xlfn.CONCAT(N3,".",O3,".",P3,".",Q3)</f>
        <v>10.0.0.128</v>
      </c>
      <c r="H4" s="14" t="str">
        <f t="shared" ref="H4:H18" si="20">_xlfn.CONCAT(T3,".",U3,".",V3,".",W3)</f>
        <v>10.0.0.129</v>
      </c>
      <c r="I4" s="14" t="str">
        <f t="shared" ref="I4:I19" si="21">_xlfn.CONCAT(X3,".",Y3,".",Z3,".",AA3)</f>
        <v>10.-1.255.126</v>
      </c>
      <c r="J4" s="14" t="str">
        <f t="shared" ref="J4:J19" si="22">_xlfn.CONCAT(AB3,".",AC3,".",AD3,".",AE3)</f>
        <v>10.-1.255.127</v>
      </c>
      <c r="K4" s="14" t="str">
        <f t="shared" ref="K4:K19" si="23">_xlfn.CONCAT(AF3,".",AG3,".",AH3,".",AI3)</f>
        <v>255.FALSO.0.HOLA</v>
      </c>
      <c r="L4" s="14" t="str">
        <f t="shared" ref="L4:L19" si="24">_xlfn.CONCAT("/",AJ3)</f>
        <v>/0</v>
      </c>
      <c r="M4" s="16"/>
      <c r="N4" s="24">
        <f t="shared" ref="N4:N19" si="25">N3</f>
        <v>10</v>
      </c>
      <c r="O4" s="25">
        <f t="shared" si="11"/>
        <v>0</v>
      </c>
      <c r="P4" s="21">
        <f t="shared" si="12"/>
        <v>0</v>
      </c>
      <c r="Q4" s="22">
        <f t="shared" si="13"/>
        <v>128</v>
      </c>
      <c r="R4" s="20">
        <f>IF(AND(F4&lt;=253,F4&gt;125),0,IF(AND(F4&lt;=125,F4&gt;61),128+Q3,IF(AND(F4&lt;=61,F4&gt;29),64+Q3,IF(AND(F4&lt;=29,F4&gt;13),32+Q3,IF(AND(F4&lt;=13,F4&gt;5),16+Q3,IF(AND(F4&lt;=5,F4&gt;2),8+Q3,IF(AND(F4=2),4+Q3,Q3)))))))</f>
        <v>128</v>
      </c>
      <c r="S4" s="20" t="str">
        <f t="shared" si="14"/>
        <v>HOLA</v>
      </c>
      <c r="T4" s="21">
        <f t="shared" si="15"/>
        <v>10</v>
      </c>
      <c r="U4" s="21">
        <f t="shared" si="15"/>
        <v>0</v>
      </c>
      <c r="V4" s="21">
        <f t="shared" si="15"/>
        <v>0</v>
      </c>
      <c r="W4" s="22">
        <f t="shared" si="16"/>
        <v>129</v>
      </c>
      <c r="X4" s="23">
        <f t="shared" si="0"/>
        <v>10</v>
      </c>
      <c r="Y4" s="21">
        <f t="shared" si="0"/>
        <v>-1</v>
      </c>
      <c r="Z4" s="21">
        <f t="shared" si="0"/>
        <v>255</v>
      </c>
      <c r="AA4" s="22">
        <f t="shared" si="1"/>
        <v>126</v>
      </c>
      <c r="AB4" s="23">
        <f t="shared" si="2"/>
        <v>10</v>
      </c>
      <c r="AC4" s="21">
        <f t="shared" si="3"/>
        <v>-1</v>
      </c>
      <c r="AD4" s="21">
        <f t="shared" si="4"/>
        <v>255</v>
      </c>
      <c r="AE4" s="22">
        <f t="shared" si="5"/>
        <v>127</v>
      </c>
      <c r="AF4" s="24">
        <f t="shared" si="6"/>
        <v>255</v>
      </c>
      <c r="AG4" s="25" t="b">
        <f t="shared" si="17"/>
        <v>0</v>
      </c>
      <c r="AH4" s="21">
        <f t="shared" ref="AH4:AH18" si="26">IF(AND(AJ4=16),0,IF(AND(AJ4=17),128,IF(AND(AJ4=18),192,IF(AND(AJ4=19),224,IF(AND(AJ4=20),240,IF(AND(AJ4=21),248,IF(AND(AJ4=22),252,IF(AND(AJ4=23),254,IF(AND(O5&gt;O4),255,IF(AND(P5=0),0,IF(AND(AH3=255),AH3,IF(AND(AJ4=24),AH3+1,IF(AND(AJ4=25),255,IF(AND(AJ4=26),255,IF(AND(AJ4=27),255,IF(AND(AJ4=28),255,IF(AND(AJ4=29),255,IF(AND(AJ4=30),255,IF(AND(AJ4=31),255,"HOLA")))))))))))))))))))</f>
        <v>0</v>
      </c>
      <c r="AI4" s="22" t="str">
        <f t="shared" si="7"/>
        <v>HOLA</v>
      </c>
      <c r="AJ4" s="26">
        <f t="shared" ref="AJ4:AJ18" si="27">IF(AND(F5&lt;=131069,F5&gt;65533),32-17,IF(AND(F5&lt;=65533,F5&gt;32765),32-16,IF(AND(F5&lt;=32765,F5&gt;16381),32-15,IF(AND(F5&lt;=16381,F5&gt;8189),32-14,IF(AND(F5&lt;=8189,F5&gt;4093),32-13,IF(AND(F5&lt;=4093,F5&gt;2045),32-12,IF(AND(F5&lt;=2045,F5&gt;1021),32-11,IF(AND(F5&lt;=1021,F5&gt;509),32-10,IF(AND(F5&lt;=509,F5&gt;253),32-9,IF(AND(F5&lt;=253,F5&gt;125),32-8,IF(AND(F5&lt;=125,F5&gt;61),32-7,IF(AND(F5&lt;=61,F5&gt;29),32-6,IF(AND(F5&lt;=29,F5&gt;13),32-5,IF(AND(F5&lt;=13,F5&gt;5),32-4,IF(AND(F5&lt;=5,F5&gt;=3),32-3,IF(AND(F5=2),32-2,))))))))))))))))</f>
        <v>0</v>
      </c>
      <c r="AK4" s="26">
        <f t="shared" si="8"/>
        <v>0</v>
      </c>
      <c r="AL4" s="26">
        <f t="shared" si="18"/>
        <v>128</v>
      </c>
      <c r="AM4" s="26">
        <f t="shared" ref="AM4:AM18" si="28">IF(R5=256,0,IF(AND(F5&lt;=253,F5&gt;125),0,IF(AND(F5&lt;=125,F5&gt;61),128+Q4,IF(AND(F5&lt;=61,F5&gt;29),64+Q4,IF(AND(F5&lt;=29,F5&gt;13),32+Q4,IF(AND(F5&lt;=13,F5&gt;5),16+Q4,IF(AND(F5&lt;=5,F5&gt;=3),8+Q4,IF(AND(F5=2),4+Q4,Q4))))))))</f>
        <v>128</v>
      </c>
      <c r="AN4" s="26">
        <f t="shared" ref="AN4:AN18" si="29">IF(S4=256,0,IF(AND(F5&lt;=253,F5&gt;125),0,IF(AND(F5&lt;=125,F5&gt;61),128+R4,IF(AND(F5&lt;=61,F5&gt;29),64+R4,IF(AND(F5&lt;=29,F5&gt;13),32+R4,IF(AND(F5&lt;=13,F5&gt;5),16+R4,IF(AND(F5&lt;=5,F5&gt;2),8+R4,IF(AND(F5=2),4+R4,R4))))))))</f>
        <v>128</v>
      </c>
      <c r="AO4" s="26" t="b">
        <f t="shared" ref="AO4:AO18" si="30">IF(AND(AQ4=256),0,IF(AND(F5&lt;=131069,F5&gt;65533),H24+2,IF(AND(F5&lt;=65533,F5&gt;32765),256,IF(AND(F5&lt;=32765,F5&gt;16381),128+H24,IF(AND(F5&lt;=16381,F5&gt;8189),64+H24,IF(AND(F5&lt;=8189,F5&gt;4093),32+H24,IF(AND(F5&lt;=4093,F5&gt;2045),16+H24,IF(AND(F5&lt;=2045,F5&gt;1021),8+H24,IF(AND(F5&lt;=1021,F5&gt;509),4+H24,IF(AND(F5&lt;=509,F5&gt;253),2+H24,IF(AND(F5&lt;=253,F5&gt;125),H24+1,IF(AND(F5&lt;=125,F5&gt;61),128+H24,IF(AND(F5&lt;=61,F5&gt;29),64+H24,IF(AND(F5&lt;=29,F5&gt;13),32+H24,IF(AND(F5&lt;=13,F5&gt;5),16+H24,IF(AND(F5&lt;=5,F5&gt;=3),8+H24,IF(AND(F5=2),4+H24)))))))))))))))))</f>
        <v>0</v>
      </c>
      <c r="AP4" s="26">
        <f t="shared" ref="AP4:AP18" si="31">IF(AND(F5&lt;=131069,F5&gt;65533),O4+2, IF(AND(Q5=0,P5=0),O4+1, O4))</f>
        <v>0</v>
      </c>
      <c r="AQ4" s="26">
        <f t="shared" ref="AQ4:AQ18" si="32">IF(R5=256,P4+1,IF(AND(F5&lt;=65533,F5&gt;32765),256,IF(AND(F5&lt;=32765,F5&gt;16381),128+P4,IF(AND(F5&lt;=16381,F5&gt;8189),64+P4,IF(AND(F5&lt;=8189,F5&gt;4093),32+P4,IF(AND(F5&lt;=4093,F5&gt;2045),16+P4,IF(AND(F5&lt;=2045,F5&gt;1021),8+P4,IF(AND(F5&lt;=1021,F5&gt;509),4+P4,IF(AND(F5&lt;=509,F5&gt;253),2+P4,IF(AND(F5&lt;=253,F5&gt;125),P4+1,P4))))))))))</f>
        <v>0</v>
      </c>
      <c r="AR4" s="26">
        <f t="shared" si="9"/>
        <v>-1</v>
      </c>
      <c r="AS4" s="29">
        <f t="shared" si="10"/>
        <v>127</v>
      </c>
      <c r="AT4" s="16"/>
      <c r="AU4" s="16"/>
      <c r="AV4" s="16"/>
      <c r="AW4" s="16"/>
      <c r="AX4" s="16"/>
      <c r="AY4" s="16"/>
    </row>
    <row r="5" spans="1:51" x14ac:dyDescent="0.3">
      <c r="A5" s="32" t="s">
        <v>4</v>
      </c>
      <c r="B5" s="33"/>
      <c r="C5" s="5" t="s">
        <v>25</v>
      </c>
      <c r="D5" s="34"/>
      <c r="E5" s="16"/>
      <c r="F5" s="11"/>
      <c r="G5" s="15" t="str">
        <f t="shared" si="19"/>
        <v>10.0.0.128</v>
      </c>
      <c r="H5" s="14" t="str">
        <f t="shared" si="20"/>
        <v>10.0.0.129</v>
      </c>
      <c r="I5" s="14" t="str">
        <f t="shared" si="21"/>
        <v>10.-1.255.126</v>
      </c>
      <c r="J5" s="14" t="str">
        <f t="shared" si="22"/>
        <v>10.-1.255.127</v>
      </c>
      <c r="K5" s="14" t="str">
        <f t="shared" si="23"/>
        <v>255.FALSO.0.HOLA</v>
      </c>
      <c r="L5" s="14" t="str">
        <f t="shared" si="24"/>
        <v>/0</v>
      </c>
      <c r="M5" s="16"/>
      <c r="N5" s="24">
        <f t="shared" si="25"/>
        <v>10</v>
      </c>
      <c r="O5" s="25">
        <f t="shared" si="11"/>
        <v>0</v>
      </c>
      <c r="P5" s="21">
        <f t="shared" si="12"/>
        <v>0</v>
      </c>
      <c r="Q5" s="22">
        <f t="shared" si="13"/>
        <v>128</v>
      </c>
      <c r="R5" s="20">
        <f t="shared" ref="R5:R19" si="33">IF(AND(F5&lt;=253,F5&gt;125),0,IF(AND(F5&lt;=125,F5&gt;61),128+Q4,IF(AND(F5&lt;=61,F5&gt;29),64+Q4,IF(AND(F5&lt;=29,F5&gt;13),32+Q4,IF(AND(F5&lt;=13,F5&gt;5),16+Q4,IF(AND(F5&lt;=5,F5&gt;2),8+Q4,IF(AND(F5=2),4+Q4,Q4)))))))</f>
        <v>128</v>
      </c>
      <c r="S5" s="20" t="str">
        <f t="shared" si="14"/>
        <v>HOLA</v>
      </c>
      <c r="T5" s="21">
        <f t="shared" si="15"/>
        <v>10</v>
      </c>
      <c r="U5" s="21">
        <f t="shared" si="15"/>
        <v>0</v>
      </c>
      <c r="V5" s="21">
        <f t="shared" si="15"/>
        <v>0</v>
      </c>
      <c r="W5" s="22">
        <f t="shared" si="16"/>
        <v>129</v>
      </c>
      <c r="X5" s="23">
        <f t="shared" si="0"/>
        <v>10</v>
      </c>
      <c r="Y5" s="21">
        <f t="shared" si="0"/>
        <v>-1</v>
      </c>
      <c r="Z5" s="21">
        <f t="shared" si="0"/>
        <v>255</v>
      </c>
      <c r="AA5" s="22">
        <f t="shared" si="1"/>
        <v>126</v>
      </c>
      <c r="AB5" s="23">
        <f t="shared" si="2"/>
        <v>10</v>
      </c>
      <c r="AC5" s="21">
        <f t="shared" si="3"/>
        <v>-1</v>
      </c>
      <c r="AD5" s="21">
        <f t="shared" si="4"/>
        <v>255</v>
      </c>
      <c r="AE5" s="22">
        <f t="shared" si="5"/>
        <v>127</v>
      </c>
      <c r="AF5" s="24">
        <f t="shared" si="6"/>
        <v>255</v>
      </c>
      <c r="AG5" s="25" t="b">
        <f t="shared" si="17"/>
        <v>0</v>
      </c>
      <c r="AH5" s="21">
        <f t="shared" si="26"/>
        <v>0</v>
      </c>
      <c r="AI5" s="22" t="str">
        <f t="shared" si="7"/>
        <v>HOLA</v>
      </c>
      <c r="AJ5" s="26">
        <f t="shared" si="27"/>
        <v>0</v>
      </c>
      <c r="AK5" s="26">
        <f t="shared" si="8"/>
        <v>0</v>
      </c>
      <c r="AL5" s="26">
        <f t="shared" si="18"/>
        <v>128</v>
      </c>
      <c r="AM5" s="26">
        <f t="shared" si="28"/>
        <v>128</v>
      </c>
      <c r="AN5" s="26">
        <f t="shared" si="29"/>
        <v>128</v>
      </c>
      <c r="AO5" s="26" t="b">
        <f t="shared" si="30"/>
        <v>0</v>
      </c>
      <c r="AP5" s="26">
        <f t="shared" si="31"/>
        <v>0</v>
      </c>
      <c r="AQ5" s="26">
        <f t="shared" si="32"/>
        <v>0</v>
      </c>
      <c r="AR5" s="26">
        <f t="shared" si="9"/>
        <v>-1</v>
      </c>
      <c r="AS5" s="29">
        <f t="shared" si="10"/>
        <v>127</v>
      </c>
      <c r="AT5" s="16"/>
      <c r="AU5" s="16"/>
      <c r="AV5" s="16"/>
      <c r="AW5" s="16"/>
      <c r="AX5" s="16"/>
      <c r="AY5" s="16"/>
    </row>
    <row r="6" spans="1:51" x14ac:dyDescent="0.3">
      <c r="A6" s="32" t="s">
        <v>5</v>
      </c>
      <c r="B6" s="33"/>
      <c r="C6" s="5" t="s">
        <v>26</v>
      </c>
      <c r="D6" s="34"/>
      <c r="E6" s="16"/>
      <c r="F6" s="11"/>
      <c r="G6" s="15" t="str">
        <f t="shared" si="19"/>
        <v>10.0.0.128</v>
      </c>
      <c r="H6" s="14" t="str">
        <f t="shared" si="20"/>
        <v>10.0.0.129</v>
      </c>
      <c r="I6" s="14" t="str">
        <f t="shared" si="21"/>
        <v>10.-1.255.126</v>
      </c>
      <c r="J6" s="14" t="str">
        <f t="shared" si="22"/>
        <v>10.-1.255.127</v>
      </c>
      <c r="K6" s="14" t="str">
        <f t="shared" si="23"/>
        <v>255.FALSO.0.HOLA</v>
      </c>
      <c r="L6" s="14" t="str">
        <f t="shared" si="24"/>
        <v>/0</v>
      </c>
      <c r="M6" s="16"/>
      <c r="N6" s="24">
        <f t="shared" si="25"/>
        <v>10</v>
      </c>
      <c r="O6" s="25">
        <f t="shared" si="11"/>
        <v>0</v>
      </c>
      <c r="P6" s="21">
        <f t="shared" si="12"/>
        <v>0</v>
      </c>
      <c r="Q6" s="22">
        <f t="shared" si="13"/>
        <v>128</v>
      </c>
      <c r="R6" s="20">
        <f t="shared" si="33"/>
        <v>128</v>
      </c>
      <c r="S6" s="20" t="str">
        <f t="shared" si="14"/>
        <v>HOLA</v>
      </c>
      <c r="T6" s="21">
        <f t="shared" si="15"/>
        <v>10</v>
      </c>
      <c r="U6" s="21">
        <f t="shared" si="15"/>
        <v>0</v>
      </c>
      <c r="V6" s="21">
        <f t="shared" si="15"/>
        <v>0</v>
      </c>
      <c r="W6" s="22">
        <f t="shared" si="16"/>
        <v>129</v>
      </c>
      <c r="X6" s="23">
        <f t="shared" si="0"/>
        <v>10</v>
      </c>
      <c r="Y6" s="21">
        <f t="shared" si="0"/>
        <v>-1</v>
      </c>
      <c r="Z6" s="21">
        <f t="shared" si="0"/>
        <v>255</v>
      </c>
      <c r="AA6" s="22">
        <f t="shared" si="1"/>
        <v>126</v>
      </c>
      <c r="AB6" s="23">
        <f t="shared" si="2"/>
        <v>10</v>
      </c>
      <c r="AC6" s="21">
        <f t="shared" si="3"/>
        <v>-1</v>
      </c>
      <c r="AD6" s="21">
        <f t="shared" si="4"/>
        <v>255</v>
      </c>
      <c r="AE6" s="22">
        <f t="shared" si="5"/>
        <v>127</v>
      </c>
      <c r="AF6" s="24">
        <f t="shared" si="6"/>
        <v>255</v>
      </c>
      <c r="AG6" s="25" t="b">
        <f t="shared" si="17"/>
        <v>0</v>
      </c>
      <c r="AH6" s="21">
        <f t="shared" si="26"/>
        <v>0</v>
      </c>
      <c r="AI6" s="22" t="str">
        <f t="shared" si="7"/>
        <v>HOLA</v>
      </c>
      <c r="AJ6" s="26">
        <f t="shared" si="27"/>
        <v>0</v>
      </c>
      <c r="AK6" s="26">
        <f t="shared" si="8"/>
        <v>0</v>
      </c>
      <c r="AL6" s="26">
        <f t="shared" si="18"/>
        <v>128</v>
      </c>
      <c r="AM6" s="26">
        <f t="shared" si="28"/>
        <v>128</v>
      </c>
      <c r="AN6" s="26">
        <f t="shared" si="29"/>
        <v>128</v>
      </c>
      <c r="AO6" s="26" t="b">
        <f t="shared" si="30"/>
        <v>0</v>
      </c>
      <c r="AP6" s="26">
        <f t="shared" si="31"/>
        <v>0</v>
      </c>
      <c r="AQ6" s="26">
        <f t="shared" si="32"/>
        <v>0</v>
      </c>
      <c r="AR6" s="26">
        <f t="shared" si="9"/>
        <v>-1</v>
      </c>
      <c r="AS6" s="29">
        <f t="shared" si="10"/>
        <v>127</v>
      </c>
      <c r="AT6" s="16"/>
      <c r="AU6" s="16"/>
      <c r="AV6" s="16"/>
      <c r="AW6" s="16"/>
      <c r="AX6" s="16"/>
      <c r="AY6" s="16"/>
    </row>
    <row r="7" spans="1:51" x14ac:dyDescent="0.3">
      <c r="A7" s="32" t="s">
        <v>6</v>
      </c>
      <c r="B7" s="33"/>
      <c r="C7" s="5" t="s">
        <v>27</v>
      </c>
      <c r="D7" s="34"/>
      <c r="E7" s="16"/>
      <c r="F7" s="11"/>
      <c r="G7" s="15" t="str">
        <f t="shared" si="19"/>
        <v>10.0.0.128</v>
      </c>
      <c r="H7" s="14" t="str">
        <f t="shared" si="20"/>
        <v>10.0.0.129</v>
      </c>
      <c r="I7" s="14" t="str">
        <f t="shared" si="21"/>
        <v>10.-1.255.126</v>
      </c>
      <c r="J7" s="14" t="str">
        <f t="shared" si="22"/>
        <v>10.-1.255.127</v>
      </c>
      <c r="K7" s="14" t="str">
        <f t="shared" si="23"/>
        <v>255.FALSO.0.HOLA</v>
      </c>
      <c r="L7" s="14" t="str">
        <f t="shared" si="24"/>
        <v>/0</v>
      </c>
      <c r="M7" s="16"/>
      <c r="N7" s="24">
        <f t="shared" si="25"/>
        <v>10</v>
      </c>
      <c r="O7" s="25">
        <f t="shared" si="11"/>
        <v>0</v>
      </c>
      <c r="P7" s="21">
        <f t="shared" si="12"/>
        <v>0</v>
      </c>
      <c r="Q7" s="22">
        <f t="shared" si="13"/>
        <v>128</v>
      </c>
      <c r="R7" s="20">
        <f t="shared" si="33"/>
        <v>128</v>
      </c>
      <c r="S7" s="20" t="str">
        <f t="shared" si="14"/>
        <v>HOLA</v>
      </c>
      <c r="T7" s="21">
        <f t="shared" si="15"/>
        <v>10</v>
      </c>
      <c r="U7" s="21">
        <f t="shared" si="15"/>
        <v>0</v>
      </c>
      <c r="V7" s="21">
        <f t="shared" si="15"/>
        <v>0</v>
      </c>
      <c r="W7" s="22">
        <f t="shared" si="16"/>
        <v>129</v>
      </c>
      <c r="X7" s="23">
        <f t="shared" si="0"/>
        <v>10</v>
      </c>
      <c r="Y7" s="21">
        <f t="shared" si="0"/>
        <v>-1</v>
      </c>
      <c r="Z7" s="21">
        <f t="shared" si="0"/>
        <v>255</v>
      </c>
      <c r="AA7" s="22">
        <f t="shared" si="1"/>
        <v>126</v>
      </c>
      <c r="AB7" s="23">
        <f t="shared" si="2"/>
        <v>10</v>
      </c>
      <c r="AC7" s="21">
        <f t="shared" si="3"/>
        <v>-1</v>
      </c>
      <c r="AD7" s="21">
        <f t="shared" si="4"/>
        <v>255</v>
      </c>
      <c r="AE7" s="22">
        <f t="shared" si="5"/>
        <v>127</v>
      </c>
      <c r="AF7" s="24">
        <f t="shared" si="6"/>
        <v>255</v>
      </c>
      <c r="AG7" s="25" t="b">
        <f t="shared" si="17"/>
        <v>0</v>
      </c>
      <c r="AH7" s="21">
        <f t="shared" si="26"/>
        <v>0</v>
      </c>
      <c r="AI7" s="22" t="str">
        <f t="shared" si="7"/>
        <v>HOLA</v>
      </c>
      <c r="AJ7" s="26">
        <f t="shared" si="27"/>
        <v>0</v>
      </c>
      <c r="AK7" s="26">
        <f t="shared" si="8"/>
        <v>0</v>
      </c>
      <c r="AL7" s="26">
        <f t="shared" si="18"/>
        <v>128</v>
      </c>
      <c r="AM7" s="26">
        <f t="shared" si="28"/>
        <v>128</v>
      </c>
      <c r="AN7" s="26">
        <f t="shared" si="29"/>
        <v>128</v>
      </c>
      <c r="AO7" s="26" t="b">
        <f t="shared" si="30"/>
        <v>0</v>
      </c>
      <c r="AP7" s="26">
        <f t="shared" si="31"/>
        <v>0</v>
      </c>
      <c r="AQ7" s="26">
        <f t="shared" si="32"/>
        <v>0</v>
      </c>
      <c r="AR7" s="26">
        <f t="shared" si="9"/>
        <v>-1</v>
      </c>
      <c r="AS7" s="29">
        <f t="shared" si="10"/>
        <v>127</v>
      </c>
      <c r="AT7" s="16"/>
      <c r="AU7" s="16"/>
      <c r="AV7" s="16"/>
      <c r="AW7" s="16"/>
      <c r="AX7" s="16"/>
      <c r="AY7" s="16"/>
    </row>
    <row r="8" spans="1:51" x14ac:dyDescent="0.3">
      <c r="A8" s="32" t="s">
        <v>7</v>
      </c>
      <c r="B8" s="33"/>
      <c r="C8" s="5" t="s">
        <v>28</v>
      </c>
      <c r="D8" s="34"/>
      <c r="E8" s="16"/>
      <c r="F8" s="11"/>
      <c r="G8" s="15" t="str">
        <f t="shared" si="19"/>
        <v>10.0.0.128</v>
      </c>
      <c r="H8" s="14" t="str">
        <f t="shared" si="20"/>
        <v>10.0.0.129</v>
      </c>
      <c r="I8" s="14" t="str">
        <f t="shared" si="21"/>
        <v>10.-1.255.126</v>
      </c>
      <c r="J8" s="14" t="str">
        <f t="shared" si="22"/>
        <v>10.-1.255.127</v>
      </c>
      <c r="K8" s="14" t="str">
        <f t="shared" si="23"/>
        <v>255.FALSO.0.HOLA</v>
      </c>
      <c r="L8" s="14" t="str">
        <f t="shared" si="24"/>
        <v>/0</v>
      </c>
      <c r="M8" s="16"/>
      <c r="N8" s="24">
        <f t="shared" si="25"/>
        <v>10</v>
      </c>
      <c r="O8" s="25">
        <f t="shared" si="11"/>
        <v>0</v>
      </c>
      <c r="P8" s="21">
        <f t="shared" si="12"/>
        <v>0</v>
      </c>
      <c r="Q8" s="22">
        <f t="shared" si="13"/>
        <v>128</v>
      </c>
      <c r="R8" s="20">
        <f t="shared" si="33"/>
        <v>128</v>
      </c>
      <c r="S8" s="20" t="str">
        <f t="shared" si="14"/>
        <v>HOLA</v>
      </c>
      <c r="T8" s="21">
        <f t="shared" si="15"/>
        <v>10</v>
      </c>
      <c r="U8" s="21">
        <f t="shared" si="15"/>
        <v>0</v>
      </c>
      <c r="V8" s="21">
        <f t="shared" si="15"/>
        <v>0</v>
      </c>
      <c r="W8" s="22">
        <f t="shared" si="16"/>
        <v>129</v>
      </c>
      <c r="X8" s="23">
        <f t="shared" si="0"/>
        <v>10</v>
      </c>
      <c r="Y8" s="21">
        <f t="shared" si="0"/>
        <v>-1</v>
      </c>
      <c r="Z8" s="21">
        <f t="shared" si="0"/>
        <v>255</v>
      </c>
      <c r="AA8" s="22">
        <f t="shared" si="1"/>
        <v>126</v>
      </c>
      <c r="AB8" s="23">
        <f t="shared" si="2"/>
        <v>10</v>
      </c>
      <c r="AC8" s="21">
        <f t="shared" si="3"/>
        <v>-1</v>
      </c>
      <c r="AD8" s="21">
        <f t="shared" si="4"/>
        <v>255</v>
      </c>
      <c r="AE8" s="22">
        <f t="shared" si="5"/>
        <v>127</v>
      </c>
      <c r="AF8" s="24">
        <f t="shared" si="6"/>
        <v>255</v>
      </c>
      <c r="AG8" s="25" t="b">
        <f t="shared" si="17"/>
        <v>0</v>
      </c>
      <c r="AH8" s="21">
        <f t="shared" si="26"/>
        <v>0</v>
      </c>
      <c r="AI8" s="22" t="str">
        <f t="shared" si="7"/>
        <v>HOLA</v>
      </c>
      <c r="AJ8" s="26">
        <f t="shared" si="27"/>
        <v>0</v>
      </c>
      <c r="AK8" s="26">
        <f t="shared" si="8"/>
        <v>0</v>
      </c>
      <c r="AL8" s="26">
        <f t="shared" si="18"/>
        <v>128</v>
      </c>
      <c r="AM8" s="26">
        <f t="shared" si="28"/>
        <v>128</v>
      </c>
      <c r="AN8" s="26">
        <f t="shared" si="29"/>
        <v>128</v>
      </c>
      <c r="AO8" s="26" t="b">
        <f t="shared" si="30"/>
        <v>0</v>
      </c>
      <c r="AP8" s="26">
        <f t="shared" si="31"/>
        <v>0</v>
      </c>
      <c r="AQ8" s="26">
        <f t="shared" si="32"/>
        <v>0</v>
      </c>
      <c r="AR8" s="26">
        <f t="shared" si="9"/>
        <v>-1</v>
      </c>
      <c r="AS8" s="29">
        <f t="shared" si="10"/>
        <v>127</v>
      </c>
      <c r="AT8" s="16"/>
      <c r="AU8" s="16"/>
      <c r="AV8" s="16"/>
      <c r="AW8" s="16"/>
      <c r="AX8" s="16"/>
      <c r="AY8" s="16"/>
    </row>
    <row r="9" spans="1:51" x14ac:dyDescent="0.3">
      <c r="A9" s="32" t="s">
        <v>8</v>
      </c>
      <c r="B9" s="33"/>
      <c r="C9" s="6" t="s">
        <v>29</v>
      </c>
      <c r="D9" s="43" t="s">
        <v>30</v>
      </c>
      <c r="E9" s="16"/>
      <c r="F9" s="11"/>
      <c r="G9" s="15" t="str">
        <f t="shared" si="19"/>
        <v>10.0.0.128</v>
      </c>
      <c r="H9" s="14" t="str">
        <f t="shared" si="20"/>
        <v>10.0.0.129</v>
      </c>
      <c r="I9" s="14" t="str">
        <f t="shared" si="21"/>
        <v>10.-1.255.126</v>
      </c>
      <c r="J9" s="14" t="str">
        <f t="shared" si="22"/>
        <v>10.-1.255.127</v>
      </c>
      <c r="K9" s="14" t="str">
        <f t="shared" si="23"/>
        <v>255.FALSO.0.HOLA</v>
      </c>
      <c r="L9" s="14" t="str">
        <f t="shared" si="24"/>
        <v>/0</v>
      </c>
      <c r="M9" s="16"/>
      <c r="N9" s="24">
        <f t="shared" si="25"/>
        <v>10</v>
      </c>
      <c r="O9" s="25">
        <f t="shared" si="11"/>
        <v>0</v>
      </c>
      <c r="P9" s="21">
        <f t="shared" si="12"/>
        <v>0</v>
      </c>
      <c r="Q9" s="22">
        <f t="shared" si="13"/>
        <v>128</v>
      </c>
      <c r="R9" s="20">
        <f t="shared" si="33"/>
        <v>128</v>
      </c>
      <c r="S9" s="20" t="str">
        <f t="shared" si="14"/>
        <v>HOLA</v>
      </c>
      <c r="T9" s="21">
        <f t="shared" si="15"/>
        <v>10</v>
      </c>
      <c r="U9" s="21">
        <f t="shared" si="15"/>
        <v>0</v>
      </c>
      <c r="V9" s="21">
        <f t="shared" si="15"/>
        <v>0</v>
      </c>
      <c r="W9" s="22">
        <f t="shared" si="16"/>
        <v>129</v>
      </c>
      <c r="X9" s="23">
        <f t="shared" si="0"/>
        <v>10</v>
      </c>
      <c r="Y9" s="21">
        <f t="shared" si="0"/>
        <v>-1</v>
      </c>
      <c r="Z9" s="21">
        <f t="shared" si="0"/>
        <v>255</v>
      </c>
      <c r="AA9" s="22">
        <f t="shared" si="1"/>
        <v>126</v>
      </c>
      <c r="AB9" s="23">
        <f t="shared" si="2"/>
        <v>10</v>
      </c>
      <c r="AC9" s="21">
        <f t="shared" si="3"/>
        <v>-1</v>
      </c>
      <c r="AD9" s="21">
        <f t="shared" si="4"/>
        <v>255</v>
      </c>
      <c r="AE9" s="22">
        <f t="shared" si="5"/>
        <v>127</v>
      </c>
      <c r="AF9" s="24">
        <f t="shared" si="6"/>
        <v>255</v>
      </c>
      <c r="AG9" s="25" t="b">
        <f t="shared" si="17"/>
        <v>0</v>
      </c>
      <c r="AH9" s="21">
        <f t="shared" si="26"/>
        <v>0</v>
      </c>
      <c r="AI9" s="22" t="str">
        <f t="shared" si="7"/>
        <v>HOLA</v>
      </c>
      <c r="AJ9" s="26">
        <f t="shared" si="27"/>
        <v>0</v>
      </c>
      <c r="AK9" s="26">
        <f t="shared" si="8"/>
        <v>0</v>
      </c>
      <c r="AL9" s="26">
        <f t="shared" si="18"/>
        <v>128</v>
      </c>
      <c r="AM9" s="26">
        <f t="shared" si="28"/>
        <v>128</v>
      </c>
      <c r="AN9" s="26">
        <f t="shared" si="29"/>
        <v>128</v>
      </c>
      <c r="AO9" s="26" t="b">
        <f t="shared" si="30"/>
        <v>0</v>
      </c>
      <c r="AP9" s="26">
        <f t="shared" si="31"/>
        <v>0</v>
      </c>
      <c r="AQ9" s="26">
        <f t="shared" si="32"/>
        <v>0</v>
      </c>
      <c r="AR9" s="26">
        <f t="shared" si="9"/>
        <v>-1</v>
      </c>
      <c r="AS9" s="29">
        <f t="shared" si="10"/>
        <v>127</v>
      </c>
      <c r="AT9" s="16"/>
      <c r="AU9" s="16"/>
      <c r="AV9" s="16"/>
      <c r="AW9" s="16"/>
      <c r="AX9" s="16"/>
      <c r="AY9" s="16"/>
    </row>
    <row r="10" spans="1:51" x14ac:dyDescent="0.3">
      <c r="A10" s="32" t="s">
        <v>9</v>
      </c>
      <c r="B10" s="33"/>
      <c r="C10" s="6" t="s">
        <v>31</v>
      </c>
      <c r="D10" s="43"/>
      <c r="E10" s="16"/>
      <c r="F10" s="11"/>
      <c r="G10" s="15" t="str">
        <f t="shared" si="19"/>
        <v>10.0.0.128</v>
      </c>
      <c r="H10" s="14" t="str">
        <f t="shared" si="20"/>
        <v>10.0.0.129</v>
      </c>
      <c r="I10" s="14" t="str">
        <f t="shared" si="21"/>
        <v>10.-1.255.126</v>
      </c>
      <c r="J10" s="14" t="str">
        <f t="shared" si="22"/>
        <v>10.-1.255.127</v>
      </c>
      <c r="K10" s="14" t="str">
        <f t="shared" si="23"/>
        <v>255.FALSO.0.HOLA</v>
      </c>
      <c r="L10" s="14" t="str">
        <f t="shared" si="24"/>
        <v>/0</v>
      </c>
      <c r="M10" s="16"/>
      <c r="N10" s="24">
        <f t="shared" si="25"/>
        <v>10</v>
      </c>
      <c r="O10" s="25">
        <f t="shared" si="11"/>
        <v>0</v>
      </c>
      <c r="P10" s="21">
        <f t="shared" si="12"/>
        <v>0</v>
      </c>
      <c r="Q10" s="22">
        <f t="shared" si="13"/>
        <v>128</v>
      </c>
      <c r="R10" s="20">
        <f t="shared" si="33"/>
        <v>128</v>
      </c>
      <c r="S10" s="20" t="str">
        <f t="shared" si="14"/>
        <v>HOLA</v>
      </c>
      <c r="T10" s="21">
        <f t="shared" si="15"/>
        <v>10</v>
      </c>
      <c r="U10" s="21">
        <f t="shared" si="15"/>
        <v>0</v>
      </c>
      <c r="V10" s="21">
        <f t="shared" si="15"/>
        <v>0</v>
      </c>
      <c r="W10" s="22">
        <f t="shared" si="16"/>
        <v>129</v>
      </c>
      <c r="X10" s="23">
        <f t="shared" si="0"/>
        <v>10</v>
      </c>
      <c r="Y10" s="21">
        <f t="shared" si="0"/>
        <v>-1</v>
      </c>
      <c r="Z10" s="21">
        <f t="shared" si="0"/>
        <v>255</v>
      </c>
      <c r="AA10" s="22">
        <f t="shared" si="1"/>
        <v>126</v>
      </c>
      <c r="AB10" s="23">
        <f t="shared" si="2"/>
        <v>10</v>
      </c>
      <c r="AC10" s="21">
        <f t="shared" si="3"/>
        <v>-1</v>
      </c>
      <c r="AD10" s="21">
        <f t="shared" si="4"/>
        <v>255</v>
      </c>
      <c r="AE10" s="22">
        <f t="shared" si="5"/>
        <v>127</v>
      </c>
      <c r="AF10" s="24">
        <f t="shared" si="6"/>
        <v>255</v>
      </c>
      <c r="AG10" s="25" t="b">
        <f t="shared" si="17"/>
        <v>0</v>
      </c>
      <c r="AH10" s="21">
        <f t="shared" si="26"/>
        <v>0</v>
      </c>
      <c r="AI10" s="22" t="str">
        <f t="shared" si="7"/>
        <v>HOLA</v>
      </c>
      <c r="AJ10" s="26">
        <f t="shared" si="27"/>
        <v>0</v>
      </c>
      <c r="AK10" s="26">
        <f t="shared" si="8"/>
        <v>0</v>
      </c>
      <c r="AL10" s="26">
        <f t="shared" si="18"/>
        <v>128</v>
      </c>
      <c r="AM10" s="26">
        <f t="shared" si="28"/>
        <v>128</v>
      </c>
      <c r="AN10" s="26">
        <f t="shared" si="29"/>
        <v>128</v>
      </c>
      <c r="AO10" s="26" t="b">
        <f t="shared" si="30"/>
        <v>0</v>
      </c>
      <c r="AP10" s="26">
        <f t="shared" si="31"/>
        <v>0</v>
      </c>
      <c r="AQ10" s="26">
        <f t="shared" si="32"/>
        <v>0</v>
      </c>
      <c r="AR10" s="26">
        <f t="shared" si="9"/>
        <v>-1</v>
      </c>
      <c r="AS10" s="29">
        <f t="shared" si="10"/>
        <v>127</v>
      </c>
      <c r="AT10" s="16"/>
      <c r="AU10" s="16"/>
      <c r="AV10" s="16"/>
      <c r="AW10" s="16"/>
      <c r="AX10" s="16"/>
      <c r="AY10" s="16"/>
    </row>
    <row r="11" spans="1:51" x14ac:dyDescent="0.3">
      <c r="A11" s="32" t="s">
        <v>10</v>
      </c>
      <c r="B11" s="33"/>
      <c r="C11" s="6" t="s">
        <v>32</v>
      </c>
      <c r="D11" s="43"/>
      <c r="E11" s="16"/>
      <c r="F11" s="11"/>
      <c r="G11" s="15" t="str">
        <f t="shared" si="19"/>
        <v>10.0.0.128</v>
      </c>
      <c r="H11" s="14" t="str">
        <f t="shared" si="20"/>
        <v>10.0.0.129</v>
      </c>
      <c r="I11" s="14" t="str">
        <f t="shared" si="21"/>
        <v>10.-1.255.126</v>
      </c>
      <c r="J11" s="14" t="str">
        <f t="shared" si="22"/>
        <v>10.-1.255.127</v>
      </c>
      <c r="K11" s="14" t="str">
        <f t="shared" si="23"/>
        <v>255.FALSO.0.HOLA</v>
      </c>
      <c r="L11" s="14" t="str">
        <f t="shared" si="24"/>
        <v>/0</v>
      </c>
      <c r="M11" s="16"/>
      <c r="N11" s="24">
        <f t="shared" si="25"/>
        <v>10</v>
      </c>
      <c r="O11" s="25">
        <f t="shared" si="11"/>
        <v>0</v>
      </c>
      <c r="P11" s="21">
        <f t="shared" si="12"/>
        <v>0</v>
      </c>
      <c r="Q11" s="21">
        <f t="shared" si="13"/>
        <v>128</v>
      </c>
      <c r="R11" s="20">
        <f t="shared" si="33"/>
        <v>128</v>
      </c>
      <c r="S11" s="20" t="str">
        <f t="shared" si="14"/>
        <v>HOLA</v>
      </c>
      <c r="T11" s="23">
        <f t="shared" si="15"/>
        <v>10</v>
      </c>
      <c r="U11" s="21">
        <f t="shared" si="15"/>
        <v>0</v>
      </c>
      <c r="V11" s="21">
        <f t="shared" si="15"/>
        <v>0</v>
      </c>
      <c r="W11" s="22">
        <f t="shared" si="16"/>
        <v>129</v>
      </c>
      <c r="X11" s="23">
        <f t="shared" si="0"/>
        <v>10</v>
      </c>
      <c r="Y11" s="21">
        <f t="shared" si="0"/>
        <v>-1</v>
      </c>
      <c r="Z11" s="21">
        <f t="shared" si="0"/>
        <v>255</v>
      </c>
      <c r="AA11" s="22">
        <f t="shared" si="1"/>
        <v>126</v>
      </c>
      <c r="AB11" s="23">
        <f t="shared" si="2"/>
        <v>10</v>
      </c>
      <c r="AC11" s="21">
        <f t="shared" si="3"/>
        <v>-1</v>
      </c>
      <c r="AD11" s="21">
        <f t="shared" si="4"/>
        <v>255</v>
      </c>
      <c r="AE11" s="22">
        <f t="shared" si="5"/>
        <v>127</v>
      </c>
      <c r="AF11" s="24">
        <f t="shared" si="6"/>
        <v>255</v>
      </c>
      <c r="AG11" s="25" t="b">
        <f t="shared" si="17"/>
        <v>0</v>
      </c>
      <c r="AH11" s="21">
        <f t="shared" si="26"/>
        <v>0</v>
      </c>
      <c r="AI11" s="22" t="str">
        <f t="shared" si="7"/>
        <v>HOLA</v>
      </c>
      <c r="AJ11" s="26">
        <f t="shared" si="27"/>
        <v>0</v>
      </c>
      <c r="AK11" s="26">
        <f t="shared" si="8"/>
        <v>0</v>
      </c>
      <c r="AL11" s="26">
        <f t="shared" si="18"/>
        <v>128</v>
      </c>
      <c r="AM11" s="26">
        <f t="shared" si="28"/>
        <v>128</v>
      </c>
      <c r="AN11" s="26">
        <f t="shared" si="29"/>
        <v>128</v>
      </c>
      <c r="AO11" s="26" t="b">
        <f t="shared" si="30"/>
        <v>0</v>
      </c>
      <c r="AP11" s="26">
        <f t="shared" si="31"/>
        <v>0</v>
      </c>
      <c r="AQ11" s="26">
        <f t="shared" si="32"/>
        <v>0</v>
      </c>
      <c r="AR11" s="26">
        <f t="shared" si="9"/>
        <v>-1</v>
      </c>
      <c r="AS11" s="29">
        <f t="shared" si="10"/>
        <v>127</v>
      </c>
      <c r="AT11" s="16"/>
      <c r="AU11" s="16"/>
      <c r="AV11" s="16"/>
      <c r="AW11" s="16"/>
      <c r="AX11" s="16"/>
      <c r="AY11" s="16"/>
    </row>
    <row r="12" spans="1:51" x14ac:dyDescent="0.3">
      <c r="A12" s="32" t="s">
        <v>11</v>
      </c>
      <c r="B12" s="33"/>
      <c r="C12" s="6" t="s">
        <v>33</v>
      </c>
      <c r="D12" s="43"/>
      <c r="E12" s="16"/>
      <c r="F12" s="12"/>
      <c r="G12" s="15" t="str">
        <f t="shared" si="19"/>
        <v>10.0.0.128</v>
      </c>
      <c r="H12" s="14" t="str">
        <f t="shared" si="20"/>
        <v>10.0.0.129</v>
      </c>
      <c r="I12" s="14" t="str">
        <f t="shared" si="21"/>
        <v>10.-1.255.126</v>
      </c>
      <c r="J12" s="14" t="str">
        <f t="shared" si="22"/>
        <v>10.-1.255.127</v>
      </c>
      <c r="K12" s="14" t="str">
        <f t="shared" si="23"/>
        <v>255.FALSO.0.HOLA</v>
      </c>
      <c r="L12" s="14" t="str">
        <f t="shared" si="24"/>
        <v>/0</v>
      </c>
      <c r="M12" s="16"/>
      <c r="N12" s="24">
        <f t="shared" si="25"/>
        <v>10</v>
      </c>
      <c r="O12" s="25">
        <f t="shared" si="11"/>
        <v>0</v>
      </c>
      <c r="P12" s="21">
        <f t="shared" si="12"/>
        <v>0</v>
      </c>
      <c r="Q12" s="22">
        <f t="shared" si="13"/>
        <v>128</v>
      </c>
      <c r="R12" s="20">
        <f t="shared" si="33"/>
        <v>128</v>
      </c>
      <c r="S12" s="20" t="str">
        <f t="shared" si="14"/>
        <v>HOLA</v>
      </c>
      <c r="T12" s="23">
        <f t="shared" si="15"/>
        <v>10</v>
      </c>
      <c r="U12" s="21">
        <f t="shared" si="15"/>
        <v>0</v>
      </c>
      <c r="V12" s="21">
        <f t="shared" si="15"/>
        <v>0</v>
      </c>
      <c r="W12" s="22">
        <f t="shared" si="16"/>
        <v>129</v>
      </c>
      <c r="X12" s="23">
        <f t="shared" si="0"/>
        <v>10</v>
      </c>
      <c r="Y12" s="21">
        <f t="shared" si="0"/>
        <v>-1</v>
      </c>
      <c r="Z12" s="21">
        <f t="shared" si="0"/>
        <v>255</v>
      </c>
      <c r="AA12" s="22">
        <f t="shared" si="1"/>
        <v>126</v>
      </c>
      <c r="AB12" s="23">
        <f t="shared" si="2"/>
        <v>10</v>
      </c>
      <c r="AC12" s="21">
        <f t="shared" si="3"/>
        <v>-1</v>
      </c>
      <c r="AD12" s="21">
        <f t="shared" si="4"/>
        <v>255</v>
      </c>
      <c r="AE12" s="22">
        <f t="shared" si="5"/>
        <v>127</v>
      </c>
      <c r="AF12" s="24">
        <f t="shared" si="6"/>
        <v>255</v>
      </c>
      <c r="AG12" s="25" t="b">
        <f t="shared" si="17"/>
        <v>0</v>
      </c>
      <c r="AH12" s="21">
        <f t="shared" si="26"/>
        <v>0</v>
      </c>
      <c r="AI12" s="22" t="str">
        <f t="shared" si="7"/>
        <v>HOLA</v>
      </c>
      <c r="AJ12" s="26">
        <f t="shared" si="27"/>
        <v>0</v>
      </c>
      <c r="AK12" s="26">
        <f t="shared" si="8"/>
        <v>0</v>
      </c>
      <c r="AL12" s="26">
        <f t="shared" si="18"/>
        <v>128</v>
      </c>
      <c r="AM12" s="26">
        <f t="shared" si="28"/>
        <v>128</v>
      </c>
      <c r="AN12" s="26">
        <f t="shared" si="29"/>
        <v>128</v>
      </c>
      <c r="AO12" s="26" t="b">
        <f t="shared" si="30"/>
        <v>0</v>
      </c>
      <c r="AP12" s="26">
        <f t="shared" si="31"/>
        <v>0</v>
      </c>
      <c r="AQ12" s="26">
        <f t="shared" si="32"/>
        <v>0</v>
      </c>
      <c r="AR12" s="26">
        <f t="shared" si="9"/>
        <v>-1</v>
      </c>
      <c r="AS12" s="29">
        <f t="shared" si="10"/>
        <v>127</v>
      </c>
      <c r="AT12" s="16"/>
      <c r="AU12" s="16"/>
      <c r="AV12" s="16"/>
      <c r="AW12" s="16"/>
      <c r="AX12" s="16"/>
      <c r="AY12" s="16"/>
    </row>
    <row r="13" spans="1:51" x14ac:dyDescent="0.3">
      <c r="A13" s="32" t="s">
        <v>12</v>
      </c>
      <c r="B13" s="33"/>
      <c r="C13" s="6" t="s">
        <v>34</v>
      </c>
      <c r="D13" s="43"/>
      <c r="E13" s="16"/>
      <c r="F13" s="11"/>
      <c r="G13" s="15" t="str">
        <f t="shared" si="19"/>
        <v>10.0.0.128</v>
      </c>
      <c r="H13" s="14" t="str">
        <f t="shared" si="20"/>
        <v>10.0.0.129</v>
      </c>
      <c r="I13" s="14" t="str">
        <f t="shared" si="21"/>
        <v>10.-1.255.126</v>
      </c>
      <c r="J13" s="14" t="str">
        <f t="shared" si="22"/>
        <v>10.-1.255.127</v>
      </c>
      <c r="K13" s="14" t="str">
        <f t="shared" si="23"/>
        <v>255.FALSO.0.HOLA</v>
      </c>
      <c r="L13" s="14" t="str">
        <f t="shared" si="24"/>
        <v>/0</v>
      </c>
      <c r="M13" s="16"/>
      <c r="N13" s="24">
        <f t="shared" si="25"/>
        <v>10</v>
      </c>
      <c r="O13" s="25">
        <f t="shared" si="11"/>
        <v>0</v>
      </c>
      <c r="P13" s="21">
        <f t="shared" si="12"/>
        <v>0</v>
      </c>
      <c r="Q13" s="22">
        <f t="shared" si="13"/>
        <v>128</v>
      </c>
      <c r="R13" s="20">
        <f t="shared" si="33"/>
        <v>128</v>
      </c>
      <c r="S13" s="20" t="str">
        <f t="shared" si="14"/>
        <v>HOLA</v>
      </c>
      <c r="T13" s="23">
        <f t="shared" si="15"/>
        <v>10</v>
      </c>
      <c r="U13" s="21">
        <f t="shared" si="15"/>
        <v>0</v>
      </c>
      <c r="V13" s="21">
        <f t="shared" si="15"/>
        <v>0</v>
      </c>
      <c r="W13" s="22">
        <f t="shared" si="16"/>
        <v>129</v>
      </c>
      <c r="X13" s="23">
        <f t="shared" si="0"/>
        <v>10</v>
      </c>
      <c r="Y13" s="21">
        <f t="shared" si="0"/>
        <v>-1</v>
      </c>
      <c r="Z13" s="21">
        <f t="shared" si="0"/>
        <v>255</v>
      </c>
      <c r="AA13" s="22">
        <f t="shared" si="1"/>
        <v>126</v>
      </c>
      <c r="AB13" s="23">
        <f t="shared" si="2"/>
        <v>10</v>
      </c>
      <c r="AC13" s="21">
        <f t="shared" si="3"/>
        <v>-1</v>
      </c>
      <c r="AD13" s="21">
        <f t="shared" si="4"/>
        <v>255</v>
      </c>
      <c r="AE13" s="22">
        <f t="shared" si="5"/>
        <v>127</v>
      </c>
      <c r="AF13" s="24">
        <f t="shared" si="6"/>
        <v>255</v>
      </c>
      <c r="AG13" s="25" t="b">
        <f t="shared" si="17"/>
        <v>0</v>
      </c>
      <c r="AH13" s="21">
        <f t="shared" si="26"/>
        <v>0</v>
      </c>
      <c r="AI13" s="22" t="str">
        <f t="shared" si="7"/>
        <v>HOLA</v>
      </c>
      <c r="AJ13" s="26">
        <f t="shared" si="27"/>
        <v>0</v>
      </c>
      <c r="AK13" s="26">
        <f t="shared" si="8"/>
        <v>0</v>
      </c>
      <c r="AL13" s="26">
        <f t="shared" si="18"/>
        <v>128</v>
      </c>
      <c r="AM13" s="26">
        <f t="shared" si="28"/>
        <v>128</v>
      </c>
      <c r="AN13" s="26">
        <f t="shared" si="29"/>
        <v>128</v>
      </c>
      <c r="AO13" s="26" t="b">
        <f t="shared" si="30"/>
        <v>0</v>
      </c>
      <c r="AP13" s="26">
        <f t="shared" si="31"/>
        <v>0</v>
      </c>
      <c r="AQ13" s="26">
        <f t="shared" si="32"/>
        <v>0</v>
      </c>
      <c r="AR13" s="26">
        <f t="shared" si="9"/>
        <v>-1</v>
      </c>
      <c r="AS13" s="29">
        <f t="shared" si="10"/>
        <v>127</v>
      </c>
      <c r="AT13" s="16"/>
      <c r="AU13" s="16"/>
      <c r="AV13" s="16"/>
      <c r="AW13" s="16"/>
      <c r="AX13" s="16"/>
      <c r="AY13" s="16"/>
    </row>
    <row r="14" spans="1:51" x14ac:dyDescent="0.3">
      <c r="A14" s="32" t="s">
        <v>13</v>
      </c>
      <c r="B14" s="33"/>
      <c r="C14" s="6" t="s">
        <v>35</v>
      </c>
      <c r="D14" s="43"/>
      <c r="E14" s="16"/>
      <c r="F14" s="11"/>
      <c r="G14" s="15" t="str">
        <f t="shared" si="19"/>
        <v>10.0.0.128</v>
      </c>
      <c r="H14" s="14" t="str">
        <f t="shared" si="20"/>
        <v>10.0.0.129</v>
      </c>
      <c r="I14" s="14" t="str">
        <f t="shared" si="21"/>
        <v>10.-1.255.126</v>
      </c>
      <c r="J14" s="14" t="str">
        <f t="shared" si="22"/>
        <v>10.-1.255.127</v>
      </c>
      <c r="K14" s="14" t="str">
        <f t="shared" si="23"/>
        <v>255.FALSO.0.HOLA</v>
      </c>
      <c r="L14" s="14" t="str">
        <f t="shared" si="24"/>
        <v>/0</v>
      </c>
      <c r="M14" s="16"/>
      <c r="N14" s="24">
        <f t="shared" si="25"/>
        <v>10</v>
      </c>
      <c r="O14" s="25">
        <f t="shared" si="11"/>
        <v>0</v>
      </c>
      <c r="P14" s="21">
        <f t="shared" si="12"/>
        <v>0</v>
      </c>
      <c r="Q14" s="22">
        <f t="shared" si="13"/>
        <v>128</v>
      </c>
      <c r="R14" s="20">
        <f t="shared" si="33"/>
        <v>128</v>
      </c>
      <c r="S14" s="20" t="str">
        <f t="shared" si="14"/>
        <v>HOLA</v>
      </c>
      <c r="T14" s="23">
        <f t="shared" si="15"/>
        <v>10</v>
      </c>
      <c r="U14" s="21">
        <f t="shared" si="15"/>
        <v>0</v>
      </c>
      <c r="V14" s="21">
        <f t="shared" si="15"/>
        <v>0</v>
      </c>
      <c r="W14" s="22">
        <f t="shared" si="16"/>
        <v>129</v>
      </c>
      <c r="X14" s="23">
        <f t="shared" si="0"/>
        <v>10</v>
      </c>
      <c r="Y14" s="21">
        <f t="shared" si="0"/>
        <v>-1</v>
      </c>
      <c r="Z14" s="21">
        <f t="shared" si="0"/>
        <v>255</v>
      </c>
      <c r="AA14" s="22">
        <f t="shared" si="1"/>
        <v>126</v>
      </c>
      <c r="AB14" s="23">
        <f t="shared" si="2"/>
        <v>10</v>
      </c>
      <c r="AC14" s="21">
        <f t="shared" si="3"/>
        <v>-1</v>
      </c>
      <c r="AD14" s="21">
        <f t="shared" si="4"/>
        <v>255</v>
      </c>
      <c r="AE14" s="22">
        <f t="shared" si="5"/>
        <v>127</v>
      </c>
      <c r="AF14" s="24">
        <f t="shared" si="6"/>
        <v>255</v>
      </c>
      <c r="AG14" s="25" t="b">
        <f t="shared" si="17"/>
        <v>0</v>
      </c>
      <c r="AH14" s="21">
        <f t="shared" si="26"/>
        <v>0</v>
      </c>
      <c r="AI14" s="22" t="str">
        <f t="shared" si="7"/>
        <v>HOLA</v>
      </c>
      <c r="AJ14" s="26">
        <f t="shared" si="27"/>
        <v>0</v>
      </c>
      <c r="AK14" s="26">
        <f t="shared" si="8"/>
        <v>0</v>
      </c>
      <c r="AL14" s="26">
        <f t="shared" si="18"/>
        <v>128</v>
      </c>
      <c r="AM14" s="26">
        <f t="shared" si="28"/>
        <v>128</v>
      </c>
      <c r="AN14" s="26">
        <f t="shared" si="29"/>
        <v>128</v>
      </c>
      <c r="AO14" s="26" t="b">
        <f t="shared" si="30"/>
        <v>0</v>
      </c>
      <c r="AP14" s="26">
        <f t="shared" si="31"/>
        <v>0</v>
      </c>
      <c r="AQ14" s="26">
        <f t="shared" si="32"/>
        <v>0</v>
      </c>
      <c r="AR14" s="26">
        <f t="shared" si="9"/>
        <v>-1</v>
      </c>
      <c r="AS14" s="29">
        <f t="shared" si="10"/>
        <v>127</v>
      </c>
      <c r="AT14" s="16"/>
      <c r="AU14" s="16"/>
      <c r="AV14" s="16"/>
      <c r="AW14" s="16"/>
      <c r="AX14" s="16"/>
      <c r="AY14" s="16"/>
    </row>
    <row r="15" spans="1:51" x14ac:dyDescent="0.3">
      <c r="A15" s="44" t="s">
        <v>14</v>
      </c>
      <c r="B15" s="44"/>
      <c r="C15" s="6" t="s">
        <v>36</v>
      </c>
      <c r="D15" s="43"/>
      <c r="E15" s="16"/>
      <c r="F15" s="11"/>
      <c r="G15" s="15" t="str">
        <f t="shared" si="19"/>
        <v>10.0.0.128</v>
      </c>
      <c r="H15" s="14" t="str">
        <f t="shared" si="20"/>
        <v>10.0.0.129</v>
      </c>
      <c r="I15" s="14" t="str">
        <f t="shared" si="21"/>
        <v>10.-1.255.126</v>
      </c>
      <c r="J15" s="14" t="str">
        <f t="shared" si="22"/>
        <v>10.-1.255.127</v>
      </c>
      <c r="K15" s="14" t="str">
        <f t="shared" si="23"/>
        <v>255.FALSO.0.HOLA</v>
      </c>
      <c r="L15" s="14" t="str">
        <f t="shared" si="24"/>
        <v>/0</v>
      </c>
      <c r="M15" s="16"/>
      <c r="N15" s="24">
        <f t="shared" si="25"/>
        <v>10</v>
      </c>
      <c r="O15" s="25">
        <f t="shared" si="11"/>
        <v>0</v>
      </c>
      <c r="P15" s="21">
        <f t="shared" si="12"/>
        <v>0</v>
      </c>
      <c r="Q15" s="22">
        <f t="shared" si="13"/>
        <v>128</v>
      </c>
      <c r="R15" s="20">
        <f t="shared" si="33"/>
        <v>128</v>
      </c>
      <c r="S15" s="20" t="str">
        <f t="shared" si="14"/>
        <v>HOLA</v>
      </c>
      <c r="T15" s="23">
        <f t="shared" si="15"/>
        <v>10</v>
      </c>
      <c r="U15" s="21">
        <f t="shared" si="15"/>
        <v>0</v>
      </c>
      <c r="V15" s="21">
        <f t="shared" si="15"/>
        <v>0</v>
      </c>
      <c r="W15" s="22">
        <f t="shared" si="16"/>
        <v>129</v>
      </c>
      <c r="X15" s="23">
        <f t="shared" si="0"/>
        <v>10</v>
      </c>
      <c r="Y15" s="21">
        <f t="shared" si="0"/>
        <v>-1</v>
      </c>
      <c r="Z15" s="21">
        <f t="shared" si="0"/>
        <v>255</v>
      </c>
      <c r="AA15" s="22">
        <f t="shared" si="1"/>
        <v>126</v>
      </c>
      <c r="AB15" s="23">
        <f t="shared" si="2"/>
        <v>10</v>
      </c>
      <c r="AC15" s="21">
        <f t="shared" si="3"/>
        <v>-1</v>
      </c>
      <c r="AD15" s="21">
        <f t="shared" si="4"/>
        <v>255</v>
      </c>
      <c r="AE15" s="22">
        <f t="shared" si="5"/>
        <v>127</v>
      </c>
      <c r="AF15" s="24">
        <f t="shared" si="6"/>
        <v>255</v>
      </c>
      <c r="AG15" s="25" t="b">
        <f t="shared" si="17"/>
        <v>0</v>
      </c>
      <c r="AH15" s="21">
        <f t="shared" si="26"/>
        <v>0</v>
      </c>
      <c r="AI15" s="22" t="str">
        <f t="shared" si="7"/>
        <v>HOLA</v>
      </c>
      <c r="AJ15" s="26">
        <f t="shared" si="27"/>
        <v>0</v>
      </c>
      <c r="AK15" s="26">
        <f t="shared" si="8"/>
        <v>0</v>
      </c>
      <c r="AL15" s="26">
        <f t="shared" si="18"/>
        <v>128</v>
      </c>
      <c r="AM15" s="26">
        <f t="shared" si="28"/>
        <v>128</v>
      </c>
      <c r="AN15" s="26">
        <f t="shared" si="29"/>
        <v>128</v>
      </c>
      <c r="AO15" s="26" t="b">
        <f t="shared" si="30"/>
        <v>0</v>
      </c>
      <c r="AP15" s="26">
        <f t="shared" si="31"/>
        <v>0</v>
      </c>
      <c r="AQ15" s="26">
        <f t="shared" si="32"/>
        <v>0</v>
      </c>
      <c r="AR15" s="26">
        <f t="shared" si="9"/>
        <v>-1</v>
      </c>
      <c r="AS15" s="29">
        <f t="shared" si="10"/>
        <v>127</v>
      </c>
      <c r="AT15" s="16"/>
      <c r="AU15" s="16"/>
      <c r="AV15" s="16"/>
      <c r="AW15" s="16"/>
      <c r="AX15" s="16"/>
      <c r="AY15" s="16"/>
    </row>
    <row r="16" spans="1:51" x14ac:dyDescent="0.3">
      <c r="A16" s="44" t="s">
        <v>15</v>
      </c>
      <c r="B16" s="44"/>
      <c r="C16" s="6" t="s">
        <v>37</v>
      </c>
      <c r="D16" s="43"/>
      <c r="E16" s="16"/>
      <c r="F16" s="11"/>
      <c r="G16" s="15" t="str">
        <f t="shared" si="19"/>
        <v>10.0.0.128</v>
      </c>
      <c r="H16" s="14" t="str">
        <f t="shared" si="20"/>
        <v>10.0.0.129</v>
      </c>
      <c r="I16" s="14" t="str">
        <f t="shared" si="21"/>
        <v>10.-1.255.126</v>
      </c>
      <c r="J16" s="14" t="str">
        <f t="shared" si="22"/>
        <v>10.-1.255.127</v>
      </c>
      <c r="K16" s="14" t="str">
        <f t="shared" si="23"/>
        <v>255.FALSO.0.HOLA</v>
      </c>
      <c r="L16" s="14" t="str">
        <f t="shared" si="24"/>
        <v>/0</v>
      </c>
      <c r="M16" s="16"/>
      <c r="N16" s="24">
        <f t="shared" si="25"/>
        <v>10</v>
      </c>
      <c r="O16" s="25">
        <f t="shared" si="11"/>
        <v>0</v>
      </c>
      <c r="P16" s="21">
        <f t="shared" si="12"/>
        <v>0</v>
      </c>
      <c r="Q16" s="22">
        <f t="shared" si="13"/>
        <v>128</v>
      </c>
      <c r="R16" s="20">
        <f t="shared" si="33"/>
        <v>128</v>
      </c>
      <c r="S16" s="20" t="str">
        <f t="shared" si="14"/>
        <v>HOLA</v>
      </c>
      <c r="T16" s="23">
        <f t="shared" si="15"/>
        <v>10</v>
      </c>
      <c r="U16" s="21">
        <f t="shared" si="15"/>
        <v>0</v>
      </c>
      <c r="V16" s="21">
        <f t="shared" si="15"/>
        <v>0</v>
      </c>
      <c r="W16" s="22">
        <f t="shared" si="16"/>
        <v>129</v>
      </c>
      <c r="X16" s="23">
        <f t="shared" si="0"/>
        <v>10</v>
      </c>
      <c r="Y16" s="21">
        <f t="shared" si="0"/>
        <v>-1</v>
      </c>
      <c r="Z16" s="21">
        <f t="shared" si="0"/>
        <v>255</v>
      </c>
      <c r="AA16" s="22">
        <f t="shared" si="1"/>
        <v>126</v>
      </c>
      <c r="AB16" s="23">
        <f t="shared" si="2"/>
        <v>10</v>
      </c>
      <c r="AC16" s="21">
        <f t="shared" si="3"/>
        <v>-1</v>
      </c>
      <c r="AD16" s="21">
        <f t="shared" si="4"/>
        <v>255</v>
      </c>
      <c r="AE16" s="22">
        <f t="shared" si="5"/>
        <v>127</v>
      </c>
      <c r="AF16" s="24">
        <f t="shared" si="6"/>
        <v>255</v>
      </c>
      <c r="AG16" s="25" t="b">
        <f t="shared" si="17"/>
        <v>0</v>
      </c>
      <c r="AH16" s="21">
        <f t="shared" si="26"/>
        <v>0</v>
      </c>
      <c r="AI16" s="22" t="str">
        <f t="shared" si="7"/>
        <v>HOLA</v>
      </c>
      <c r="AJ16" s="26">
        <f t="shared" si="27"/>
        <v>0</v>
      </c>
      <c r="AK16" s="26">
        <f t="shared" si="8"/>
        <v>0</v>
      </c>
      <c r="AL16" s="26">
        <f t="shared" si="18"/>
        <v>128</v>
      </c>
      <c r="AM16" s="26">
        <f t="shared" si="28"/>
        <v>128</v>
      </c>
      <c r="AN16" s="26">
        <f t="shared" si="29"/>
        <v>128</v>
      </c>
      <c r="AO16" s="26" t="b">
        <f t="shared" si="30"/>
        <v>0</v>
      </c>
      <c r="AP16" s="26">
        <f t="shared" si="31"/>
        <v>0</v>
      </c>
      <c r="AQ16" s="26">
        <f t="shared" si="32"/>
        <v>0</v>
      </c>
      <c r="AR16" s="26">
        <f t="shared" si="9"/>
        <v>-1</v>
      </c>
      <c r="AS16" s="29">
        <f t="shared" si="10"/>
        <v>127</v>
      </c>
      <c r="AT16" s="16"/>
      <c r="AU16" s="16"/>
      <c r="AV16" s="16"/>
      <c r="AW16" s="16"/>
      <c r="AX16" s="16"/>
      <c r="AY16" s="16"/>
    </row>
    <row r="17" spans="1:51" x14ac:dyDescent="0.3">
      <c r="A17" s="44" t="s">
        <v>16</v>
      </c>
      <c r="B17" s="44"/>
      <c r="C17" s="7" t="s">
        <v>38</v>
      </c>
      <c r="D17" s="7" t="s">
        <v>39</v>
      </c>
      <c r="E17" s="16"/>
      <c r="F17" s="11"/>
      <c r="G17" s="15" t="str">
        <f t="shared" si="19"/>
        <v>10.0.0.128</v>
      </c>
      <c r="H17" s="14" t="str">
        <f t="shared" si="20"/>
        <v>10.0.0.129</v>
      </c>
      <c r="I17" s="14" t="str">
        <f t="shared" si="21"/>
        <v>10.-1.255.126</v>
      </c>
      <c r="J17" s="14" t="str">
        <f t="shared" si="22"/>
        <v>10.-1.255.127</v>
      </c>
      <c r="K17" s="14" t="str">
        <f t="shared" si="23"/>
        <v>255.FALSO.0.HOLA</v>
      </c>
      <c r="L17" s="14" t="str">
        <f t="shared" si="24"/>
        <v>/0</v>
      </c>
      <c r="M17" s="16"/>
      <c r="N17" s="24">
        <f t="shared" si="25"/>
        <v>10</v>
      </c>
      <c r="O17" s="25">
        <f t="shared" si="11"/>
        <v>0</v>
      </c>
      <c r="P17" s="21">
        <f t="shared" si="12"/>
        <v>0</v>
      </c>
      <c r="Q17" s="22">
        <f t="shared" si="13"/>
        <v>128</v>
      </c>
      <c r="R17" s="20">
        <f t="shared" si="33"/>
        <v>128</v>
      </c>
      <c r="S17" s="20" t="str">
        <f t="shared" si="14"/>
        <v>HOLA</v>
      </c>
      <c r="T17" s="23">
        <f t="shared" si="15"/>
        <v>10</v>
      </c>
      <c r="U17" s="21">
        <f t="shared" si="15"/>
        <v>0</v>
      </c>
      <c r="V17" s="21">
        <f t="shared" si="15"/>
        <v>0</v>
      </c>
      <c r="W17" s="22">
        <f t="shared" si="16"/>
        <v>129</v>
      </c>
      <c r="X17" s="23">
        <f t="shared" si="0"/>
        <v>10</v>
      </c>
      <c r="Y17" s="21">
        <f t="shared" si="0"/>
        <v>-1</v>
      </c>
      <c r="Z17" s="21">
        <f t="shared" si="0"/>
        <v>255</v>
      </c>
      <c r="AA17" s="22">
        <f t="shared" si="1"/>
        <v>126</v>
      </c>
      <c r="AB17" s="23">
        <f t="shared" si="2"/>
        <v>10</v>
      </c>
      <c r="AC17" s="21">
        <f t="shared" si="3"/>
        <v>-1</v>
      </c>
      <c r="AD17" s="21">
        <f t="shared" si="4"/>
        <v>255</v>
      </c>
      <c r="AE17" s="22">
        <f t="shared" si="5"/>
        <v>127</v>
      </c>
      <c r="AF17" s="24">
        <f t="shared" si="6"/>
        <v>255</v>
      </c>
      <c r="AG17" s="25" t="b">
        <f t="shared" si="17"/>
        <v>0</v>
      </c>
      <c r="AH17" s="21">
        <f t="shared" si="26"/>
        <v>0</v>
      </c>
      <c r="AI17" s="22" t="str">
        <f t="shared" si="7"/>
        <v>HOLA</v>
      </c>
      <c r="AJ17" s="26">
        <f t="shared" si="27"/>
        <v>0</v>
      </c>
      <c r="AK17" s="26">
        <f t="shared" si="8"/>
        <v>0</v>
      </c>
      <c r="AL17" s="26">
        <f t="shared" si="18"/>
        <v>128</v>
      </c>
      <c r="AM17" s="26">
        <f t="shared" si="28"/>
        <v>128</v>
      </c>
      <c r="AN17" s="26">
        <f t="shared" si="29"/>
        <v>128</v>
      </c>
      <c r="AO17" s="26" t="b">
        <f t="shared" si="30"/>
        <v>0</v>
      </c>
      <c r="AP17" s="26">
        <f t="shared" si="31"/>
        <v>0</v>
      </c>
      <c r="AQ17" s="26">
        <f t="shared" si="32"/>
        <v>0</v>
      </c>
      <c r="AR17" s="26">
        <f t="shared" si="9"/>
        <v>-1</v>
      </c>
      <c r="AS17" s="29">
        <f t="shared" si="10"/>
        <v>127</v>
      </c>
      <c r="AT17" s="16"/>
      <c r="AU17" s="16"/>
      <c r="AV17" s="16"/>
      <c r="AW17" s="16"/>
      <c r="AX17" s="16"/>
      <c r="AY17" s="16"/>
    </row>
    <row r="18" spans="1:51" x14ac:dyDescent="0.3">
      <c r="A18" s="2">
        <v>131072</v>
      </c>
      <c r="B18" s="3" t="s">
        <v>17</v>
      </c>
      <c r="C18" s="1" t="s">
        <v>40</v>
      </c>
      <c r="D18" s="45" t="s">
        <v>41</v>
      </c>
      <c r="E18" s="16"/>
      <c r="F18" s="11"/>
      <c r="G18" s="15" t="str">
        <f t="shared" si="19"/>
        <v>10.0.0.128</v>
      </c>
      <c r="H18" s="14" t="str">
        <f t="shared" si="20"/>
        <v>10.0.0.129</v>
      </c>
      <c r="I18" s="14" t="str">
        <f t="shared" si="21"/>
        <v>10.-1.255.126</v>
      </c>
      <c r="J18" s="14" t="str">
        <f t="shared" si="22"/>
        <v>10.-1.255.127</v>
      </c>
      <c r="K18" s="14" t="str">
        <f t="shared" si="23"/>
        <v>255.FALSO.0.HOLA</v>
      </c>
      <c r="L18" s="14" t="str">
        <f t="shared" si="24"/>
        <v>/0</v>
      </c>
      <c r="M18" s="16"/>
      <c r="N18" s="24">
        <f t="shared" si="25"/>
        <v>10</v>
      </c>
      <c r="O18" s="25">
        <f t="shared" si="11"/>
        <v>0</v>
      </c>
      <c r="P18" s="21">
        <f t="shared" si="12"/>
        <v>0</v>
      </c>
      <c r="Q18" s="22">
        <f t="shared" si="13"/>
        <v>128</v>
      </c>
      <c r="R18" s="20">
        <f t="shared" si="33"/>
        <v>128</v>
      </c>
      <c r="S18" s="20" t="str">
        <f t="shared" si="14"/>
        <v>HOLA</v>
      </c>
      <c r="T18" s="23">
        <f t="shared" si="15"/>
        <v>10</v>
      </c>
      <c r="U18" s="21">
        <f t="shared" si="15"/>
        <v>0</v>
      </c>
      <c r="V18" s="21">
        <f t="shared" si="15"/>
        <v>0</v>
      </c>
      <c r="W18" s="22">
        <f t="shared" si="16"/>
        <v>129</v>
      </c>
      <c r="X18" s="23">
        <f t="shared" si="0"/>
        <v>10</v>
      </c>
      <c r="Y18" s="21">
        <f t="shared" si="0"/>
        <v>-1</v>
      </c>
      <c r="Z18" s="21">
        <f t="shared" si="0"/>
        <v>255</v>
      </c>
      <c r="AA18" s="22">
        <f t="shared" si="1"/>
        <v>126</v>
      </c>
      <c r="AB18" s="23">
        <f t="shared" si="2"/>
        <v>10</v>
      </c>
      <c r="AC18" s="21">
        <f t="shared" si="3"/>
        <v>-1</v>
      </c>
      <c r="AD18" s="21">
        <f t="shared" si="4"/>
        <v>255</v>
      </c>
      <c r="AE18" s="22">
        <f t="shared" si="5"/>
        <v>127</v>
      </c>
      <c r="AF18" s="24">
        <f t="shared" si="6"/>
        <v>255</v>
      </c>
      <c r="AG18" s="25" t="b">
        <f t="shared" si="17"/>
        <v>0</v>
      </c>
      <c r="AH18" s="21">
        <f t="shared" si="26"/>
        <v>0</v>
      </c>
      <c r="AI18" s="22" t="str">
        <f t="shared" si="7"/>
        <v>HOLA</v>
      </c>
      <c r="AJ18" s="26">
        <f t="shared" si="27"/>
        <v>0</v>
      </c>
      <c r="AK18" s="26">
        <f t="shared" si="8"/>
        <v>0</v>
      </c>
      <c r="AL18" s="26">
        <f t="shared" si="18"/>
        <v>128</v>
      </c>
      <c r="AM18" s="26">
        <f t="shared" si="28"/>
        <v>128</v>
      </c>
      <c r="AN18" s="26">
        <f t="shared" si="29"/>
        <v>128</v>
      </c>
      <c r="AO18" s="26" t="b">
        <f t="shared" si="30"/>
        <v>0</v>
      </c>
      <c r="AP18" s="26">
        <f t="shared" si="31"/>
        <v>0</v>
      </c>
      <c r="AQ18" s="26">
        <f t="shared" si="32"/>
        <v>0</v>
      </c>
      <c r="AR18" s="26">
        <f t="shared" si="9"/>
        <v>-1</v>
      </c>
      <c r="AS18" s="29">
        <f t="shared" si="10"/>
        <v>127</v>
      </c>
      <c r="AT18" s="16"/>
      <c r="AU18" s="16"/>
      <c r="AV18" s="16"/>
      <c r="AW18" s="16"/>
      <c r="AX18" s="16"/>
      <c r="AY18" s="16"/>
    </row>
    <row r="19" spans="1:51" x14ac:dyDescent="0.3">
      <c r="A19" s="4">
        <v>65536</v>
      </c>
      <c r="B19" s="4">
        <f t="shared" ref="B19:B32" si="34">A19-3</f>
        <v>65533</v>
      </c>
      <c r="C19" s="1" t="s">
        <v>42</v>
      </c>
      <c r="D19" s="45"/>
      <c r="E19" s="16"/>
      <c r="F19" s="11"/>
      <c r="G19" s="15" t="str">
        <f t="shared" si="19"/>
        <v>10.0.0.128</v>
      </c>
      <c r="H19" s="14" t="str">
        <f>_xlfn.CONCAT(T18,".",U18,".",V18,".",W18)</f>
        <v>10.0.0.129</v>
      </c>
      <c r="I19" s="14" t="str">
        <f t="shared" si="21"/>
        <v>10.-1.255.126</v>
      </c>
      <c r="J19" s="14" t="str">
        <f t="shared" si="22"/>
        <v>10.-1.255.127</v>
      </c>
      <c r="K19" s="14" t="str">
        <f t="shared" si="23"/>
        <v>255.FALSO.0.HOLA</v>
      </c>
      <c r="L19" s="14" t="str">
        <f t="shared" si="24"/>
        <v>/0</v>
      </c>
      <c r="M19" s="16"/>
      <c r="N19" s="24">
        <f t="shared" si="25"/>
        <v>10</v>
      </c>
      <c r="O19" s="25">
        <f t="shared" si="11"/>
        <v>0</v>
      </c>
      <c r="P19" s="21">
        <f t="shared" si="12"/>
        <v>0</v>
      </c>
      <c r="Q19" s="22">
        <f t="shared" si="13"/>
        <v>128</v>
      </c>
      <c r="R19" s="20">
        <f t="shared" si="33"/>
        <v>128</v>
      </c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8"/>
      <c r="AG19" s="28"/>
      <c r="AH19" s="19"/>
      <c r="AI19" s="19"/>
      <c r="AJ19" s="27"/>
      <c r="AK19" s="27"/>
      <c r="AL19" s="27"/>
      <c r="AM19" s="27"/>
      <c r="AN19" s="27"/>
      <c r="AO19" s="27"/>
      <c r="AP19" s="27"/>
      <c r="AQ19" s="27"/>
      <c r="AR19" s="27"/>
      <c r="AS19" s="16"/>
      <c r="AT19" s="16"/>
      <c r="AU19" s="16"/>
      <c r="AV19" s="16"/>
      <c r="AW19" s="16"/>
      <c r="AX19" s="16"/>
      <c r="AY19" s="16"/>
    </row>
    <row r="20" spans="1:51" x14ac:dyDescent="0.3">
      <c r="A20" s="4">
        <v>32768</v>
      </c>
      <c r="B20" s="4">
        <f t="shared" si="34"/>
        <v>32765</v>
      </c>
      <c r="C20" s="1" t="s">
        <v>43</v>
      </c>
      <c r="D20" s="45"/>
      <c r="E20" s="16"/>
      <c r="F20" s="16"/>
      <c r="G20" s="15" t="str">
        <f t="shared" si="19"/>
        <v>10.0.0.128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x14ac:dyDescent="0.3">
      <c r="A21" s="4">
        <v>16384</v>
      </c>
      <c r="B21" s="4">
        <f t="shared" si="34"/>
        <v>16381</v>
      </c>
      <c r="C21" s="1" t="s">
        <v>44</v>
      </c>
      <c r="D21" s="4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</row>
    <row r="22" spans="1:51" x14ac:dyDescent="0.3">
      <c r="A22" s="4">
        <v>8192</v>
      </c>
      <c r="B22" s="4">
        <f t="shared" si="34"/>
        <v>8189</v>
      </c>
      <c r="C22" s="1" t="s">
        <v>45</v>
      </c>
      <c r="D22" s="45"/>
      <c r="E22" s="16"/>
      <c r="F22" s="8" t="s">
        <v>70</v>
      </c>
      <c r="G22" s="30">
        <v>10</v>
      </c>
      <c r="H22" s="30">
        <v>0</v>
      </c>
      <c r="I22" s="30">
        <v>0</v>
      </c>
      <c r="J22" s="30">
        <v>0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</row>
    <row r="23" spans="1:51" x14ac:dyDescent="0.3">
      <c r="A23" s="4">
        <v>4096</v>
      </c>
      <c r="B23" s="4">
        <f t="shared" si="34"/>
        <v>4093</v>
      </c>
      <c r="C23" s="1" t="s">
        <v>46</v>
      </c>
      <c r="D23" s="4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</row>
    <row r="24" spans="1:51" x14ac:dyDescent="0.3">
      <c r="A24" s="4">
        <v>2048</v>
      </c>
      <c r="B24" s="4">
        <f t="shared" si="34"/>
        <v>2045</v>
      </c>
      <c r="C24" s="1" t="s">
        <v>47</v>
      </c>
      <c r="D24" s="45"/>
      <c r="E24" s="16"/>
      <c r="F24" s="46" t="s">
        <v>73</v>
      </c>
      <c r="G24" s="46"/>
      <c r="H24" s="46"/>
      <c r="I24" s="46"/>
      <c r="J24" s="46"/>
      <c r="K24" s="4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</row>
    <row r="25" spans="1:51" x14ac:dyDescent="0.3">
      <c r="A25" s="4">
        <v>1024</v>
      </c>
      <c r="B25" s="4">
        <f t="shared" si="34"/>
        <v>1021</v>
      </c>
      <c r="C25" s="1" t="s">
        <v>48</v>
      </c>
      <c r="D25" s="45"/>
      <c r="E25" s="16"/>
      <c r="F25" s="46" t="s">
        <v>71</v>
      </c>
      <c r="G25" s="46"/>
      <c r="H25" s="46"/>
      <c r="I25" s="46"/>
      <c r="J25" s="46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</row>
    <row r="26" spans="1:51" x14ac:dyDescent="0.3">
      <c r="A26" s="4">
        <v>512</v>
      </c>
      <c r="B26" s="4">
        <f t="shared" si="34"/>
        <v>509</v>
      </c>
      <c r="C26" s="4">
        <v>13</v>
      </c>
      <c r="D26" s="10" t="s">
        <v>49</v>
      </c>
      <c r="E26" s="16"/>
      <c r="F26" s="46" t="s">
        <v>72</v>
      </c>
      <c r="G26" s="46"/>
      <c r="H26" s="46"/>
      <c r="I26" s="46"/>
      <c r="J26" s="46"/>
      <c r="K26" s="4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</row>
    <row r="27" spans="1:51" x14ac:dyDescent="0.3">
      <c r="A27" s="4">
        <v>256</v>
      </c>
      <c r="B27" s="4">
        <f t="shared" si="34"/>
        <v>253</v>
      </c>
      <c r="C27" s="4">
        <f>32-C26</f>
        <v>19</v>
      </c>
      <c r="D27" s="10" t="s">
        <v>50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</row>
    <row r="28" spans="1:51" x14ac:dyDescent="0.3">
      <c r="A28" s="4">
        <v>128</v>
      </c>
      <c r="B28" s="4">
        <f t="shared" si="34"/>
        <v>125</v>
      </c>
      <c r="C28" s="41" t="s">
        <v>51</v>
      </c>
      <c r="D28" s="41"/>
      <c r="E28" s="16"/>
      <c r="F28" s="42" t="s">
        <v>74</v>
      </c>
      <c r="G28" s="42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</row>
    <row r="29" spans="1:51" x14ac:dyDescent="0.3">
      <c r="A29" s="4">
        <v>64</v>
      </c>
      <c r="B29" s="4">
        <f t="shared" si="34"/>
        <v>61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</row>
    <row r="30" spans="1:51" x14ac:dyDescent="0.3">
      <c r="A30" s="4">
        <v>32</v>
      </c>
      <c r="B30" s="4">
        <f t="shared" si="34"/>
        <v>29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</row>
    <row r="31" spans="1:51" x14ac:dyDescent="0.3">
      <c r="A31" s="4">
        <v>16</v>
      </c>
      <c r="B31" s="4">
        <f t="shared" si="34"/>
        <v>13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</row>
    <row r="32" spans="1:51" x14ac:dyDescent="0.3">
      <c r="A32" s="4">
        <v>8</v>
      </c>
      <c r="B32" s="4">
        <f t="shared" si="34"/>
        <v>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</row>
    <row r="33" spans="1:51" x14ac:dyDescent="0.3">
      <c r="A33" s="4">
        <v>4</v>
      </c>
      <c r="B33" s="4">
        <v>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</row>
    <row r="34" spans="1:51" x14ac:dyDescent="0.3">
      <c r="A34" s="2">
        <v>2</v>
      </c>
      <c r="B34" s="3" t="s">
        <v>18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</row>
    <row r="35" spans="1:51" x14ac:dyDescent="0.3">
      <c r="A35" s="16"/>
      <c r="B35" s="10" t="s">
        <v>19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</row>
    <row r="36" spans="1:51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</row>
    <row r="37" spans="1:5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</row>
    <row r="38" spans="1:51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</row>
    <row r="39" spans="1:5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</row>
    <row r="40" spans="1:5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</row>
    <row r="41" spans="1:5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</row>
    <row r="42" spans="1:5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</row>
    <row r="43" spans="1:51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</row>
    <row r="44" spans="1:51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</row>
    <row r="45" spans="1:51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</row>
    <row r="46" spans="1:51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</row>
    <row r="47" spans="1:5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</row>
    <row r="48" spans="1:51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</row>
    <row r="49" spans="1:51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</row>
    <row r="50" spans="1:5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</row>
  </sheetData>
  <mergeCells count="31">
    <mergeCell ref="C28:D28"/>
    <mergeCell ref="F28:G28"/>
    <mergeCell ref="A9:B9"/>
    <mergeCell ref="D9:D16"/>
    <mergeCell ref="A10:B10"/>
    <mergeCell ref="A11:B11"/>
    <mergeCell ref="A12:B12"/>
    <mergeCell ref="A13:B13"/>
    <mergeCell ref="A14:B14"/>
    <mergeCell ref="A15:B15"/>
    <mergeCell ref="A16:B16"/>
    <mergeCell ref="A17:B17"/>
    <mergeCell ref="D18:D25"/>
    <mergeCell ref="F24:K24"/>
    <mergeCell ref="F25:K25"/>
    <mergeCell ref="F26:K26"/>
    <mergeCell ref="AB1:AE1"/>
    <mergeCell ref="AF1:AI1"/>
    <mergeCell ref="A2:B2"/>
    <mergeCell ref="A3:B3"/>
    <mergeCell ref="A4:B4"/>
    <mergeCell ref="T1:W1"/>
    <mergeCell ref="X1:AA1"/>
    <mergeCell ref="A5:B5"/>
    <mergeCell ref="A1:B1"/>
    <mergeCell ref="D1:D8"/>
    <mergeCell ref="F1:L1"/>
    <mergeCell ref="N1:Q1"/>
    <mergeCell ref="A6:B6"/>
    <mergeCell ref="A7:B7"/>
    <mergeCell ref="A8:B8"/>
  </mergeCells>
  <conditionalFormatting sqref="H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L19 G4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CF35-4647-874F-B2FF-BB5F17B82721}">
  <dimension ref="A1:AY50"/>
  <sheetViews>
    <sheetView zoomScale="70" zoomScaleNormal="70" workbookViewId="0">
      <selection activeCell="F28" sqref="F28:G28"/>
    </sheetView>
  </sheetViews>
  <sheetFormatPr baseColWidth="10" defaultRowHeight="15.6" x14ac:dyDescent="0.3"/>
  <cols>
    <col min="2" max="2" width="12.5" customWidth="1"/>
    <col min="3" max="3" width="19.19921875" customWidth="1"/>
    <col min="5" max="5" width="3.296875" customWidth="1"/>
    <col min="7" max="11" width="15" customWidth="1"/>
    <col min="12" max="12" width="10.796875" customWidth="1"/>
    <col min="13" max="13" width="3.296875" customWidth="1"/>
    <col min="14" max="35" width="5" hidden="1" customWidth="1"/>
    <col min="36" max="45" width="10" hidden="1" customWidth="1"/>
  </cols>
  <sheetData>
    <row r="1" spans="1:51" x14ac:dyDescent="0.3">
      <c r="A1" s="32" t="s">
        <v>0</v>
      </c>
      <c r="B1" s="33"/>
      <c r="C1" s="5" t="s">
        <v>20</v>
      </c>
      <c r="D1" s="34" t="s">
        <v>21</v>
      </c>
      <c r="E1" s="16"/>
      <c r="F1" s="35" t="s">
        <v>75</v>
      </c>
      <c r="G1" s="35"/>
      <c r="H1" s="35"/>
      <c r="I1" s="35"/>
      <c r="J1" s="35"/>
      <c r="K1" s="35"/>
      <c r="L1" s="35"/>
      <c r="M1" s="16"/>
      <c r="N1" s="36" t="s">
        <v>53</v>
      </c>
      <c r="O1" s="37"/>
      <c r="P1" s="37"/>
      <c r="Q1" s="37"/>
      <c r="R1" s="18" t="s">
        <v>54</v>
      </c>
      <c r="S1" s="18" t="s">
        <v>55</v>
      </c>
      <c r="T1" s="40" t="s">
        <v>56</v>
      </c>
      <c r="U1" s="38"/>
      <c r="V1" s="38"/>
      <c r="W1" s="38"/>
      <c r="X1" s="38" t="s">
        <v>57</v>
      </c>
      <c r="Y1" s="38"/>
      <c r="Z1" s="38"/>
      <c r="AA1" s="38"/>
      <c r="AB1" s="38" t="s">
        <v>58</v>
      </c>
      <c r="AC1" s="38"/>
      <c r="AD1" s="38"/>
      <c r="AE1" s="39"/>
      <c r="AF1" s="40" t="s">
        <v>59</v>
      </c>
      <c r="AG1" s="38"/>
      <c r="AH1" s="38"/>
      <c r="AI1" s="39"/>
      <c r="AJ1" s="17" t="s">
        <v>60</v>
      </c>
      <c r="AK1" s="20" t="s">
        <v>61</v>
      </c>
      <c r="AL1" s="20" t="s">
        <v>62</v>
      </c>
      <c r="AM1" s="20" t="s">
        <v>63</v>
      </c>
      <c r="AN1" s="20" t="s">
        <v>64</v>
      </c>
      <c r="AO1" s="20" t="s">
        <v>65</v>
      </c>
      <c r="AP1" s="20" t="s">
        <v>66</v>
      </c>
      <c r="AQ1" s="20" t="s">
        <v>67</v>
      </c>
      <c r="AR1" s="29" t="s">
        <v>68</v>
      </c>
      <c r="AS1" s="29" t="s">
        <v>69</v>
      </c>
      <c r="AT1" s="16"/>
      <c r="AU1" s="16"/>
      <c r="AV1" s="16"/>
      <c r="AW1" s="16"/>
      <c r="AX1" s="16"/>
      <c r="AY1" s="16"/>
    </row>
    <row r="2" spans="1:51" x14ac:dyDescent="0.3">
      <c r="A2" s="32" t="s">
        <v>1</v>
      </c>
      <c r="B2" s="33"/>
      <c r="C2" s="5" t="s">
        <v>22</v>
      </c>
      <c r="D2" s="34"/>
      <c r="E2" s="16"/>
      <c r="F2" s="11" t="s">
        <v>52</v>
      </c>
      <c r="G2" s="11" t="s">
        <v>53</v>
      </c>
      <c r="H2" s="11" t="s">
        <v>56</v>
      </c>
      <c r="I2" s="11" t="s">
        <v>57</v>
      </c>
      <c r="J2" s="11" t="s">
        <v>58</v>
      </c>
      <c r="K2" s="11" t="s">
        <v>59</v>
      </c>
      <c r="L2" s="11" t="s">
        <v>60</v>
      </c>
      <c r="M2" s="16"/>
      <c r="N2" s="16"/>
      <c r="O2" s="16"/>
      <c r="P2" s="16"/>
      <c r="Q2" s="16"/>
      <c r="R2" s="20">
        <v>0</v>
      </c>
      <c r="S2" s="20">
        <v>0</v>
      </c>
      <c r="T2" s="21">
        <f>G22</f>
        <v>10</v>
      </c>
      <c r="U2" s="21">
        <f>H22</f>
        <v>0</v>
      </c>
      <c r="V2" s="21">
        <f>I22</f>
        <v>0</v>
      </c>
      <c r="W2" s="22">
        <f>J22+1</f>
        <v>1</v>
      </c>
      <c r="X2" s="23">
        <f t="shared" ref="X2:Z18" si="0">AB2</f>
        <v>10</v>
      </c>
      <c r="Y2" s="21">
        <f t="shared" si="0"/>
        <v>1</v>
      </c>
      <c r="Z2" s="21">
        <f t="shared" si="0"/>
        <v>255</v>
      </c>
      <c r="AA2" s="22">
        <f t="shared" ref="AA2:AA18" si="1">AE2-1</f>
        <v>254</v>
      </c>
      <c r="AB2" s="23">
        <f t="shared" ref="AB2:AB18" si="2">N3</f>
        <v>10</v>
      </c>
      <c r="AC2" s="21">
        <f t="shared" ref="AC2:AC18" si="3">IF(AD2=255,O3-1,O3)</f>
        <v>1</v>
      </c>
      <c r="AD2" s="21">
        <f t="shared" ref="AD2:AD18" si="4">IF(AR2=-1,255, IF(AND(AE2&lt;&gt;255),P3,P3-1))</f>
        <v>255</v>
      </c>
      <c r="AE2" s="22">
        <f t="shared" ref="AE2:AE18" si="5">IF(AS2=-1,255,Q3-1)</f>
        <v>255</v>
      </c>
      <c r="AF2" s="24">
        <f t="shared" ref="AF2:AF18" si="6">IF(N3&lt;&gt;0,255,"HOLA")</f>
        <v>255</v>
      </c>
      <c r="AG2" s="25">
        <f>IF(AJ2=15,254,IF(O3&lt;&gt;0,255,IF(P3&lt;&gt;0,255)))</f>
        <v>254</v>
      </c>
      <c r="AH2" s="21">
        <f>IF(AND(AJ2=16),0,IF(AND(AJ2=17),128,IF(AND(AJ2=18),192,IF(AND(AJ2=19),224,IF(AND(AJ2=20),240,IF(AND(AJ2=21),248,IF(AND(AJ2=22),252,IF(AND(AJ2=23),254,IF(AND(P3=0,Q3=0),0,IF(AND(AH1=255),255,IF(AND(AJ2=24),255,IF(AND(AJ2=25),255,IF(AND(AJ2=26),255,IF(AND(AJ2=27),255,IF(AND(AJ2=28),255,IF(AND(AJ2=29),255,IF(AND(AJ2=30),255,IF(AND(AJ2=31),255,"HOLA"))))))))))))))))))</f>
        <v>0</v>
      </c>
      <c r="AI2" s="22">
        <f t="shared" ref="AI2:AI18" si="7">IF(AJ2=24,0, IF(AJ2=25,128, IF(AJ2=26,192, IF(AJ2=27,224, IF(AJ2=28,240, IF(AJ2=29,248, IF(AJ2=30,252, IF(AJ2=31,254, IF(Q3=0,0,"HOLA")))))))))</f>
        <v>0</v>
      </c>
      <c r="AJ2" s="26">
        <f>IF(AND(F3&lt;=131069,F3&gt;65533),32-17,IF(AND(F3&lt;=65533,F3&gt;32765),32-16,IF(AND(F3&lt;=32765,F3&gt;16381),32-15,IF(AND(F3&lt;=16381,F3&gt;8189),32-14,IF(AND(F3&lt;=8189,F3&gt;4093),32-13,IF(AND(F3&lt;=4093,F3&gt;2045),32-12,IF(AND(F3&lt;=2045,F3&gt;1021),32-11,IF(AND(F3&lt;=1021,F3&gt;509),32-10,IF(AND(F3&lt;=509,F3&gt;253),32-9,IF(AND(F3&lt;=253,F3&gt;125),32-8,IF(AND(F3&lt;=125,F3&gt;61),32-7,IF(AND(F3&lt;=61,F3&gt;29),32-6,IF(AND(F3&lt;=29,F3&gt;13),32-5,IF(AND(F3&lt;=13,F3&gt;5),32-4,IF(AND(F3&lt;=5,F3&gt;=3),32-3,IF(AND(F3=2),32-2,))))))))))))))))</f>
        <v>15</v>
      </c>
      <c r="AK2" s="26">
        <f t="shared" ref="AK2:AK18" si="8">P3</f>
        <v>0</v>
      </c>
      <c r="AL2" s="26">
        <f>IF(AK2=256,0,AK2)</f>
        <v>0</v>
      </c>
      <c r="AM2" s="26">
        <f>IF(R3=256,0,IF(AND(F3&lt;=253,F3&gt;125),0,IF(AND(F3&lt;=125,F3&gt;61),128+J22,IF(AND(F3&lt;=61,F3&gt;29),64+J22,IF(AND(F3&lt;=29,F3&gt;13),32+J22,IF(AND(F3&lt;=13,F3&gt;5),16+J22,IF(AND(F3&lt;=5,F3&gt;=3),8+J22,IF(AND(F3=2),4+J22,J22))))))))</f>
        <v>0</v>
      </c>
      <c r="AN2" s="26">
        <f>IF(S2=256,0,IF(AND(F3&lt;=253,F3&gt;125),0,IF(AND(F3&lt;=125,F3&gt;61),128+R2,IF(AND(F3&lt;=61,F3&gt;29),64+R2,IF(AND(F3&lt;=29,F3&gt;13),32+R2,IF(AND(F3&lt;=13,F3&gt;5),16+R2,IF(AND(F3&lt;=5,F3&gt;2),8+R2,IF(AND(F3=2),4+R2,R2))))))))</f>
        <v>0</v>
      </c>
      <c r="AO2" s="26">
        <f>IF(AND(AQ2=256),0,IF(AND(F3&lt;=131069,F3&gt;65533),H22+2,IF(AND(F3&lt;=65533,F3&gt;32765),256,IF(AND(F3&lt;=32765,F3&gt;16381),128+H22,IF(AND(F3&lt;=16381,F3&gt;8189),64+H22,IF(AND(F3&lt;=8189,F3&gt;4093),32+H22,IF(AND(F3&lt;=4093,F3&gt;2045),16+H22,IF(AND(F3&lt;=2045,F3&gt;1021),8+H22,IF(AND(F3&lt;=1021,F3&gt;509),4+H22,IF(AND(F3&lt;=509,F3&gt;253),2+H22,IF(AND(F3&lt;=253,F3&gt;125),H22+1,IF(AND(F3&lt;=125,F3&gt;61),128+H22,IF(AND(F3&lt;=61,F3&gt;29),64+H22,IF(AND(F3&lt;=29,F3&gt;13),32+H22,IF(AND(F3&lt;=13,F3&gt;5),16+H22,IF(AND(F3&lt;=5,F3&gt;=3),8+H22,IF(AND(F3=2),4+H22)))))))))))))))))</f>
        <v>2</v>
      </c>
      <c r="AP2" s="26">
        <f>IF(AND(F3&lt;=131069,F3&gt;65533),H22+2, IF(AND(Q3=0,P3=0),H22+1, H22))</f>
        <v>2</v>
      </c>
      <c r="AQ2" s="26">
        <f>IF(R3=256,I22+1,IF(AND(F3&lt;=65533,F3&gt;32765),256,IF(AND(F3&lt;=32765,F3&gt;16381),128+I22,IF(AND(F3&lt;=16381,F3&gt;8189),64+I22,IF(AND(F3&lt;=8189,F3&gt;4093),32+I22,IF(AND(F3&lt;=4093,F3&gt;2045),16+I22,IF(AND(F3&lt;=2045,F3&gt;1021),8+I22,IF(AND(F3&lt;=1021,F3&gt;509),4+I22,IF(AND(F3&lt;=509,F3&gt;253),2+I22,IF(AND(F3&lt;=253,F3&gt;125),I22+1,I22))))))))))</f>
        <v>0</v>
      </c>
      <c r="AR2" s="26">
        <f t="shared" ref="AR2:AR18" si="9">IF(AE2=255,P3-1,P3-1)</f>
        <v>-1</v>
      </c>
      <c r="AS2" s="29">
        <f t="shared" ref="AS2:AS18" si="10">Q3-1</f>
        <v>-1</v>
      </c>
      <c r="AT2" s="16"/>
      <c r="AU2" s="16"/>
      <c r="AV2" s="16"/>
      <c r="AW2" s="16"/>
      <c r="AX2" s="16"/>
      <c r="AY2" s="16"/>
    </row>
    <row r="3" spans="1:51" x14ac:dyDescent="0.3">
      <c r="A3" s="32" t="s">
        <v>2</v>
      </c>
      <c r="B3" s="33"/>
      <c r="C3" s="5" t="s">
        <v>23</v>
      </c>
      <c r="D3" s="34"/>
      <c r="E3" s="16"/>
      <c r="F3" s="11">
        <v>130000</v>
      </c>
      <c r="G3" s="13" t="str">
        <f>_xlfn.CONCAT(G22,".",H22,".",I22,".",J22)</f>
        <v>10.0.0.0</v>
      </c>
      <c r="H3" s="14" t="str">
        <f>_xlfn.CONCAT(T2,".",U2,".",V2,".",W2)</f>
        <v>10.0.0.1</v>
      </c>
      <c r="I3" s="14" t="str">
        <f>_xlfn.CONCAT(X2,".",Y2,".",Z2,".",AA2)</f>
        <v>10.1.255.254</v>
      </c>
      <c r="J3" s="14" t="str">
        <f>_xlfn.CONCAT(AB2,".",AC2,".",AD2,".",AE2)</f>
        <v>10.1.255.255</v>
      </c>
      <c r="K3" s="14" t="str">
        <f>_xlfn.CONCAT(AF2,".",AG2,".",AH2,".",AI2)</f>
        <v>255.254.0.0</v>
      </c>
      <c r="L3" s="14" t="str">
        <f>_xlfn.CONCAT("/",AJ2)</f>
        <v>/15</v>
      </c>
      <c r="M3" s="16"/>
      <c r="N3" s="24">
        <f>G22</f>
        <v>10</v>
      </c>
      <c r="O3" s="25">
        <f t="shared" ref="O3:O19" si="11">AP2</f>
        <v>2</v>
      </c>
      <c r="P3" s="21">
        <f t="shared" ref="P3:P19" si="12">IF(AO2=0,AO2,AQ2)</f>
        <v>0</v>
      </c>
      <c r="Q3" s="22">
        <f t="shared" ref="Q3:Q19" si="13">AM2</f>
        <v>0</v>
      </c>
      <c r="R3" s="20">
        <f>IF(AND(F3&lt;=253,F3&gt;125),0,IF(AND(F3&lt;=125,F3&gt;61),128+J22,IF(AND(F3&lt;=61,F3&gt;29),64+J22,IF(AND(F3&lt;=29,F3&gt;13),32+J22,IF(AND(F3&lt;=13,F3&gt;5),16+J22,IF(AND(F3&lt;=5,F3&gt;2),8+J22,IF(AND(F3=2),4+J22,J22)))))))</f>
        <v>0</v>
      </c>
      <c r="S3" s="20" t="str">
        <f t="shared" ref="S3:S18" si="14">IF(R3=256,P3+1,"HOLA")</f>
        <v>HOLA</v>
      </c>
      <c r="T3" s="21">
        <f t="shared" ref="T3:V18" si="15">N3</f>
        <v>10</v>
      </c>
      <c r="U3" s="21">
        <f t="shared" si="15"/>
        <v>2</v>
      </c>
      <c r="V3" s="21">
        <f t="shared" si="15"/>
        <v>0</v>
      </c>
      <c r="W3" s="22">
        <f t="shared" ref="W3:W18" si="16">Q3+1</f>
        <v>1</v>
      </c>
      <c r="X3" s="23">
        <f t="shared" si="0"/>
        <v>10</v>
      </c>
      <c r="Y3" s="21">
        <f t="shared" si="0"/>
        <v>2</v>
      </c>
      <c r="Z3" s="21">
        <f t="shared" si="0"/>
        <v>255</v>
      </c>
      <c r="AA3" s="22">
        <f t="shared" si="1"/>
        <v>254</v>
      </c>
      <c r="AB3" s="23">
        <f t="shared" si="2"/>
        <v>10</v>
      </c>
      <c r="AC3" s="21">
        <f t="shared" si="3"/>
        <v>2</v>
      </c>
      <c r="AD3" s="21">
        <f t="shared" si="4"/>
        <v>255</v>
      </c>
      <c r="AE3" s="22">
        <f t="shared" si="5"/>
        <v>255</v>
      </c>
      <c r="AF3" s="24">
        <f t="shared" si="6"/>
        <v>255</v>
      </c>
      <c r="AG3" s="25">
        <f t="shared" ref="AG3:AG18" si="17">IF(AJ3=15,254,IF(O4&lt;&gt;0,255,IF(P4&lt;&gt;0,255)))</f>
        <v>255</v>
      </c>
      <c r="AH3" s="21">
        <f>IF(AND(AJ3=16),0,IF(AND(AJ3=17),128,IF(AND(AJ3=18),192,IF(AND(AJ3=19),224,IF(AND(AJ3=20),240,IF(AND(AJ3=21),248,IF(AND(AJ3=22),252,IF(AND(AJ3=23),254,IF(AND(O4&gt;O3),255,IF(AND(P4=0),0,IF(AND(AH2=255),AH2,IF(AND(AJ3=24),AH2+1,IF(AND(AJ3=25),255,IF(AND(AJ3=26),255,IF(AND(AJ3=27),255,IF(AND(AJ3=28),255,IF(AND(AJ3=29),255,IF(AND(AJ3=30),255,IF(AND(AJ3=31),255,"HOLA")))))))))))))))))))</f>
        <v>0</v>
      </c>
      <c r="AI3" s="22">
        <f t="shared" si="7"/>
        <v>0</v>
      </c>
      <c r="AJ3" s="26">
        <f>IF(AND(F4&lt;=131069,F4&gt;65533),32-17,IF(AND(F4&lt;=65533,F4&gt;32765),32-16,IF(AND(F4&lt;=32765,F4&gt;16381),32-15,IF(AND(F4&lt;=16381,F4&gt;8189),32-14,IF(AND(F4&lt;=8189,F4&gt;4093),32-13,IF(AND(F4&lt;=4093,F4&gt;2045),32-12,IF(AND(F4&lt;=2045,F4&gt;1021),32-11,IF(AND(F4&lt;=1021,F4&gt;509),32-10,IF(AND(F4&lt;=509,F4&gt;253),32-9,IF(AND(F4&lt;=253,F4&gt;125),32-8,IF(AND(F4&lt;=125,F4&gt;61),32-7,IF(AND(F4&lt;=61,F4&gt;29),32-6,IF(AND(F4&lt;=29,F4&gt;13),32-5,IF(AND(F4&lt;=13,F4&gt;5),32-4,IF(AND(F4&lt;=5,F4&gt;=3),32-3,IF(AND(F4=2),32-2,))))))))))))))))</f>
        <v>16</v>
      </c>
      <c r="AK3" s="26">
        <f t="shared" si="8"/>
        <v>0</v>
      </c>
      <c r="AL3" s="26">
        <f t="shared" ref="AL3:AL18" si="18">IF(Q4=256,0,Q4)</f>
        <v>0</v>
      </c>
      <c r="AM3" s="26">
        <f>IF(R4=256,0,IF(AND(F4&lt;=253,F4&gt;125),0,IF(AND(F4&lt;=125,F4&gt;61),128+Q3,IF(AND(F4&lt;=61,F4&gt;29),64+Q3,IF(AND(F4&lt;=29,F4&gt;13),32+Q3,IF(AND(F4&lt;=13,F4&gt;5),16+Q3,IF(AND(F4&lt;=5,F4&gt;=3),8+Q3,IF(AND(F4=2),4+Q3,Q3))))))))</f>
        <v>0</v>
      </c>
      <c r="AN3" s="26">
        <f>IF(S3=256,0,IF(AND(F4&lt;=253,F4&gt;125),0,IF(AND(F4&lt;=125,F4&gt;61),128+R3,IF(AND(F4&lt;=61,F4&gt;29),64+R3,IF(AND(F4&lt;=29,F4&gt;13),32+R3,IF(AND(F4&lt;=13,F4&gt;5),16+R3,IF(AND(F4&lt;=5,F4&gt;2),8+R3,IF(AND(F4=2),4+R3,R3))))))))</f>
        <v>0</v>
      </c>
      <c r="AO3" s="26">
        <f>IF(AND(AQ3=256),0,IF(AND(F4&lt;=131069,F4&gt;65533),H23+2,IF(AND(F4&lt;=65533,F4&gt;32765),256,IF(AND(F4&lt;=32765,F4&gt;16381),128+H23,IF(AND(F4&lt;=16381,F4&gt;8189),64+H23,IF(AND(F4&lt;=8189,F4&gt;4093),32+H23,IF(AND(F4&lt;=4093,F4&gt;2045),16+H23,IF(AND(F4&lt;=2045,F4&gt;1021),8+H23,IF(AND(F4&lt;=1021,F4&gt;509),4+H23,IF(AND(F4&lt;=509,F4&gt;253),2+H23,IF(AND(F4&lt;=253,F4&gt;125),H23+1,IF(AND(F4&lt;=125,F4&gt;61),128+H23,IF(AND(F4&lt;=61,F4&gt;29),64+H23,IF(AND(F4&lt;=29,F4&gt;13),32+H23,IF(AND(F4&lt;=13,F4&gt;5),16+H23,IF(AND(F4&lt;=5,F4&gt;=3),8+H23,IF(AND(F4=2),4+H23)))))))))))))))))</f>
        <v>0</v>
      </c>
      <c r="AP3" s="26">
        <f>IF(AND(F4&lt;=131069,F4&gt;65533),O3+2, IF(AND(Q4=0,P4=0),O3+1, O3))</f>
        <v>3</v>
      </c>
      <c r="AQ3" s="26">
        <f>IF(R4=256,P3+1,IF(AND(F4&lt;=65533,F4&gt;32765),256,IF(AND(F4&lt;=32765,F4&gt;16381),128+P3,IF(AND(F4&lt;=16381,F4&gt;8189),64+P3,IF(AND(F4&lt;=8189,F4&gt;4093),32+P3,IF(AND(F4&lt;=4093,F4&gt;2045),16+P3,IF(AND(F4&lt;=2045,F4&gt;1021),8+P3,IF(AND(F4&lt;=1021,F4&gt;509),4+P3,IF(AND(F4&lt;=509,F4&gt;253),2+P3,IF(AND(F4&lt;=253,F4&gt;125),P3+1,P3))))))))))</f>
        <v>256</v>
      </c>
      <c r="AR3" s="26">
        <f t="shared" si="9"/>
        <v>-1</v>
      </c>
      <c r="AS3" s="29">
        <f t="shared" si="10"/>
        <v>-1</v>
      </c>
      <c r="AT3" s="16"/>
      <c r="AU3" s="16"/>
      <c r="AV3" s="16"/>
      <c r="AW3" s="16"/>
      <c r="AX3" s="16"/>
      <c r="AY3" s="16"/>
    </row>
    <row r="4" spans="1:51" x14ac:dyDescent="0.3">
      <c r="A4" s="32" t="s">
        <v>3</v>
      </c>
      <c r="B4" s="33"/>
      <c r="C4" s="5" t="s">
        <v>24</v>
      </c>
      <c r="D4" s="34"/>
      <c r="E4" s="16"/>
      <c r="F4" s="11">
        <v>65000</v>
      </c>
      <c r="G4" s="14" t="str">
        <f t="shared" ref="G4:G20" si="19">_xlfn.CONCAT(N3,".",O3,".",P3,".",Q3)</f>
        <v>10.2.0.0</v>
      </c>
      <c r="H4" s="14" t="str">
        <f t="shared" ref="H4:H18" si="20">_xlfn.CONCAT(T3,".",U3,".",V3,".",W3)</f>
        <v>10.2.0.1</v>
      </c>
      <c r="I4" s="14" t="str">
        <f t="shared" ref="I4:I19" si="21">_xlfn.CONCAT(X3,".",Y3,".",Z3,".",AA3)</f>
        <v>10.2.255.254</v>
      </c>
      <c r="J4" s="14" t="str">
        <f t="shared" ref="J4:J19" si="22">_xlfn.CONCAT(AB3,".",AC3,".",AD3,".",AE3)</f>
        <v>10.2.255.255</v>
      </c>
      <c r="K4" s="14" t="str">
        <f t="shared" ref="K4:K19" si="23">_xlfn.CONCAT(AF3,".",AG3,".",AH3,".",AI3)</f>
        <v>255.255.0.0</v>
      </c>
      <c r="L4" s="14" t="str">
        <f t="shared" ref="L4:L19" si="24">_xlfn.CONCAT("/",AJ3)</f>
        <v>/16</v>
      </c>
      <c r="M4" s="16"/>
      <c r="N4" s="24">
        <f t="shared" ref="N4:N19" si="25">N3</f>
        <v>10</v>
      </c>
      <c r="O4" s="25">
        <f t="shared" si="11"/>
        <v>3</v>
      </c>
      <c r="P4" s="21">
        <f t="shared" si="12"/>
        <v>0</v>
      </c>
      <c r="Q4" s="22">
        <f t="shared" si="13"/>
        <v>0</v>
      </c>
      <c r="R4" s="20">
        <f>IF(AND(F4&lt;=253,F4&gt;125),0,IF(AND(F4&lt;=125,F4&gt;61),128+Q3,IF(AND(F4&lt;=61,F4&gt;29),64+Q3,IF(AND(F4&lt;=29,F4&gt;13),32+Q3,IF(AND(F4&lt;=13,F4&gt;5),16+Q3,IF(AND(F4&lt;=5,F4&gt;2),8+Q3,IF(AND(F4=2),4+Q3,Q3)))))))</f>
        <v>0</v>
      </c>
      <c r="S4" s="20" t="str">
        <f t="shared" si="14"/>
        <v>HOLA</v>
      </c>
      <c r="T4" s="21">
        <f t="shared" si="15"/>
        <v>10</v>
      </c>
      <c r="U4" s="21">
        <f t="shared" si="15"/>
        <v>3</v>
      </c>
      <c r="V4" s="21">
        <f t="shared" si="15"/>
        <v>0</v>
      </c>
      <c r="W4" s="22">
        <f t="shared" si="16"/>
        <v>1</v>
      </c>
      <c r="X4" s="23">
        <f t="shared" si="0"/>
        <v>10</v>
      </c>
      <c r="Y4" s="21">
        <f t="shared" si="0"/>
        <v>3</v>
      </c>
      <c r="Z4" s="21">
        <f t="shared" si="0"/>
        <v>127</v>
      </c>
      <c r="AA4" s="22">
        <f t="shared" si="1"/>
        <v>254</v>
      </c>
      <c r="AB4" s="23">
        <f t="shared" si="2"/>
        <v>10</v>
      </c>
      <c r="AC4" s="21">
        <f t="shared" si="3"/>
        <v>3</v>
      </c>
      <c r="AD4" s="21">
        <f t="shared" si="4"/>
        <v>127</v>
      </c>
      <c r="AE4" s="22">
        <f t="shared" si="5"/>
        <v>255</v>
      </c>
      <c r="AF4" s="24">
        <f t="shared" si="6"/>
        <v>255</v>
      </c>
      <c r="AG4" s="25">
        <f t="shared" si="17"/>
        <v>255</v>
      </c>
      <c r="AH4" s="21">
        <f t="shared" ref="AH4:AH18" si="26">IF(AND(AJ4=16),0,IF(AND(AJ4=17),128,IF(AND(AJ4=18),192,IF(AND(AJ4=19),224,IF(AND(AJ4=20),240,IF(AND(AJ4=21),248,IF(AND(AJ4=22),252,IF(AND(AJ4=23),254,IF(AND(O5&gt;O4),255,IF(AND(P5=0),0,IF(AND(AH3=255),AH3,IF(AND(AJ4=24),AH3+1,IF(AND(AJ4=25),255,IF(AND(AJ4=26),255,IF(AND(AJ4=27),255,IF(AND(AJ4=28),255,IF(AND(AJ4=29),255,IF(AND(AJ4=30),255,IF(AND(AJ4=31),255,"HOLA")))))))))))))))))))</f>
        <v>128</v>
      </c>
      <c r="AI4" s="22">
        <f t="shared" si="7"/>
        <v>0</v>
      </c>
      <c r="AJ4" s="26">
        <f t="shared" ref="AJ4:AJ18" si="27">IF(AND(F5&lt;=131069,F5&gt;65533),32-17,IF(AND(F5&lt;=65533,F5&gt;32765),32-16,IF(AND(F5&lt;=32765,F5&gt;16381),32-15,IF(AND(F5&lt;=16381,F5&gt;8189),32-14,IF(AND(F5&lt;=8189,F5&gt;4093),32-13,IF(AND(F5&lt;=4093,F5&gt;2045),32-12,IF(AND(F5&lt;=2045,F5&gt;1021),32-11,IF(AND(F5&lt;=1021,F5&gt;509),32-10,IF(AND(F5&lt;=509,F5&gt;253),32-9,IF(AND(F5&lt;=253,F5&gt;125),32-8,IF(AND(F5&lt;=125,F5&gt;61),32-7,IF(AND(F5&lt;=61,F5&gt;29),32-6,IF(AND(F5&lt;=29,F5&gt;13),32-5,IF(AND(F5&lt;=13,F5&gt;5),32-4,IF(AND(F5&lt;=5,F5&gt;=3),32-3,IF(AND(F5=2),32-2,))))))))))))))))</f>
        <v>17</v>
      </c>
      <c r="AK4" s="26">
        <f t="shared" si="8"/>
        <v>128</v>
      </c>
      <c r="AL4" s="26">
        <f t="shared" si="18"/>
        <v>0</v>
      </c>
      <c r="AM4" s="26">
        <f t="shared" ref="AM4:AM18" si="28">IF(R5=256,0,IF(AND(F5&lt;=253,F5&gt;125),0,IF(AND(F5&lt;=125,F5&gt;61),128+Q4,IF(AND(F5&lt;=61,F5&gt;29),64+Q4,IF(AND(F5&lt;=29,F5&gt;13),32+Q4,IF(AND(F5&lt;=13,F5&gt;5),16+Q4,IF(AND(F5&lt;=5,F5&gt;=3),8+Q4,IF(AND(F5=2),4+Q4,Q4))))))))</f>
        <v>0</v>
      </c>
      <c r="AN4" s="26">
        <f t="shared" ref="AN4:AN18" si="29">IF(S4=256,0,IF(AND(F5&lt;=253,F5&gt;125),0,IF(AND(F5&lt;=125,F5&gt;61),128+R4,IF(AND(F5&lt;=61,F5&gt;29),64+R4,IF(AND(F5&lt;=29,F5&gt;13),32+R4,IF(AND(F5&lt;=13,F5&gt;5),16+R4,IF(AND(F5&lt;=5,F5&gt;2),8+R4,IF(AND(F5=2),4+R4,R4))))))))</f>
        <v>0</v>
      </c>
      <c r="AO4" s="26">
        <f t="shared" ref="AO4:AO18" si="30">IF(AND(AQ4=256),0,IF(AND(F5&lt;=131069,F5&gt;65533),H24+2,IF(AND(F5&lt;=65533,F5&gt;32765),256,IF(AND(F5&lt;=32765,F5&gt;16381),128+H24,IF(AND(F5&lt;=16381,F5&gt;8189),64+H24,IF(AND(F5&lt;=8189,F5&gt;4093),32+H24,IF(AND(F5&lt;=4093,F5&gt;2045),16+H24,IF(AND(F5&lt;=2045,F5&gt;1021),8+H24,IF(AND(F5&lt;=1021,F5&gt;509),4+H24,IF(AND(F5&lt;=509,F5&gt;253),2+H24,IF(AND(F5&lt;=253,F5&gt;125),H24+1,IF(AND(F5&lt;=125,F5&gt;61),128+H24,IF(AND(F5&lt;=61,F5&gt;29),64+H24,IF(AND(F5&lt;=29,F5&gt;13),32+H24,IF(AND(F5&lt;=13,F5&gt;5),16+H24,IF(AND(F5&lt;=5,F5&gt;=3),8+H24,IF(AND(F5=2),4+H24)))))))))))))))))</f>
        <v>128</v>
      </c>
      <c r="AP4" s="26">
        <f t="shared" ref="AP4:AP18" si="31">IF(AND(F5&lt;=131069,F5&gt;65533),O4+2, IF(AND(Q5=0,P5=0),O4+1, O4))</f>
        <v>3</v>
      </c>
      <c r="AQ4" s="26">
        <f t="shared" ref="AQ4:AQ18" si="32">IF(R5=256,P4+1,IF(AND(F5&lt;=65533,F5&gt;32765),256,IF(AND(F5&lt;=32765,F5&gt;16381),128+P4,IF(AND(F5&lt;=16381,F5&gt;8189),64+P4,IF(AND(F5&lt;=8189,F5&gt;4093),32+P4,IF(AND(F5&lt;=4093,F5&gt;2045),16+P4,IF(AND(F5&lt;=2045,F5&gt;1021),8+P4,IF(AND(F5&lt;=1021,F5&gt;509),4+P4,IF(AND(F5&lt;=509,F5&gt;253),2+P4,IF(AND(F5&lt;=253,F5&gt;125),P4+1,P4))))))))))</f>
        <v>128</v>
      </c>
      <c r="AR4" s="26">
        <f t="shared" si="9"/>
        <v>127</v>
      </c>
      <c r="AS4" s="29">
        <f t="shared" si="10"/>
        <v>-1</v>
      </c>
      <c r="AT4" s="16"/>
      <c r="AU4" s="16"/>
      <c r="AV4" s="16"/>
      <c r="AW4" s="16"/>
      <c r="AX4" s="16"/>
      <c r="AY4" s="16"/>
    </row>
    <row r="5" spans="1:51" x14ac:dyDescent="0.3">
      <c r="A5" s="32" t="s">
        <v>4</v>
      </c>
      <c r="B5" s="33"/>
      <c r="C5" s="5" t="s">
        <v>25</v>
      </c>
      <c r="D5" s="34"/>
      <c r="E5" s="16"/>
      <c r="F5" s="11">
        <v>32000</v>
      </c>
      <c r="G5" s="15" t="str">
        <f t="shared" si="19"/>
        <v>10.3.0.0</v>
      </c>
      <c r="H5" s="14" t="str">
        <f t="shared" si="20"/>
        <v>10.3.0.1</v>
      </c>
      <c r="I5" s="14" t="str">
        <f t="shared" si="21"/>
        <v>10.3.127.254</v>
      </c>
      <c r="J5" s="14" t="str">
        <f t="shared" si="22"/>
        <v>10.3.127.255</v>
      </c>
      <c r="K5" s="14" t="str">
        <f t="shared" si="23"/>
        <v>255.255.128.0</v>
      </c>
      <c r="L5" s="14" t="str">
        <f t="shared" si="24"/>
        <v>/17</v>
      </c>
      <c r="M5" s="16"/>
      <c r="N5" s="24">
        <f t="shared" si="25"/>
        <v>10</v>
      </c>
      <c r="O5" s="25">
        <f t="shared" si="11"/>
        <v>3</v>
      </c>
      <c r="P5" s="21">
        <f t="shared" si="12"/>
        <v>128</v>
      </c>
      <c r="Q5" s="22">
        <f t="shared" si="13"/>
        <v>0</v>
      </c>
      <c r="R5" s="20">
        <f t="shared" ref="R5:R19" si="33">IF(AND(F5&lt;=253,F5&gt;125),0,IF(AND(F5&lt;=125,F5&gt;61),128+Q4,IF(AND(F5&lt;=61,F5&gt;29),64+Q4,IF(AND(F5&lt;=29,F5&gt;13),32+Q4,IF(AND(F5&lt;=13,F5&gt;5),16+Q4,IF(AND(F5&lt;=5,F5&gt;2),8+Q4,IF(AND(F5=2),4+Q4,Q4)))))))</f>
        <v>0</v>
      </c>
      <c r="S5" s="20" t="str">
        <f t="shared" si="14"/>
        <v>HOLA</v>
      </c>
      <c r="T5" s="21">
        <f t="shared" si="15"/>
        <v>10</v>
      </c>
      <c r="U5" s="21">
        <f t="shared" si="15"/>
        <v>3</v>
      </c>
      <c r="V5" s="21">
        <f t="shared" si="15"/>
        <v>128</v>
      </c>
      <c r="W5" s="22">
        <f t="shared" si="16"/>
        <v>1</v>
      </c>
      <c r="X5" s="23">
        <f t="shared" si="0"/>
        <v>10</v>
      </c>
      <c r="Y5" s="21">
        <f t="shared" si="0"/>
        <v>3</v>
      </c>
      <c r="Z5" s="21">
        <f t="shared" si="0"/>
        <v>191</v>
      </c>
      <c r="AA5" s="22">
        <f t="shared" si="1"/>
        <v>254</v>
      </c>
      <c r="AB5" s="23">
        <f t="shared" si="2"/>
        <v>10</v>
      </c>
      <c r="AC5" s="21">
        <f t="shared" si="3"/>
        <v>3</v>
      </c>
      <c r="AD5" s="21">
        <f t="shared" si="4"/>
        <v>191</v>
      </c>
      <c r="AE5" s="22">
        <f t="shared" si="5"/>
        <v>255</v>
      </c>
      <c r="AF5" s="24">
        <f t="shared" si="6"/>
        <v>255</v>
      </c>
      <c r="AG5" s="25">
        <f t="shared" si="17"/>
        <v>255</v>
      </c>
      <c r="AH5" s="21">
        <f t="shared" si="26"/>
        <v>192</v>
      </c>
      <c r="AI5" s="22">
        <f t="shared" si="7"/>
        <v>0</v>
      </c>
      <c r="AJ5" s="26">
        <f t="shared" si="27"/>
        <v>18</v>
      </c>
      <c r="AK5" s="26">
        <f t="shared" si="8"/>
        <v>192</v>
      </c>
      <c r="AL5" s="26">
        <f t="shared" si="18"/>
        <v>0</v>
      </c>
      <c r="AM5" s="26">
        <f t="shared" si="28"/>
        <v>0</v>
      </c>
      <c r="AN5" s="26">
        <f t="shared" si="29"/>
        <v>0</v>
      </c>
      <c r="AO5" s="26">
        <f t="shared" si="30"/>
        <v>64</v>
      </c>
      <c r="AP5" s="26">
        <f t="shared" si="31"/>
        <v>3</v>
      </c>
      <c r="AQ5" s="26">
        <f t="shared" si="32"/>
        <v>192</v>
      </c>
      <c r="AR5" s="26">
        <f t="shared" si="9"/>
        <v>191</v>
      </c>
      <c r="AS5" s="29">
        <f t="shared" si="10"/>
        <v>-1</v>
      </c>
      <c r="AT5" s="16"/>
      <c r="AU5" s="16"/>
      <c r="AV5" s="16"/>
      <c r="AW5" s="16"/>
      <c r="AX5" s="16"/>
      <c r="AY5" s="16"/>
    </row>
    <row r="6" spans="1:51" x14ac:dyDescent="0.3">
      <c r="A6" s="32" t="s">
        <v>5</v>
      </c>
      <c r="B6" s="33"/>
      <c r="C6" s="5" t="s">
        <v>26</v>
      </c>
      <c r="D6" s="34"/>
      <c r="E6" s="16"/>
      <c r="F6" s="11">
        <v>16000</v>
      </c>
      <c r="G6" s="15" t="str">
        <f t="shared" si="19"/>
        <v>10.3.128.0</v>
      </c>
      <c r="H6" s="14" t="str">
        <f t="shared" si="20"/>
        <v>10.3.128.1</v>
      </c>
      <c r="I6" s="14" t="str">
        <f t="shared" si="21"/>
        <v>10.3.191.254</v>
      </c>
      <c r="J6" s="14" t="str">
        <f t="shared" si="22"/>
        <v>10.3.191.255</v>
      </c>
      <c r="K6" s="14" t="str">
        <f t="shared" si="23"/>
        <v>255.255.192.0</v>
      </c>
      <c r="L6" s="14" t="str">
        <f t="shared" si="24"/>
        <v>/18</v>
      </c>
      <c r="M6" s="16"/>
      <c r="N6" s="24">
        <f t="shared" si="25"/>
        <v>10</v>
      </c>
      <c r="O6" s="25">
        <f t="shared" si="11"/>
        <v>3</v>
      </c>
      <c r="P6" s="21">
        <f t="shared" si="12"/>
        <v>192</v>
      </c>
      <c r="Q6" s="22">
        <f t="shared" si="13"/>
        <v>0</v>
      </c>
      <c r="R6" s="20">
        <f t="shared" si="33"/>
        <v>0</v>
      </c>
      <c r="S6" s="20" t="str">
        <f t="shared" si="14"/>
        <v>HOLA</v>
      </c>
      <c r="T6" s="21">
        <f t="shared" si="15"/>
        <v>10</v>
      </c>
      <c r="U6" s="21">
        <f t="shared" si="15"/>
        <v>3</v>
      </c>
      <c r="V6" s="21">
        <f t="shared" si="15"/>
        <v>192</v>
      </c>
      <c r="W6" s="22">
        <f t="shared" si="16"/>
        <v>1</v>
      </c>
      <c r="X6" s="23">
        <f t="shared" si="0"/>
        <v>10</v>
      </c>
      <c r="Y6" s="21">
        <f t="shared" si="0"/>
        <v>3</v>
      </c>
      <c r="Z6" s="21">
        <f t="shared" si="0"/>
        <v>223</v>
      </c>
      <c r="AA6" s="22">
        <f t="shared" si="1"/>
        <v>254</v>
      </c>
      <c r="AB6" s="23">
        <f t="shared" si="2"/>
        <v>10</v>
      </c>
      <c r="AC6" s="21">
        <f t="shared" si="3"/>
        <v>3</v>
      </c>
      <c r="AD6" s="21">
        <f t="shared" si="4"/>
        <v>223</v>
      </c>
      <c r="AE6" s="22">
        <f t="shared" si="5"/>
        <v>255</v>
      </c>
      <c r="AF6" s="24">
        <f t="shared" si="6"/>
        <v>255</v>
      </c>
      <c r="AG6" s="25">
        <f t="shared" si="17"/>
        <v>255</v>
      </c>
      <c r="AH6" s="21">
        <f t="shared" si="26"/>
        <v>224</v>
      </c>
      <c r="AI6" s="22">
        <f t="shared" si="7"/>
        <v>0</v>
      </c>
      <c r="AJ6" s="26">
        <f t="shared" si="27"/>
        <v>19</v>
      </c>
      <c r="AK6" s="26">
        <f t="shared" si="8"/>
        <v>224</v>
      </c>
      <c r="AL6" s="26">
        <f t="shared" si="18"/>
        <v>0</v>
      </c>
      <c r="AM6" s="26">
        <f t="shared" si="28"/>
        <v>0</v>
      </c>
      <c r="AN6" s="26">
        <f t="shared" si="29"/>
        <v>0</v>
      </c>
      <c r="AO6" s="26">
        <f t="shared" si="30"/>
        <v>32</v>
      </c>
      <c r="AP6" s="26">
        <f t="shared" si="31"/>
        <v>3</v>
      </c>
      <c r="AQ6" s="26">
        <f t="shared" si="32"/>
        <v>224</v>
      </c>
      <c r="AR6" s="26">
        <f t="shared" si="9"/>
        <v>223</v>
      </c>
      <c r="AS6" s="29">
        <f t="shared" si="10"/>
        <v>-1</v>
      </c>
      <c r="AT6" s="16"/>
      <c r="AU6" s="16"/>
      <c r="AV6" s="16"/>
      <c r="AW6" s="16"/>
      <c r="AX6" s="16"/>
      <c r="AY6" s="16"/>
    </row>
    <row r="7" spans="1:51" x14ac:dyDescent="0.3">
      <c r="A7" s="32" t="s">
        <v>6</v>
      </c>
      <c r="B7" s="33"/>
      <c r="C7" s="5" t="s">
        <v>27</v>
      </c>
      <c r="D7" s="34"/>
      <c r="E7" s="16"/>
      <c r="F7" s="11">
        <v>8000</v>
      </c>
      <c r="G7" s="15" t="str">
        <f t="shared" si="19"/>
        <v>10.3.192.0</v>
      </c>
      <c r="H7" s="14" t="str">
        <f t="shared" si="20"/>
        <v>10.3.192.1</v>
      </c>
      <c r="I7" s="14" t="str">
        <f t="shared" si="21"/>
        <v>10.3.223.254</v>
      </c>
      <c r="J7" s="14" t="str">
        <f t="shared" si="22"/>
        <v>10.3.223.255</v>
      </c>
      <c r="K7" s="14" t="str">
        <f t="shared" si="23"/>
        <v>255.255.224.0</v>
      </c>
      <c r="L7" s="14" t="str">
        <f t="shared" si="24"/>
        <v>/19</v>
      </c>
      <c r="M7" s="16"/>
      <c r="N7" s="24">
        <f t="shared" si="25"/>
        <v>10</v>
      </c>
      <c r="O7" s="25">
        <f t="shared" si="11"/>
        <v>3</v>
      </c>
      <c r="P7" s="21">
        <f t="shared" si="12"/>
        <v>224</v>
      </c>
      <c r="Q7" s="22">
        <f t="shared" si="13"/>
        <v>0</v>
      </c>
      <c r="R7" s="20">
        <f t="shared" si="33"/>
        <v>0</v>
      </c>
      <c r="S7" s="20" t="str">
        <f t="shared" si="14"/>
        <v>HOLA</v>
      </c>
      <c r="T7" s="21">
        <f t="shared" si="15"/>
        <v>10</v>
      </c>
      <c r="U7" s="21">
        <f t="shared" si="15"/>
        <v>3</v>
      </c>
      <c r="V7" s="21">
        <f t="shared" si="15"/>
        <v>224</v>
      </c>
      <c r="W7" s="22">
        <f t="shared" si="16"/>
        <v>1</v>
      </c>
      <c r="X7" s="23">
        <f t="shared" si="0"/>
        <v>10</v>
      </c>
      <c r="Y7" s="21">
        <f t="shared" si="0"/>
        <v>3</v>
      </c>
      <c r="Z7" s="21">
        <f t="shared" si="0"/>
        <v>239</v>
      </c>
      <c r="AA7" s="22">
        <f t="shared" si="1"/>
        <v>254</v>
      </c>
      <c r="AB7" s="23">
        <f t="shared" si="2"/>
        <v>10</v>
      </c>
      <c r="AC7" s="21">
        <f t="shared" si="3"/>
        <v>3</v>
      </c>
      <c r="AD7" s="21">
        <f t="shared" si="4"/>
        <v>239</v>
      </c>
      <c r="AE7" s="22">
        <f t="shared" si="5"/>
        <v>255</v>
      </c>
      <c r="AF7" s="24">
        <f t="shared" si="6"/>
        <v>255</v>
      </c>
      <c r="AG7" s="25">
        <f t="shared" si="17"/>
        <v>255</v>
      </c>
      <c r="AH7" s="21">
        <f t="shared" si="26"/>
        <v>240</v>
      </c>
      <c r="AI7" s="22">
        <f t="shared" si="7"/>
        <v>0</v>
      </c>
      <c r="AJ7" s="26">
        <f t="shared" si="27"/>
        <v>20</v>
      </c>
      <c r="AK7" s="26">
        <f t="shared" si="8"/>
        <v>240</v>
      </c>
      <c r="AL7" s="26">
        <f t="shared" si="18"/>
        <v>0</v>
      </c>
      <c r="AM7" s="26">
        <f t="shared" si="28"/>
        <v>0</v>
      </c>
      <c r="AN7" s="26">
        <f t="shared" si="29"/>
        <v>0</v>
      </c>
      <c r="AO7" s="26">
        <f t="shared" si="30"/>
        <v>16</v>
      </c>
      <c r="AP7" s="26">
        <f t="shared" si="31"/>
        <v>3</v>
      </c>
      <c r="AQ7" s="26">
        <f t="shared" si="32"/>
        <v>240</v>
      </c>
      <c r="AR7" s="26">
        <f t="shared" si="9"/>
        <v>239</v>
      </c>
      <c r="AS7" s="29">
        <f t="shared" si="10"/>
        <v>-1</v>
      </c>
      <c r="AT7" s="16"/>
      <c r="AU7" s="16"/>
      <c r="AV7" s="16"/>
      <c r="AW7" s="16"/>
      <c r="AX7" s="16"/>
      <c r="AY7" s="16"/>
    </row>
    <row r="8" spans="1:51" x14ac:dyDescent="0.3">
      <c r="A8" s="32" t="s">
        <v>7</v>
      </c>
      <c r="B8" s="33"/>
      <c r="C8" s="5" t="s">
        <v>28</v>
      </c>
      <c r="D8" s="34"/>
      <c r="E8" s="16"/>
      <c r="F8" s="11">
        <v>4000</v>
      </c>
      <c r="G8" s="15" t="str">
        <f t="shared" si="19"/>
        <v>10.3.224.0</v>
      </c>
      <c r="H8" s="14" t="str">
        <f t="shared" si="20"/>
        <v>10.3.224.1</v>
      </c>
      <c r="I8" s="14" t="str">
        <f t="shared" si="21"/>
        <v>10.3.239.254</v>
      </c>
      <c r="J8" s="14" t="str">
        <f t="shared" si="22"/>
        <v>10.3.239.255</v>
      </c>
      <c r="K8" s="14" t="str">
        <f t="shared" si="23"/>
        <v>255.255.240.0</v>
      </c>
      <c r="L8" s="14" t="str">
        <f t="shared" si="24"/>
        <v>/20</v>
      </c>
      <c r="M8" s="16"/>
      <c r="N8" s="24">
        <f t="shared" si="25"/>
        <v>10</v>
      </c>
      <c r="O8" s="25">
        <f t="shared" si="11"/>
        <v>3</v>
      </c>
      <c r="P8" s="21">
        <f t="shared" si="12"/>
        <v>240</v>
      </c>
      <c r="Q8" s="22">
        <f t="shared" si="13"/>
        <v>0</v>
      </c>
      <c r="R8" s="20">
        <f t="shared" si="33"/>
        <v>0</v>
      </c>
      <c r="S8" s="20" t="str">
        <f t="shared" si="14"/>
        <v>HOLA</v>
      </c>
      <c r="T8" s="21">
        <f t="shared" si="15"/>
        <v>10</v>
      </c>
      <c r="U8" s="21">
        <f t="shared" si="15"/>
        <v>3</v>
      </c>
      <c r="V8" s="21">
        <f t="shared" si="15"/>
        <v>240</v>
      </c>
      <c r="W8" s="22">
        <f t="shared" si="16"/>
        <v>1</v>
      </c>
      <c r="X8" s="23">
        <f t="shared" si="0"/>
        <v>10</v>
      </c>
      <c r="Y8" s="21">
        <f t="shared" si="0"/>
        <v>3</v>
      </c>
      <c r="Z8" s="21">
        <f t="shared" si="0"/>
        <v>247</v>
      </c>
      <c r="AA8" s="22">
        <f t="shared" si="1"/>
        <v>254</v>
      </c>
      <c r="AB8" s="23">
        <f t="shared" si="2"/>
        <v>10</v>
      </c>
      <c r="AC8" s="21">
        <f t="shared" si="3"/>
        <v>3</v>
      </c>
      <c r="AD8" s="21">
        <f t="shared" si="4"/>
        <v>247</v>
      </c>
      <c r="AE8" s="22">
        <f t="shared" si="5"/>
        <v>255</v>
      </c>
      <c r="AF8" s="24">
        <f t="shared" si="6"/>
        <v>255</v>
      </c>
      <c r="AG8" s="25">
        <f t="shared" si="17"/>
        <v>255</v>
      </c>
      <c r="AH8" s="21">
        <f t="shared" si="26"/>
        <v>248</v>
      </c>
      <c r="AI8" s="22">
        <f t="shared" si="7"/>
        <v>0</v>
      </c>
      <c r="AJ8" s="26">
        <f t="shared" si="27"/>
        <v>21</v>
      </c>
      <c r="AK8" s="26">
        <f t="shared" si="8"/>
        <v>248</v>
      </c>
      <c r="AL8" s="26">
        <f t="shared" si="18"/>
        <v>0</v>
      </c>
      <c r="AM8" s="26">
        <f t="shared" si="28"/>
        <v>0</v>
      </c>
      <c r="AN8" s="26">
        <f t="shared" si="29"/>
        <v>0</v>
      </c>
      <c r="AO8" s="26">
        <f t="shared" si="30"/>
        <v>8</v>
      </c>
      <c r="AP8" s="26">
        <f t="shared" si="31"/>
        <v>3</v>
      </c>
      <c r="AQ8" s="26">
        <f t="shared" si="32"/>
        <v>248</v>
      </c>
      <c r="AR8" s="26">
        <f t="shared" si="9"/>
        <v>247</v>
      </c>
      <c r="AS8" s="29">
        <f t="shared" si="10"/>
        <v>-1</v>
      </c>
      <c r="AT8" s="16"/>
      <c r="AU8" s="16"/>
      <c r="AV8" s="16"/>
      <c r="AW8" s="16"/>
      <c r="AX8" s="16"/>
      <c r="AY8" s="16"/>
    </row>
    <row r="9" spans="1:51" x14ac:dyDescent="0.3">
      <c r="A9" s="32" t="s">
        <v>8</v>
      </c>
      <c r="B9" s="33"/>
      <c r="C9" s="6" t="s">
        <v>29</v>
      </c>
      <c r="D9" s="43" t="s">
        <v>30</v>
      </c>
      <c r="E9" s="16"/>
      <c r="F9" s="11">
        <v>2000</v>
      </c>
      <c r="G9" s="15" t="str">
        <f t="shared" si="19"/>
        <v>10.3.240.0</v>
      </c>
      <c r="H9" s="14" t="str">
        <f t="shared" si="20"/>
        <v>10.3.240.1</v>
      </c>
      <c r="I9" s="14" t="str">
        <f t="shared" si="21"/>
        <v>10.3.247.254</v>
      </c>
      <c r="J9" s="14" t="str">
        <f t="shared" si="22"/>
        <v>10.3.247.255</v>
      </c>
      <c r="K9" s="14" t="str">
        <f t="shared" si="23"/>
        <v>255.255.248.0</v>
      </c>
      <c r="L9" s="14" t="str">
        <f t="shared" si="24"/>
        <v>/21</v>
      </c>
      <c r="M9" s="16"/>
      <c r="N9" s="24">
        <f t="shared" si="25"/>
        <v>10</v>
      </c>
      <c r="O9" s="25">
        <f t="shared" si="11"/>
        <v>3</v>
      </c>
      <c r="P9" s="21">
        <f t="shared" si="12"/>
        <v>248</v>
      </c>
      <c r="Q9" s="22">
        <f t="shared" si="13"/>
        <v>0</v>
      </c>
      <c r="R9" s="20">
        <f t="shared" si="33"/>
        <v>0</v>
      </c>
      <c r="S9" s="20" t="str">
        <f t="shared" si="14"/>
        <v>HOLA</v>
      </c>
      <c r="T9" s="21">
        <f t="shared" si="15"/>
        <v>10</v>
      </c>
      <c r="U9" s="21">
        <f t="shared" si="15"/>
        <v>3</v>
      </c>
      <c r="V9" s="21">
        <f t="shared" si="15"/>
        <v>248</v>
      </c>
      <c r="W9" s="22">
        <f t="shared" si="16"/>
        <v>1</v>
      </c>
      <c r="X9" s="23">
        <f t="shared" si="0"/>
        <v>10</v>
      </c>
      <c r="Y9" s="21">
        <f t="shared" si="0"/>
        <v>3</v>
      </c>
      <c r="Z9" s="21">
        <f t="shared" si="0"/>
        <v>251</v>
      </c>
      <c r="AA9" s="22">
        <f t="shared" si="1"/>
        <v>254</v>
      </c>
      <c r="AB9" s="23">
        <f t="shared" si="2"/>
        <v>10</v>
      </c>
      <c r="AC9" s="21">
        <f t="shared" si="3"/>
        <v>3</v>
      </c>
      <c r="AD9" s="21">
        <f t="shared" si="4"/>
        <v>251</v>
      </c>
      <c r="AE9" s="22">
        <f t="shared" si="5"/>
        <v>255</v>
      </c>
      <c r="AF9" s="24">
        <f t="shared" si="6"/>
        <v>255</v>
      </c>
      <c r="AG9" s="25">
        <f t="shared" si="17"/>
        <v>255</v>
      </c>
      <c r="AH9" s="21">
        <f t="shared" si="26"/>
        <v>252</v>
      </c>
      <c r="AI9" s="22">
        <f t="shared" si="7"/>
        <v>0</v>
      </c>
      <c r="AJ9" s="26">
        <f t="shared" si="27"/>
        <v>22</v>
      </c>
      <c r="AK9" s="26">
        <f t="shared" si="8"/>
        <v>252</v>
      </c>
      <c r="AL9" s="26">
        <f t="shared" si="18"/>
        <v>0</v>
      </c>
      <c r="AM9" s="26">
        <f t="shared" si="28"/>
        <v>0</v>
      </c>
      <c r="AN9" s="26">
        <f t="shared" si="29"/>
        <v>0</v>
      </c>
      <c r="AO9" s="26">
        <f t="shared" si="30"/>
        <v>4</v>
      </c>
      <c r="AP9" s="26">
        <f t="shared" si="31"/>
        <v>3</v>
      </c>
      <c r="AQ9" s="26">
        <f t="shared" si="32"/>
        <v>252</v>
      </c>
      <c r="AR9" s="26">
        <f t="shared" si="9"/>
        <v>251</v>
      </c>
      <c r="AS9" s="29">
        <f t="shared" si="10"/>
        <v>-1</v>
      </c>
      <c r="AT9" s="16"/>
      <c r="AU9" s="16"/>
      <c r="AV9" s="16"/>
      <c r="AW9" s="16"/>
      <c r="AX9" s="16"/>
      <c r="AY9" s="16"/>
    </row>
    <row r="10" spans="1:51" x14ac:dyDescent="0.3">
      <c r="A10" s="32" t="s">
        <v>9</v>
      </c>
      <c r="B10" s="33"/>
      <c r="C10" s="6" t="s">
        <v>31</v>
      </c>
      <c r="D10" s="43"/>
      <c r="E10" s="16"/>
      <c r="F10" s="11">
        <v>1000</v>
      </c>
      <c r="G10" s="15" t="str">
        <f t="shared" si="19"/>
        <v>10.3.248.0</v>
      </c>
      <c r="H10" s="14" t="str">
        <f t="shared" si="20"/>
        <v>10.3.248.1</v>
      </c>
      <c r="I10" s="14" t="str">
        <f t="shared" si="21"/>
        <v>10.3.251.254</v>
      </c>
      <c r="J10" s="14" t="str">
        <f t="shared" si="22"/>
        <v>10.3.251.255</v>
      </c>
      <c r="K10" s="14" t="str">
        <f t="shared" si="23"/>
        <v>255.255.252.0</v>
      </c>
      <c r="L10" s="14" t="str">
        <f t="shared" si="24"/>
        <v>/22</v>
      </c>
      <c r="M10" s="16"/>
      <c r="N10" s="24">
        <f t="shared" si="25"/>
        <v>10</v>
      </c>
      <c r="O10" s="25">
        <f t="shared" si="11"/>
        <v>3</v>
      </c>
      <c r="P10" s="21">
        <f t="shared" si="12"/>
        <v>252</v>
      </c>
      <c r="Q10" s="22">
        <f t="shared" si="13"/>
        <v>0</v>
      </c>
      <c r="R10" s="20">
        <f t="shared" si="33"/>
        <v>0</v>
      </c>
      <c r="S10" s="20" t="str">
        <f t="shared" si="14"/>
        <v>HOLA</v>
      </c>
      <c r="T10" s="21">
        <f t="shared" si="15"/>
        <v>10</v>
      </c>
      <c r="U10" s="21">
        <f t="shared" si="15"/>
        <v>3</v>
      </c>
      <c r="V10" s="21">
        <f t="shared" si="15"/>
        <v>252</v>
      </c>
      <c r="W10" s="22">
        <f t="shared" si="16"/>
        <v>1</v>
      </c>
      <c r="X10" s="23">
        <f t="shared" si="0"/>
        <v>10</v>
      </c>
      <c r="Y10" s="21">
        <f t="shared" si="0"/>
        <v>3</v>
      </c>
      <c r="Z10" s="21">
        <f t="shared" si="0"/>
        <v>253</v>
      </c>
      <c r="AA10" s="22">
        <f t="shared" si="1"/>
        <v>254</v>
      </c>
      <c r="AB10" s="23">
        <f t="shared" si="2"/>
        <v>10</v>
      </c>
      <c r="AC10" s="21">
        <f t="shared" si="3"/>
        <v>3</v>
      </c>
      <c r="AD10" s="21">
        <f t="shared" si="4"/>
        <v>253</v>
      </c>
      <c r="AE10" s="22">
        <f t="shared" si="5"/>
        <v>255</v>
      </c>
      <c r="AF10" s="24">
        <f t="shared" si="6"/>
        <v>255</v>
      </c>
      <c r="AG10" s="25">
        <f t="shared" si="17"/>
        <v>255</v>
      </c>
      <c r="AH10" s="21">
        <f t="shared" si="26"/>
        <v>254</v>
      </c>
      <c r="AI10" s="22">
        <f t="shared" si="7"/>
        <v>0</v>
      </c>
      <c r="AJ10" s="26">
        <f t="shared" si="27"/>
        <v>23</v>
      </c>
      <c r="AK10" s="26">
        <f t="shared" si="8"/>
        <v>254</v>
      </c>
      <c r="AL10" s="26">
        <f t="shared" si="18"/>
        <v>0</v>
      </c>
      <c r="AM10" s="26">
        <f t="shared" si="28"/>
        <v>0</v>
      </c>
      <c r="AN10" s="26">
        <f t="shared" si="29"/>
        <v>0</v>
      </c>
      <c r="AO10" s="26">
        <f t="shared" si="30"/>
        <v>2</v>
      </c>
      <c r="AP10" s="26">
        <f t="shared" si="31"/>
        <v>3</v>
      </c>
      <c r="AQ10" s="26">
        <f t="shared" si="32"/>
        <v>254</v>
      </c>
      <c r="AR10" s="26">
        <f t="shared" si="9"/>
        <v>253</v>
      </c>
      <c r="AS10" s="29">
        <f t="shared" si="10"/>
        <v>-1</v>
      </c>
      <c r="AT10" s="16"/>
      <c r="AU10" s="16"/>
      <c r="AV10" s="16"/>
      <c r="AW10" s="16"/>
      <c r="AX10" s="16"/>
      <c r="AY10" s="16"/>
    </row>
    <row r="11" spans="1:51" x14ac:dyDescent="0.3">
      <c r="A11" s="32" t="s">
        <v>10</v>
      </c>
      <c r="B11" s="33"/>
      <c r="C11" s="6" t="s">
        <v>32</v>
      </c>
      <c r="D11" s="43"/>
      <c r="E11" s="16"/>
      <c r="F11" s="11">
        <v>500</v>
      </c>
      <c r="G11" s="15" t="str">
        <f t="shared" si="19"/>
        <v>10.3.252.0</v>
      </c>
      <c r="H11" s="14" t="str">
        <f t="shared" si="20"/>
        <v>10.3.252.1</v>
      </c>
      <c r="I11" s="14" t="str">
        <f t="shared" si="21"/>
        <v>10.3.253.254</v>
      </c>
      <c r="J11" s="14" t="str">
        <f t="shared" si="22"/>
        <v>10.3.253.255</v>
      </c>
      <c r="K11" s="14" t="str">
        <f t="shared" si="23"/>
        <v>255.255.254.0</v>
      </c>
      <c r="L11" s="14" t="str">
        <f t="shared" si="24"/>
        <v>/23</v>
      </c>
      <c r="M11" s="16"/>
      <c r="N11" s="24">
        <f t="shared" si="25"/>
        <v>10</v>
      </c>
      <c r="O11" s="25">
        <f t="shared" si="11"/>
        <v>3</v>
      </c>
      <c r="P11" s="21">
        <f t="shared" si="12"/>
        <v>254</v>
      </c>
      <c r="Q11" s="21">
        <f t="shared" si="13"/>
        <v>0</v>
      </c>
      <c r="R11" s="20">
        <f t="shared" si="33"/>
        <v>0</v>
      </c>
      <c r="S11" s="20" t="str">
        <f t="shared" si="14"/>
        <v>HOLA</v>
      </c>
      <c r="T11" s="23">
        <f t="shared" si="15"/>
        <v>10</v>
      </c>
      <c r="U11" s="21">
        <f t="shared" si="15"/>
        <v>3</v>
      </c>
      <c r="V11" s="21">
        <f t="shared" si="15"/>
        <v>254</v>
      </c>
      <c r="W11" s="22">
        <f t="shared" si="16"/>
        <v>1</v>
      </c>
      <c r="X11" s="23">
        <f t="shared" si="0"/>
        <v>10</v>
      </c>
      <c r="Y11" s="21">
        <f t="shared" si="0"/>
        <v>3</v>
      </c>
      <c r="Z11" s="21">
        <f t="shared" si="0"/>
        <v>254</v>
      </c>
      <c r="AA11" s="22">
        <f t="shared" si="1"/>
        <v>254</v>
      </c>
      <c r="AB11" s="23">
        <f t="shared" si="2"/>
        <v>10</v>
      </c>
      <c r="AC11" s="21">
        <f t="shared" si="3"/>
        <v>3</v>
      </c>
      <c r="AD11" s="21">
        <f t="shared" si="4"/>
        <v>254</v>
      </c>
      <c r="AE11" s="22">
        <f t="shared" si="5"/>
        <v>255</v>
      </c>
      <c r="AF11" s="24">
        <f t="shared" si="6"/>
        <v>255</v>
      </c>
      <c r="AG11" s="25">
        <f t="shared" si="17"/>
        <v>255</v>
      </c>
      <c r="AH11" s="21">
        <f t="shared" si="26"/>
        <v>255</v>
      </c>
      <c r="AI11" s="22">
        <f t="shared" si="7"/>
        <v>0</v>
      </c>
      <c r="AJ11" s="26">
        <f t="shared" si="27"/>
        <v>24</v>
      </c>
      <c r="AK11" s="26">
        <f t="shared" si="8"/>
        <v>255</v>
      </c>
      <c r="AL11" s="26">
        <f t="shared" si="18"/>
        <v>0</v>
      </c>
      <c r="AM11" s="26">
        <f t="shared" si="28"/>
        <v>0</v>
      </c>
      <c r="AN11" s="26">
        <f t="shared" si="29"/>
        <v>0</v>
      </c>
      <c r="AO11" s="26">
        <f t="shared" si="30"/>
        <v>1</v>
      </c>
      <c r="AP11" s="26">
        <f t="shared" si="31"/>
        <v>3</v>
      </c>
      <c r="AQ11" s="26">
        <f t="shared" si="32"/>
        <v>255</v>
      </c>
      <c r="AR11" s="26">
        <f t="shared" si="9"/>
        <v>254</v>
      </c>
      <c r="AS11" s="29">
        <f t="shared" si="10"/>
        <v>-1</v>
      </c>
      <c r="AT11" s="16"/>
      <c r="AU11" s="16"/>
      <c r="AV11" s="16"/>
      <c r="AW11" s="16"/>
      <c r="AX11" s="16"/>
      <c r="AY11" s="16"/>
    </row>
    <row r="12" spans="1:51" x14ac:dyDescent="0.3">
      <c r="A12" s="32" t="s">
        <v>11</v>
      </c>
      <c r="B12" s="33"/>
      <c r="C12" s="6" t="s">
        <v>33</v>
      </c>
      <c r="D12" s="43"/>
      <c r="E12" s="16"/>
      <c r="F12" s="12">
        <v>200</v>
      </c>
      <c r="G12" s="15" t="str">
        <f t="shared" si="19"/>
        <v>10.3.254.0</v>
      </c>
      <c r="H12" s="14" t="str">
        <f t="shared" si="20"/>
        <v>10.3.254.1</v>
      </c>
      <c r="I12" s="14" t="str">
        <f t="shared" si="21"/>
        <v>10.3.254.254</v>
      </c>
      <c r="J12" s="14" t="str">
        <f t="shared" si="22"/>
        <v>10.3.254.255</v>
      </c>
      <c r="K12" s="14" t="str">
        <f t="shared" si="23"/>
        <v>255.255.255.0</v>
      </c>
      <c r="L12" s="14" t="str">
        <f t="shared" si="24"/>
        <v>/24</v>
      </c>
      <c r="M12" s="16"/>
      <c r="N12" s="24">
        <f t="shared" si="25"/>
        <v>10</v>
      </c>
      <c r="O12" s="25">
        <f t="shared" si="11"/>
        <v>3</v>
      </c>
      <c r="P12" s="21">
        <f t="shared" si="12"/>
        <v>255</v>
      </c>
      <c r="Q12" s="22">
        <f t="shared" si="13"/>
        <v>0</v>
      </c>
      <c r="R12" s="20">
        <f t="shared" si="33"/>
        <v>0</v>
      </c>
      <c r="S12" s="20" t="str">
        <f t="shared" si="14"/>
        <v>HOLA</v>
      </c>
      <c r="T12" s="23">
        <f t="shared" si="15"/>
        <v>10</v>
      </c>
      <c r="U12" s="21">
        <f t="shared" si="15"/>
        <v>3</v>
      </c>
      <c r="V12" s="21">
        <f t="shared" si="15"/>
        <v>255</v>
      </c>
      <c r="W12" s="22">
        <f t="shared" si="16"/>
        <v>1</v>
      </c>
      <c r="X12" s="23">
        <f t="shared" si="0"/>
        <v>10</v>
      </c>
      <c r="Y12" s="21">
        <f t="shared" si="0"/>
        <v>2</v>
      </c>
      <c r="Z12" s="21">
        <f t="shared" si="0"/>
        <v>255</v>
      </c>
      <c r="AA12" s="22">
        <f t="shared" si="1"/>
        <v>126</v>
      </c>
      <c r="AB12" s="23">
        <f t="shared" si="2"/>
        <v>10</v>
      </c>
      <c r="AC12" s="21">
        <f t="shared" si="3"/>
        <v>2</v>
      </c>
      <c r="AD12" s="21">
        <f t="shared" si="4"/>
        <v>255</v>
      </c>
      <c r="AE12" s="22">
        <f t="shared" si="5"/>
        <v>127</v>
      </c>
      <c r="AF12" s="24">
        <f t="shared" si="6"/>
        <v>255</v>
      </c>
      <c r="AG12" s="25">
        <f t="shared" si="17"/>
        <v>255</v>
      </c>
      <c r="AH12" s="21">
        <f t="shared" si="26"/>
        <v>255</v>
      </c>
      <c r="AI12" s="22">
        <f t="shared" si="7"/>
        <v>128</v>
      </c>
      <c r="AJ12" s="26">
        <f t="shared" si="27"/>
        <v>25</v>
      </c>
      <c r="AK12" s="26">
        <f t="shared" si="8"/>
        <v>255</v>
      </c>
      <c r="AL12" s="26">
        <f t="shared" si="18"/>
        <v>128</v>
      </c>
      <c r="AM12" s="26">
        <f t="shared" si="28"/>
        <v>128</v>
      </c>
      <c r="AN12" s="26">
        <f t="shared" si="29"/>
        <v>128</v>
      </c>
      <c r="AO12" s="26">
        <f t="shared" si="30"/>
        <v>128</v>
      </c>
      <c r="AP12" s="26">
        <f t="shared" si="31"/>
        <v>3</v>
      </c>
      <c r="AQ12" s="26">
        <f t="shared" si="32"/>
        <v>255</v>
      </c>
      <c r="AR12" s="26">
        <f t="shared" si="9"/>
        <v>254</v>
      </c>
      <c r="AS12" s="29">
        <f t="shared" si="10"/>
        <v>127</v>
      </c>
      <c r="AT12" s="16"/>
      <c r="AU12" s="16"/>
      <c r="AV12" s="16"/>
      <c r="AW12" s="16"/>
      <c r="AX12" s="16"/>
      <c r="AY12" s="16"/>
    </row>
    <row r="13" spans="1:51" x14ac:dyDescent="0.3">
      <c r="A13" s="32" t="s">
        <v>12</v>
      </c>
      <c r="B13" s="33"/>
      <c r="C13" s="6" t="s">
        <v>34</v>
      </c>
      <c r="D13" s="43"/>
      <c r="E13" s="16"/>
      <c r="F13" s="11">
        <v>100</v>
      </c>
      <c r="G13" s="15" t="str">
        <f t="shared" si="19"/>
        <v>10.3.255.0</v>
      </c>
      <c r="H13" s="14" t="str">
        <f t="shared" si="20"/>
        <v>10.3.255.1</v>
      </c>
      <c r="I13" s="14" t="str">
        <f t="shared" si="21"/>
        <v>10.2.255.126</v>
      </c>
      <c r="J13" s="14" t="str">
        <f t="shared" si="22"/>
        <v>10.2.255.127</v>
      </c>
      <c r="K13" s="14" t="str">
        <f t="shared" si="23"/>
        <v>255.255.255.128</v>
      </c>
      <c r="L13" s="14" t="str">
        <f t="shared" si="24"/>
        <v>/25</v>
      </c>
      <c r="M13" s="16"/>
      <c r="N13" s="24">
        <f t="shared" si="25"/>
        <v>10</v>
      </c>
      <c r="O13" s="25">
        <f t="shared" si="11"/>
        <v>3</v>
      </c>
      <c r="P13" s="21">
        <f t="shared" si="12"/>
        <v>255</v>
      </c>
      <c r="Q13" s="22">
        <f t="shared" si="13"/>
        <v>128</v>
      </c>
      <c r="R13" s="20">
        <f t="shared" si="33"/>
        <v>128</v>
      </c>
      <c r="S13" s="20" t="str">
        <f t="shared" si="14"/>
        <v>HOLA</v>
      </c>
      <c r="T13" s="23">
        <f t="shared" si="15"/>
        <v>10</v>
      </c>
      <c r="U13" s="21">
        <f t="shared" si="15"/>
        <v>3</v>
      </c>
      <c r="V13" s="21">
        <f t="shared" si="15"/>
        <v>255</v>
      </c>
      <c r="W13" s="22">
        <f t="shared" si="16"/>
        <v>129</v>
      </c>
      <c r="X13" s="23">
        <f t="shared" si="0"/>
        <v>10</v>
      </c>
      <c r="Y13" s="21">
        <f t="shared" si="0"/>
        <v>2</v>
      </c>
      <c r="Z13" s="21">
        <f t="shared" si="0"/>
        <v>255</v>
      </c>
      <c r="AA13" s="22">
        <f t="shared" si="1"/>
        <v>190</v>
      </c>
      <c r="AB13" s="23">
        <f t="shared" si="2"/>
        <v>10</v>
      </c>
      <c r="AC13" s="21">
        <f t="shared" si="3"/>
        <v>2</v>
      </c>
      <c r="AD13" s="21">
        <f t="shared" si="4"/>
        <v>255</v>
      </c>
      <c r="AE13" s="22">
        <f t="shared" si="5"/>
        <v>191</v>
      </c>
      <c r="AF13" s="24">
        <f t="shared" si="6"/>
        <v>255</v>
      </c>
      <c r="AG13" s="25">
        <f t="shared" si="17"/>
        <v>255</v>
      </c>
      <c r="AH13" s="21">
        <f t="shared" si="26"/>
        <v>255</v>
      </c>
      <c r="AI13" s="22">
        <f t="shared" si="7"/>
        <v>192</v>
      </c>
      <c r="AJ13" s="26">
        <f t="shared" si="27"/>
        <v>26</v>
      </c>
      <c r="AK13" s="26">
        <f t="shared" si="8"/>
        <v>255</v>
      </c>
      <c r="AL13" s="26">
        <f t="shared" si="18"/>
        <v>192</v>
      </c>
      <c r="AM13" s="26">
        <f t="shared" si="28"/>
        <v>192</v>
      </c>
      <c r="AN13" s="26">
        <f t="shared" si="29"/>
        <v>192</v>
      </c>
      <c r="AO13" s="26">
        <f t="shared" si="30"/>
        <v>64</v>
      </c>
      <c r="AP13" s="26">
        <f t="shared" si="31"/>
        <v>3</v>
      </c>
      <c r="AQ13" s="26">
        <f t="shared" si="32"/>
        <v>255</v>
      </c>
      <c r="AR13" s="26">
        <f t="shared" si="9"/>
        <v>254</v>
      </c>
      <c r="AS13" s="29">
        <f t="shared" si="10"/>
        <v>191</v>
      </c>
      <c r="AT13" s="16"/>
      <c r="AU13" s="16"/>
      <c r="AV13" s="16"/>
      <c r="AW13" s="16"/>
      <c r="AX13" s="16"/>
      <c r="AY13" s="16"/>
    </row>
    <row r="14" spans="1:51" x14ac:dyDescent="0.3">
      <c r="A14" s="32" t="s">
        <v>13</v>
      </c>
      <c r="B14" s="33"/>
      <c r="C14" s="6" t="s">
        <v>35</v>
      </c>
      <c r="D14" s="43"/>
      <c r="E14" s="16"/>
      <c r="F14" s="11">
        <v>50</v>
      </c>
      <c r="G14" s="15" t="str">
        <f t="shared" si="19"/>
        <v>10.3.255.128</v>
      </c>
      <c r="H14" s="14" t="str">
        <f t="shared" si="20"/>
        <v>10.3.255.129</v>
      </c>
      <c r="I14" s="14" t="str">
        <f t="shared" si="21"/>
        <v>10.2.255.190</v>
      </c>
      <c r="J14" s="14" t="str">
        <f t="shared" si="22"/>
        <v>10.2.255.191</v>
      </c>
      <c r="K14" s="14" t="str">
        <f t="shared" si="23"/>
        <v>255.255.255.192</v>
      </c>
      <c r="L14" s="14" t="str">
        <f t="shared" si="24"/>
        <v>/26</v>
      </c>
      <c r="M14" s="16"/>
      <c r="N14" s="24">
        <f t="shared" si="25"/>
        <v>10</v>
      </c>
      <c r="O14" s="25">
        <f t="shared" si="11"/>
        <v>3</v>
      </c>
      <c r="P14" s="21">
        <f t="shared" si="12"/>
        <v>255</v>
      </c>
      <c r="Q14" s="22">
        <f t="shared" si="13"/>
        <v>192</v>
      </c>
      <c r="R14" s="20">
        <f t="shared" si="33"/>
        <v>192</v>
      </c>
      <c r="S14" s="20" t="str">
        <f t="shared" si="14"/>
        <v>HOLA</v>
      </c>
      <c r="T14" s="23">
        <f t="shared" si="15"/>
        <v>10</v>
      </c>
      <c r="U14" s="21">
        <f t="shared" si="15"/>
        <v>3</v>
      </c>
      <c r="V14" s="21">
        <f t="shared" si="15"/>
        <v>255</v>
      </c>
      <c r="W14" s="22">
        <f t="shared" si="16"/>
        <v>193</v>
      </c>
      <c r="X14" s="23">
        <f t="shared" si="0"/>
        <v>10</v>
      </c>
      <c r="Y14" s="21">
        <f t="shared" si="0"/>
        <v>2</v>
      </c>
      <c r="Z14" s="21">
        <f t="shared" si="0"/>
        <v>255</v>
      </c>
      <c r="AA14" s="22">
        <f t="shared" si="1"/>
        <v>222</v>
      </c>
      <c r="AB14" s="23">
        <f t="shared" si="2"/>
        <v>10</v>
      </c>
      <c r="AC14" s="21">
        <f t="shared" si="3"/>
        <v>2</v>
      </c>
      <c r="AD14" s="21">
        <f t="shared" si="4"/>
        <v>255</v>
      </c>
      <c r="AE14" s="22">
        <f t="shared" si="5"/>
        <v>223</v>
      </c>
      <c r="AF14" s="24">
        <f t="shared" si="6"/>
        <v>255</v>
      </c>
      <c r="AG14" s="25">
        <f t="shared" si="17"/>
        <v>255</v>
      </c>
      <c r="AH14" s="21">
        <f t="shared" si="26"/>
        <v>255</v>
      </c>
      <c r="AI14" s="22">
        <f t="shared" si="7"/>
        <v>224</v>
      </c>
      <c r="AJ14" s="26">
        <f t="shared" si="27"/>
        <v>27</v>
      </c>
      <c r="AK14" s="26">
        <f t="shared" si="8"/>
        <v>255</v>
      </c>
      <c r="AL14" s="26">
        <f t="shared" si="18"/>
        <v>224</v>
      </c>
      <c r="AM14" s="26">
        <f t="shared" si="28"/>
        <v>224</v>
      </c>
      <c r="AN14" s="26">
        <f t="shared" si="29"/>
        <v>224</v>
      </c>
      <c r="AO14" s="26">
        <f t="shared" si="30"/>
        <v>32</v>
      </c>
      <c r="AP14" s="26">
        <f t="shared" si="31"/>
        <v>3</v>
      </c>
      <c r="AQ14" s="26">
        <f t="shared" si="32"/>
        <v>255</v>
      </c>
      <c r="AR14" s="26">
        <f t="shared" si="9"/>
        <v>254</v>
      </c>
      <c r="AS14" s="29">
        <f t="shared" si="10"/>
        <v>223</v>
      </c>
      <c r="AT14" s="16"/>
      <c r="AU14" s="16"/>
      <c r="AV14" s="16"/>
      <c r="AW14" s="16"/>
      <c r="AX14" s="16"/>
      <c r="AY14" s="16"/>
    </row>
    <row r="15" spans="1:51" x14ac:dyDescent="0.3">
      <c r="A15" s="44" t="s">
        <v>14</v>
      </c>
      <c r="B15" s="44"/>
      <c r="C15" s="6" t="s">
        <v>36</v>
      </c>
      <c r="D15" s="43"/>
      <c r="E15" s="16"/>
      <c r="F15" s="11">
        <v>25</v>
      </c>
      <c r="G15" s="15" t="str">
        <f t="shared" si="19"/>
        <v>10.3.255.192</v>
      </c>
      <c r="H15" s="14" t="str">
        <f t="shared" si="20"/>
        <v>10.3.255.193</v>
      </c>
      <c r="I15" s="14" t="str">
        <f t="shared" si="21"/>
        <v>10.2.255.222</v>
      </c>
      <c r="J15" s="14" t="str">
        <f t="shared" si="22"/>
        <v>10.2.255.223</v>
      </c>
      <c r="K15" s="14" t="str">
        <f t="shared" si="23"/>
        <v>255.255.255.224</v>
      </c>
      <c r="L15" s="14" t="str">
        <f t="shared" si="24"/>
        <v>/27</v>
      </c>
      <c r="M15" s="16"/>
      <c r="N15" s="24">
        <f t="shared" si="25"/>
        <v>10</v>
      </c>
      <c r="O15" s="25">
        <f t="shared" si="11"/>
        <v>3</v>
      </c>
      <c r="P15" s="21">
        <f t="shared" si="12"/>
        <v>255</v>
      </c>
      <c r="Q15" s="22">
        <f t="shared" si="13"/>
        <v>224</v>
      </c>
      <c r="R15" s="20">
        <f t="shared" si="33"/>
        <v>224</v>
      </c>
      <c r="S15" s="20" t="str">
        <f t="shared" si="14"/>
        <v>HOLA</v>
      </c>
      <c r="T15" s="23">
        <f t="shared" si="15"/>
        <v>10</v>
      </c>
      <c r="U15" s="21">
        <f t="shared" si="15"/>
        <v>3</v>
      </c>
      <c r="V15" s="21">
        <f t="shared" si="15"/>
        <v>255</v>
      </c>
      <c r="W15" s="22">
        <f t="shared" si="16"/>
        <v>225</v>
      </c>
      <c r="X15" s="23">
        <f t="shared" si="0"/>
        <v>10</v>
      </c>
      <c r="Y15" s="21">
        <f t="shared" si="0"/>
        <v>2</v>
      </c>
      <c r="Z15" s="21">
        <f t="shared" si="0"/>
        <v>255</v>
      </c>
      <c r="AA15" s="22">
        <f t="shared" si="1"/>
        <v>238</v>
      </c>
      <c r="AB15" s="23">
        <f t="shared" si="2"/>
        <v>10</v>
      </c>
      <c r="AC15" s="21">
        <f t="shared" si="3"/>
        <v>2</v>
      </c>
      <c r="AD15" s="21">
        <f t="shared" si="4"/>
        <v>255</v>
      </c>
      <c r="AE15" s="22">
        <f t="shared" si="5"/>
        <v>239</v>
      </c>
      <c r="AF15" s="24">
        <f t="shared" si="6"/>
        <v>255</v>
      </c>
      <c r="AG15" s="25">
        <f t="shared" si="17"/>
        <v>255</v>
      </c>
      <c r="AH15" s="21">
        <f t="shared" si="26"/>
        <v>255</v>
      </c>
      <c r="AI15" s="22">
        <f t="shared" si="7"/>
        <v>240</v>
      </c>
      <c r="AJ15" s="26">
        <f t="shared" si="27"/>
        <v>28</v>
      </c>
      <c r="AK15" s="26">
        <f t="shared" si="8"/>
        <v>255</v>
      </c>
      <c r="AL15" s="26">
        <f t="shared" si="18"/>
        <v>240</v>
      </c>
      <c r="AM15" s="26">
        <f t="shared" si="28"/>
        <v>240</v>
      </c>
      <c r="AN15" s="26">
        <f t="shared" si="29"/>
        <v>240</v>
      </c>
      <c r="AO15" s="26">
        <f t="shared" si="30"/>
        <v>16</v>
      </c>
      <c r="AP15" s="26">
        <f t="shared" si="31"/>
        <v>3</v>
      </c>
      <c r="AQ15" s="26">
        <f t="shared" si="32"/>
        <v>255</v>
      </c>
      <c r="AR15" s="26">
        <f t="shared" si="9"/>
        <v>254</v>
      </c>
      <c r="AS15" s="29">
        <f t="shared" si="10"/>
        <v>239</v>
      </c>
      <c r="AT15" s="16"/>
      <c r="AU15" s="16"/>
      <c r="AV15" s="16"/>
      <c r="AW15" s="16"/>
      <c r="AX15" s="16"/>
      <c r="AY15" s="16"/>
    </row>
    <row r="16" spans="1:51" x14ac:dyDescent="0.3">
      <c r="A16" s="44" t="s">
        <v>15</v>
      </c>
      <c r="B16" s="44"/>
      <c r="C16" s="6" t="s">
        <v>37</v>
      </c>
      <c r="D16" s="43"/>
      <c r="E16" s="16"/>
      <c r="F16" s="11">
        <v>12</v>
      </c>
      <c r="G16" s="15" t="str">
        <f t="shared" si="19"/>
        <v>10.3.255.224</v>
      </c>
      <c r="H16" s="14" t="str">
        <f t="shared" si="20"/>
        <v>10.3.255.225</v>
      </c>
      <c r="I16" s="14" t="str">
        <f t="shared" si="21"/>
        <v>10.2.255.238</v>
      </c>
      <c r="J16" s="14" t="str">
        <f t="shared" si="22"/>
        <v>10.2.255.239</v>
      </c>
      <c r="K16" s="14" t="str">
        <f t="shared" si="23"/>
        <v>255.255.255.240</v>
      </c>
      <c r="L16" s="14" t="str">
        <f t="shared" si="24"/>
        <v>/28</v>
      </c>
      <c r="M16" s="16"/>
      <c r="N16" s="24">
        <f t="shared" si="25"/>
        <v>10</v>
      </c>
      <c r="O16" s="25">
        <f t="shared" si="11"/>
        <v>3</v>
      </c>
      <c r="P16" s="21">
        <f t="shared" si="12"/>
        <v>255</v>
      </c>
      <c r="Q16" s="22">
        <f t="shared" si="13"/>
        <v>240</v>
      </c>
      <c r="R16" s="20">
        <f t="shared" si="33"/>
        <v>240</v>
      </c>
      <c r="S16" s="20" t="str">
        <f t="shared" si="14"/>
        <v>HOLA</v>
      </c>
      <c r="T16" s="23">
        <f t="shared" si="15"/>
        <v>10</v>
      </c>
      <c r="U16" s="21">
        <f t="shared" si="15"/>
        <v>3</v>
      </c>
      <c r="V16" s="21">
        <f t="shared" si="15"/>
        <v>255</v>
      </c>
      <c r="W16" s="22">
        <f t="shared" si="16"/>
        <v>241</v>
      </c>
      <c r="X16" s="23">
        <f t="shared" si="0"/>
        <v>10</v>
      </c>
      <c r="Y16" s="21">
        <f t="shared" si="0"/>
        <v>2</v>
      </c>
      <c r="Z16" s="21">
        <f t="shared" si="0"/>
        <v>255</v>
      </c>
      <c r="AA16" s="22">
        <f t="shared" si="1"/>
        <v>246</v>
      </c>
      <c r="AB16" s="23">
        <f t="shared" si="2"/>
        <v>10</v>
      </c>
      <c r="AC16" s="21">
        <f t="shared" si="3"/>
        <v>2</v>
      </c>
      <c r="AD16" s="21">
        <f t="shared" si="4"/>
        <v>255</v>
      </c>
      <c r="AE16" s="22">
        <f t="shared" si="5"/>
        <v>247</v>
      </c>
      <c r="AF16" s="24">
        <f t="shared" si="6"/>
        <v>255</v>
      </c>
      <c r="AG16" s="25">
        <f t="shared" si="17"/>
        <v>255</v>
      </c>
      <c r="AH16" s="21">
        <f t="shared" si="26"/>
        <v>255</v>
      </c>
      <c r="AI16" s="22">
        <f t="shared" si="7"/>
        <v>248</v>
      </c>
      <c r="AJ16" s="26">
        <f t="shared" si="27"/>
        <v>29</v>
      </c>
      <c r="AK16" s="26">
        <f t="shared" si="8"/>
        <v>255</v>
      </c>
      <c r="AL16" s="26">
        <f t="shared" si="18"/>
        <v>248</v>
      </c>
      <c r="AM16" s="26">
        <f t="shared" si="28"/>
        <v>248</v>
      </c>
      <c r="AN16" s="26">
        <f t="shared" si="29"/>
        <v>248</v>
      </c>
      <c r="AO16" s="26">
        <f t="shared" si="30"/>
        <v>8</v>
      </c>
      <c r="AP16" s="26">
        <f t="shared" si="31"/>
        <v>3</v>
      </c>
      <c r="AQ16" s="26">
        <f t="shared" si="32"/>
        <v>255</v>
      </c>
      <c r="AR16" s="26">
        <f t="shared" si="9"/>
        <v>254</v>
      </c>
      <c r="AS16" s="29">
        <f t="shared" si="10"/>
        <v>247</v>
      </c>
      <c r="AT16" s="16"/>
      <c r="AU16" s="16"/>
      <c r="AV16" s="16"/>
      <c r="AW16" s="16"/>
      <c r="AX16" s="16"/>
      <c r="AY16" s="16"/>
    </row>
    <row r="17" spans="1:51" x14ac:dyDescent="0.3">
      <c r="A17" s="44" t="s">
        <v>16</v>
      </c>
      <c r="B17" s="44"/>
      <c r="C17" s="7" t="s">
        <v>38</v>
      </c>
      <c r="D17" s="7" t="s">
        <v>39</v>
      </c>
      <c r="E17" s="16"/>
      <c r="F17" s="11">
        <v>5</v>
      </c>
      <c r="G17" s="15" t="str">
        <f t="shared" si="19"/>
        <v>10.3.255.240</v>
      </c>
      <c r="H17" s="14" t="str">
        <f t="shared" si="20"/>
        <v>10.3.255.241</v>
      </c>
      <c r="I17" s="14" t="str">
        <f t="shared" si="21"/>
        <v>10.2.255.246</v>
      </c>
      <c r="J17" s="14" t="str">
        <f t="shared" si="22"/>
        <v>10.2.255.247</v>
      </c>
      <c r="K17" s="14" t="str">
        <f t="shared" si="23"/>
        <v>255.255.255.248</v>
      </c>
      <c r="L17" s="14" t="str">
        <f t="shared" si="24"/>
        <v>/29</v>
      </c>
      <c r="M17" s="16"/>
      <c r="N17" s="24">
        <f t="shared" si="25"/>
        <v>10</v>
      </c>
      <c r="O17" s="25">
        <f t="shared" si="11"/>
        <v>3</v>
      </c>
      <c r="P17" s="21">
        <f t="shared" si="12"/>
        <v>255</v>
      </c>
      <c r="Q17" s="22">
        <f t="shared" si="13"/>
        <v>248</v>
      </c>
      <c r="R17" s="20">
        <f t="shared" si="33"/>
        <v>248</v>
      </c>
      <c r="S17" s="20" t="str">
        <f t="shared" si="14"/>
        <v>HOLA</v>
      </c>
      <c r="T17" s="23">
        <f t="shared" si="15"/>
        <v>10</v>
      </c>
      <c r="U17" s="21">
        <f t="shared" si="15"/>
        <v>3</v>
      </c>
      <c r="V17" s="21">
        <f t="shared" si="15"/>
        <v>255</v>
      </c>
      <c r="W17" s="22">
        <f t="shared" si="16"/>
        <v>249</v>
      </c>
      <c r="X17" s="23">
        <f t="shared" si="0"/>
        <v>10</v>
      </c>
      <c r="Y17" s="21">
        <f t="shared" si="0"/>
        <v>2</v>
      </c>
      <c r="Z17" s="21">
        <f t="shared" si="0"/>
        <v>255</v>
      </c>
      <c r="AA17" s="22">
        <f t="shared" si="1"/>
        <v>250</v>
      </c>
      <c r="AB17" s="23">
        <f t="shared" si="2"/>
        <v>10</v>
      </c>
      <c r="AC17" s="21">
        <f t="shared" si="3"/>
        <v>2</v>
      </c>
      <c r="AD17" s="21">
        <f t="shared" si="4"/>
        <v>255</v>
      </c>
      <c r="AE17" s="22">
        <f t="shared" si="5"/>
        <v>251</v>
      </c>
      <c r="AF17" s="24">
        <f t="shared" si="6"/>
        <v>255</v>
      </c>
      <c r="AG17" s="25">
        <f t="shared" si="17"/>
        <v>255</v>
      </c>
      <c r="AH17" s="21">
        <f t="shared" si="26"/>
        <v>255</v>
      </c>
      <c r="AI17" s="22">
        <f t="shared" si="7"/>
        <v>252</v>
      </c>
      <c r="AJ17" s="26">
        <f t="shared" si="27"/>
        <v>30</v>
      </c>
      <c r="AK17" s="26">
        <f t="shared" si="8"/>
        <v>255</v>
      </c>
      <c r="AL17" s="26">
        <f t="shared" si="18"/>
        <v>252</v>
      </c>
      <c r="AM17" s="26">
        <f t="shared" si="28"/>
        <v>252</v>
      </c>
      <c r="AN17" s="26">
        <f t="shared" si="29"/>
        <v>252</v>
      </c>
      <c r="AO17" s="26">
        <f t="shared" si="30"/>
        <v>4</v>
      </c>
      <c r="AP17" s="26">
        <f t="shared" si="31"/>
        <v>3</v>
      </c>
      <c r="AQ17" s="26">
        <f t="shared" si="32"/>
        <v>255</v>
      </c>
      <c r="AR17" s="26">
        <f t="shared" si="9"/>
        <v>254</v>
      </c>
      <c r="AS17" s="29">
        <f t="shared" si="10"/>
        <v>251</v>
      </c>
      <c r="AT17" s="16"/>
      <c r="AU17" s="16"/>
      <c r="AV17" s="16"/>
      <c r="AW17" s="16"/>
      <c r="AX17" s="16"/>
      <c r="AY17" s="16"/>
    </row>
    <row r="18" spans="1:51" x14ac:dyDescent="0.3">
      <c r="A18" s="2">
        <v>131072</v>
      </c>
      <c r="B18" s="3" t="s">
        <v>17</v>
      </c>
      <c r="C18" s="1" t="s">
        <v>40</v>
      </c>
      <c r="D18" s="45" t="s">
        <v>41</v>
      </c>
      <c r="E18" s="16"/>
      <c r="F18" s="11">
        <v>2</v>
      </c>
      <c r="G18" s="15" t="str">
        <f t="shared" si="19"/>
        <v>10.3.255.248</v>
      </c>
      <c r="H18" s="14" t="str">
        <f t="shared" si="20"/>
        <v>10.3.255.249</v>
      </c>
      <c r="I18" s="14" t="str">
        <f t="shared" si="21"/>
        <v>10.2.255.250</v>
      </c>
      <c r="J18" s="14" t="str">
        <f t="shared" si="22"/>
        <v>10.2.255.251</v>
      </c>
      <c r="K18" s="14" t="str">
        <f t="shared" si="23"/>
        <v>255.255.255.252</v>
      </c>
      <c r="L18" s="14" t="str">
        <f t="shared" si="24"/>
        <v>/30</v>
      </c>
      <c r="M18" s="16"/>
      <c r="N18" s="24">
        <f t="shared" si="25"/>
        <v>10</v>
      </c>
      <c r="O18" s="25">
        <f t="shared" si="11"/>
        <v>3</v>
      </c>
      <c r="P18" s="21">
        <f t="shared" si="12"/>
        <v>255</v>
      </c>
      <c r="Q18" s="22">
        <f t="shared" si="13"/>
        <v>252</v>
      </c>
      <c r="R18" s="20">
        <f t="shared" si="33"/>
        <v>252</v>
      </c>
      <c r="S18" s="20" t="str">
        <f t="shared" si="14"/>
        <v>HOLA</v>
      </c>
      <c r="T18" s="23">
        <f t="shared" si="15"/>
        <v>10</v>
      </c>
      <c r="U18" s="21">
        <f t="shared" si="15"/>
        <v>3</v>
      </c>
      <c r="V18" s="21">
        <f t="shared" si="15"/>
        <v>255</v>
      </c>
      <c r="W18" s="22">
        <f t="shared" si="16"/>
        <v>253</v>
      </c>
      <c r="X18" s="23">
        <f t="shared" si="0"/>
        <v>10</v>
      </c>
      <c r="Y18" s="21">
        <f t="shared" si="0"/>
        <v>3</v>
      </c>
      <c r="Z18" s="21">
        <f t="shared" si="0"/>
        <v>255</v>
      </c>
      <c r="AA18" s="22">
        <f t="shared" si="1"/>
        <v>254</v>
      </c>
      <c r="AB18" s="23">
        <f t="shared" si="2"/>
        <v>10</v>
      </c>
      <c r="AC18" s="21">
        <f t="shared" si="3"/>
        <v>3</v>
      </c>
      <c r="AD18" s="21">
        <f t="shared" si="4"/>
        <v>255</v>
      </c>
      <c r="AE18" s="22">
        <f t="shared" si="5"/>
        <v>255</v>
      </c>
      <c r="AF18" s="24">
        <f t="shared" si="6"/>
        <v>255</v>
      </c>
      <c r="AG18" s="25">
        <f t="shared" si="17"/>
        <v>255</v>
      </c>
      <c r="AH18" s="21">
        <f t="shared" si="26"/>
        <v>255</v>
      </c>
      <c r="AI18" s="22">
        <f t="shared" si="7"/>
        <v>252</v>
      </c>
      <c r="AJ18" s="26">
        <f t="shared" si="27"/>
        <v>30</v>
      </c>
      <c r="AK18" s="26">
        <f t="shared" si="8"/>
        <v>0</v>
      </c>
      <c r="AL18" s="26">
        <f t="shared" si="18"/>
        <v>0</v>
      </c>
      <c r="AM18" s="26">
        <f t="shared" si="28"/>
        <v>0</v>
      </c>
      <c r="AN18" s="26">
        <f t="shared" si="29"/>
        <v>256</v>
      </c>
      <c r="AO18" s="26">
        <f t="shared" si="30"/>
        <v>0</v>
      </c>
      <c r="AP18" s="26">
        <f t="shared" si="31"/>
        <v>4</v>
      </c>
      <c r="AQ18" s="26">
        <f t="shared" si="32"/>
        <v>256</v>
      </c>
      <c r="AR18" s="26">
        <f t="shared" si="9"/>
        <v>-1</v>
      </c>
      <c r="AS18" s="29">
        <f t="shared" si="10"/>
        <v>-1</v>
      </c>
      <c r="AT18" s="16"/>
      <c r="AU18" s="16"/>
      <c r="AV18" s="16"/>
      <c r="AW18" s="16"/>
      <c r="AX18" s="16"/>
      <c r="AY18" s="16"/>
    </row>
    <row r="19" spans="1:51" x14ac:dyDescent="0.3">
      <c r="A19" s="4">
        <v>65536</v>
      </c>
      <c r="B19" s="4">
        <f t="shared" ref="B19:B32" si="34">A19-3</f>
        <v>65533</v>
      </c>
      <c r="C19" s="1" t="s">
        <v>42</v>
      </c>
      <c r="D19" s="45"/>
      <c r="E19" s="16"/>
      <c r="F19" s="11">
        <v>2</v>
      </c>
      <c r="G19" s="15" t="str">
        <f t="shared" si="19"/>
        <v>10.3.255.252</v>
      </c>
      <c r="H19" s="14" t="str">
        <f>_xlfn.CONCAT(T18,".",U18,".",V18,".",W18)</f>
        <v>10.3.255.253</v>
      </c>
      <c r="I19" s="14" t="str">
        <f t="shared" si="21"/>
        <v>10.3.255.254</v>
      </c>
      <c r="J19" s="14" t="str">
        <f t="shared" si="22"/>
        <v>10.3.255.255</v>
      </c>
      <c r="K19" s="14" t="str">
        <f t="shared" si="23"/>
        <v>255.255.255.252</v>
      </c>
      <c r="L19" s="14" t="str">
        <f t="shared" si="24"/>
        <v>/30</v>
      </c>
      <c r="M19" s="16"/>
      <c r="N19" s="24">
        <f t="shared" si="25"/>
        <v>10</v>
      </c>
      <c r="O19" s="25">
        <f t="shared" si="11"/>
        <v>4</v>
      </c>
      <c r="P19" s="21">
        <f t="shared" si="12"/>
        <v>0</v>
      </c>
      <c r="Q19" s="22">
        <f t="shared" si="13"/>
        <v>0</v>
      </c>
      <c r="R19" s="20">
        <f t="shared" si="33"/>
        <v>256</v>
      </c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8"/>
      <c r="AG19" s="28"/>
      <c r="AH19" s="19"/>
      <c r="AI19" s="19"/>
      <c r="AJ19" s="27"/>
      <c r="AK19" s="27"/>
      <c r="AL19" s="27"/>
      <c r="AM19" s="27"/>
      <c r="AN19" s="27"/>
      <c r="AO19" s="27"/>
      <c r="AP19" s="27"/>
      <c r="AQ19" s="27"/>
      <c r="AR19" s="27"/>
      <c r="AS19" s="16"/>
      <c r="AT19" s="16"/>
      <c r="AU19" s="16"/>
      <c r="AV19" s="16"/>
      <c r="AW19" s="16"/>
      <c r="AX19" s="16"/>
      <c r="AY19" s="16"/>
    </row>
    <row r="20" spans="1:51" x14ac:dyDescent="0.3">
      <c r="A20" s="4">
        <v>32768</v>
      </c>
      <c r="B20" s="4">
        <f t="shared" si="34"/>
        <v>32765</v>
      </c>
      <c r="C20" s="1" t="s">
        <v>43</v>
      </c>
      <c r="D20" s="45"/>
      <c r="E20" s="16"/>
      <c r="F20" s="16"/>
      <c r="G20" s="15" t="str">
        <f t="shared" si="19"/>
        <v>10.4.0.0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x14ac:dyDescent="0.3">
      <c r="A21" s="4">
        <v>16384</v>
      </c>
      <c r="B21" s="4">
        <f t="shared" si="34"/>
        <v>16381</v>
      </c>
      <c r="C21" s="1" t="s">
        <v>44</v>
      </c>
      <c r="D21" s="4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</row>
    <row r="22" spans="1:51" x14ac:dyDescent="0.3">
      <c r="A22" s="4">
        <v>8192</v>
      </c>
      <c r="B22" s="4">
        <f t="shared" si="34"/>
        <v>8189</v>
      </c>
      <c r="C22" s="1" t="s">
        <v>45</v>
      </c>
      <c r="D22" s="45"/>
      <c r="E22" s="16"/>
      <c r="F22" s="8" t="s">
        <v>70</v>
      </c>
      <c r="G22" s="30">
        <v>10</v>
      </c>
      <c r="H22" s="30">
        <v>0</v>
      </c>
      <c r="I22" s="30">
        <v>0</v>
      </c>
      <c r="J22" s="30">
        <v>0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</row>
    <row r="23" spans="1:51" x14ac:dyDescent="0.3">
      <c r="A23" s="4">
        <v>4096</v>
      </c>
      <c r="B23" s="4">
        <f t="shared" si="34"/>
        <v>4093</v>
      </c>
      <c r="C23" s="1" t="s">
        <v>46</v>
      </c>
      <c r="D23" s="4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</row>
    <row r="24" spans="1:51" x14ac:dyDescent="0.3">
      <c r="A24" s="4">
        <v>2048</v>
      </c>
      <c r="B24" s="4">
        <f t="shared" si="34"/>
        <v>2045</v>
      </c>
      <c r="C24" s="1" t="s">
        <v>47</v>
      </c>
      <c r="D24" s="45"/>
      <c r="E24" s="16"/>
      <c r="F24" s="46" t="s">
        <v>73</v>
      </c>
      <c r="G24" s="46"/>
      <c r="H24" s="46"/>
      <c r="I24" s="46"/>
      <c r="J24" s="46"/>
      <c r="K24" s="4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</row>
    <row r="25" spans="1:51" x14ac:dyDescent="0.3">
      <c r="A25" s="4">
        <v>1024</v>
      </c>
      <c r="B25" s="4">
        <f t="shared" si="34"/>
        <v>1021</v>
      </c>
      <c r="C25" s="1" t="s">
        <v>48</v>
      </c>
      <c r="D25" s="45"/>
      <c r="E25" s="16"/>
      <c r="F25" s="46" t="s">
        <v>71</v>
      </c>
      <c r="G25" s="46"/>
      <c r="H25" s="46"/>
      <c r="I25" s="46"/>
      <c r="J25" s="46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</row>
    <row r="26" spans="1:51" x14ac:dyDescent="0.3">
      <c r="A26" s="4">
        <v>512</v>
      </c>
      <c r="B26" s="4">
        <f t="shared" si="34"/>
        <v>509</v>
      </c>
      <c r="C26" s="4">
        <v>13</v>
      </c>
      <c r="D26" s="10" t="s">
        <v>49</v>
      </c>
      <c r="E26" s="16"/>
      <c r="F26" s="46" t="s">
        <v>72</v>
      </c>
      <c r="G26" s="46"/>
      <c r="H26" s="46"/>
      <c r="I26" s="46"/>
      <c r="J26" s="46"/>
      <c r="K26" s="4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</row>
    <row r="27" spans="1:51" x14ac:dyDescent="0.3">
      <c r="A27" s="4">
        <v>256</v>
      </c>
      <c r="B27" s="4">
        <f t="shared" si="34"/>
        <v>253</v>
      </c>
      <c r="C27" s="4">
        <f>32-C26</f>
        <v>19</v>
      </c>
      <c r="D27" s="10" t="s">
        <v>50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</row>
    <row r="28" spans="1:51" x14ac:dyDescent="0.3">
      <c r="A28" s="4">
        <v>128</v>
      </c>
      <c r="B28" s="4">
        <f t="shared" si="34"/>
        <v>125</v>
      </c>
      <c r="C28" s="41" t="s">
        <v>51</v>
      </c>
      <c r="D28" s="41"/>
      <c r="E28" s="16"/>
      <c r="F28" s="42" t="s">
        <v>74</v>
      </c>
      <c r="G28" s="42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</row>
    <row r="29" spans="1:51" x14ac:dyDescent="0.3">
      <c r="A29" s="4">
        <v>64</v>
      </c>
      <c r="B29" s="4">
        <f t="shared" si="34"/>
        <v>61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</row>
    <row r="30" spans="1:51" x14ac:dyDescent="0.3">
      <c r="A30" s="4">
        <v>32</v>
      </c>
      <c r="B30" s="4">
        <f t="shared" si="34"/>
        <v>29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</row>
    <row r="31" spans="1:51" x14ac:dyDescent="0.3">
      <c r="A31" s="4">
        <v>16</v>
      </c>
      <c r="B31" s="4">
        <f t="shared" si="34"/>
        <v>13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</row>
    <row r="32" spans="1:51" x14ac:dyDescent="0.3">
      <c r="A32" s="4">
        <v>8</v>
      </c>
      <c r="B32" s="4">
        <f t="shared" si="34"/>
        <v>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</row>
    <row r="33" spans="1:51" x14ac:dyDescent="0.3">
      <c r="A33" s="4">
        <v>4</v>
      </c>
      <c r="B33" s="4">
        <v>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</row>
    <row r="34" spans="1:51" x14ac:dyDescent="0.3">
      <c r="A34" s="2">
        <v>2</v>
      </c>
      <c r="B34" s="3" t="s">
        <v>18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</row>
    <row r="35" spans="1:51" x14ac:dyDescent="0.3">
      <c r="A35" s="16"/>
      <c r="B35" s="10" t="s">
        <v>19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</row>
    <row r="36" spans="1:51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</row>
    <row r="37" spans="1:5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</row>
    <row r="38" spans="1:51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</row>
    <row r="39" spans="1:5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</row>
    <row r="40" spans="1:5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</row>
    <row r="41" spans="1:5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</row>
    <row r="42" spans="1:5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</row>
    <row r="43" spans="1:51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</row>
    <row r="44" spans="1:51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</row>
    <row r="45" spans="1:51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</row>
    <row r="46" spans="1:51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</row>
    <row r="47" spans="1:5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</row>
    <row r="48" spans="1:51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</row>
    <row r="49" spans="1:51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</row>
    <row r="50" spans="1:5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</row>
  </sheetData>
  <mergeCells count="31">
    <mergeCell ref="A5:B5"/>
    <mergeCell ref="A1:B1"/>
    <mergeCell ref="D1:D8"/>
    <mergeCell ref="F1:L1"/>
    <mergeCell ref="N1:Q1"/>
    <mergeCell ref="A6:B6"/>
    <mergeCell ref="A7:B7"/>
    <mergeCell ref="A8:B8"/>
    <mergeCell ref="AB1:AE1"/>
    <mergeCell ref="AF1:AI1"/>
    <mergeCell ref="A2:B2"/>
    <mergeCell ref="A3:B3"/>
    <mergeCell ref="A4:B4"/>
    <mergeCell ref="T1:W1"/>
    <mergeCell ref="X1:AA1"/>
    <mergeCell ref="C28:D28"/>
    <mergeCell ref="F28:G28"/>
    <mergeCell ref="A9:B9"/>
    <mergeCell ref="D9:D16"/>
    <mergeCell ref="A10:B10"/>
    <mergeCell ref="A11:B11"/>
    <mergeCell ref="A12:B12"/>
    <mergeCell ref="A13:B13"/>
    <mergeCell ref="A14:B14"/>
    <mergeCell ref="A15:B15"/>
    <mergeCell ref="A16:B16"/>
    <mergeCell ref="A17:B17"/>
    <mergeCell ref="D18:D25"/>
    <mergeCell ref="F24:K24"/>
    <mergeCell ref="F25:K25"/>
    <mergeCell ref="F26:K26"/>
  </mergeCells>
  <conditionalFormatting sqref="H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L19 G4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AFF5-7C88-3346-AB8B-C3879B90FC22}">
  <dimension ref="A1:AS35"/>
  <sheetViews>
    <sheetView tabSelected="1" zoomScale="107" zoomScaleNormal="107" workbookViewId="0">
      <selection activeCell="F1" sqref="F1:L1"/>
    </sheetView>
  </sheetViews>
  <sheetFormatPr baseColWidth="10" defaultRowHeight="15.6" x14ac:dyDescent="0.3"/>
  <cols>
    <col min="2" max="2" width="12.5" customWidth="1"/>
    <col min="3" max="3" width="19.19921875" customWidth="1"/>
    <col min="5" max="5" width="3.296875" customWidth="1"/>
    <col min="7" max="11" width="15.19921875" customWidth="1"/>
    <col min="12" max="12" width="7" bestFit="1" customWidth="1"/>
    <col min="13" max="35" width="4.19921875" customWidth="1"/>
    <col min="36" max="45" width="11" customWidth="1"/>
  </cols>
  <sheetData>
    <row r="1" spans="1:45" x14ac:dyDescent="0.3">
      <c r="A1" s="32" t="s">
        <v>0</v>
      </c>
      <c r="B1" s="33"/>
      <c r="C1" s="5" t="s">
        <v>20</v>
      </c>
      <c r="D1" s="34" t="s">
        <v>21</v>
      </c>
      <c r="F1" s="35" t="s">
        <v>75</v>
      </c>
      <c r="G1" s="35"/>
      <c r="H1" s="35"/>
      <c r="I1" s="35"/>
      <c r="J1" s="35"/>
      <c r="K1" s="35"/>
      <c r="L1" s="35"/>
      <c r="M1" s="16"/>
      <c r="N1" s="36" t="s">
        <v>53</v>
      </c>
      <c r="O1" s="37"/>
      <c r="P1" s="37"/>
      <c r="Q1" s="37"/>
      <c r="R1" s="18" t="s">
        <v>54</v>
      </c>
      <c r="S1" s="18" t="s">
        <v>55</v>
      </c>
      <c r="T1" s="40" t="s">
        <v>56</v>
      </c>
      <c r="U1" s="38"/>
      <c r="V1" s="38"/>
      <c r="W1" s="38"/>
      <c r="X1" s="38" t="s">
        <v>57</v>
      </c>
      <c r="Y1" s="38"/>
      <c r="Z1" s="38"/>
      <c r="AA1" s="38"/>
      <c r="AB1" s="38" t="s">
        <v>58</v>
      </c>
      <c r="AC1" s="38"/>
      <c r="AD1" s="38"/>
      <c r="AE1" s="39"/>
      <c r="AF1" s="40" t="s">
        <v>59</v>
      </c>
      <c r="AG1" s="38"/>
      <c r="AH1" s="38"/>
      <c r="AI1" s="39"/>
      <c r="AJ1" s="17" t="s">
        <v>60</v>
      </c>
      <c r="AK1" s="20" t="s">
        <v>61</v>
      </c>
      <c r="AL1" s="20" t="s">
        <v>62</v>
      </c>
      <c r="AM1" s="20" t="s">
        <v>63</v>
      </c>
      <c r="AN1" s="20" t="s">
        <v>64</v>
      </c>
      <c r="AO1" s="20" t="s">
        <v>65</v>
      </c>
      <c r="AP1" s="20" t="s">
        <v>66</v>
      </c>
      <c r="AQ1" s="20" t="s">
        <v>67</v>
      </c>
      <c r="AR1" s="29" t="s">
        <v>68</v>
      </c>
      <c r="AS1" s="29" t="s">
        <v>69</v>
      </c>
    </row>
    <row r="2" spans="1:45" x14ac:dyDescent="0.3">
      <c r="A2" s="32" t="s">
        <v>1</v>
      </c>
      <c r="B2" s="33"/>
      <c r="C2" s="5" t="s">
        <v>22</v>
      </c>
      <c r="D2" s="34"/>
      <c r="F2" s="11" t="s">
        <v>52</v>
      </c>
      <c r="G2" s="11" t="s">
        <v>53</v>
      </c>
      <c r="H2" s="11" t="s">
        <v>56</v>
      </c>
      <c r="I2" s="11" t="s">
        <v>57</v>
      </c>
      <c r="J2" s="11" t="s">
        <v>58</v>
      </c>
      <c r="K2" s="11" t="s">
        <v>59</v>
      </c>
      <c r="L2" s="11" t="s">
        <v>60</v>
      </c>
      <c r="M2" s="16"/>
      <c r="N2" s="16"/>
      <c r="O2" s="16"/>
      <c r="P2" s="16"/>
      <c r="Q2" s="16"/>
      <c r="R2" s="20">
        <v>0</v>
      </c>
      <c r="S2" s="20">
        <v>0</v>
      </c>
      <c r="T2" s="21">
        <f>G22</f>
        <v>10</v>
      </c>
      <c r="U2" s="21">
        <f>H22</f>
        <v>0</v>
      </c>
      <c r="V2" s="21">
        <f>I22</f>
        <v>0</v>
      </c>
      <c r="W2" s="22">
        <f>J22+1</f>
        <v>1</v>
      </c>
      <c r="X2" s="23">
        <f t="shared" ref="X2:Z18" si="0">AB2</f>
        <v>10</v>
      </c>
      <c r="Y2" s="21">
        <f t="shared" si="0"/>
        <v>1</v>
      </c>
      <c r="Z2" s="21">
        <f t="shared" si="0"/>
        <v>255</v>
      </c>
      <c r="AA2" s="22">
        <f t="shared" ref="AA2:AA18" si="1">AE2-1</f>
        <v>254</v>
      </c>
      <c r="AB2" s="23">
        <f t="shared" ref="AB2:AB18" si="2">N3</f>
        <v>10</v>
      </c>
      <c r="AC2" s="21">
        <f t="shared" ref="AC2:AC18" si="3">IF(AD2=255,O3-1,O3)</f>
        <v>1</v>
      </c>
      <c r="AD2" s="21">
        <f t="shared" ref="AD2:AD18" si="4">IF(AR2=-1,255, IF(AND(AE2&lt;&gt;255),P3,P3-1))</f>
        <v>255</v>
      </c>
      <c r="AE2" s="22">
        <f t="shared" ref="AE2:AE18" si="5">IF(AS2=-1,255,Q3-1)</f>
        <v>255</v>
      </c>
      <c r="AF2" s="24">
        <f t="shared" ref="AF2:AF18" si="6">IF(N3&lt;&gt;0,255,"HOLA")</f>
        <v>255</v>
      </c>
      <c r="AG2" s="25">
        <f>IF(AJ2=15,254,IF(O3&lt;&gt;0,255,IF(P3&lt;&gt;0,255)))</f>
        <v>254</v>
      </c>
      <c r="AH2" s="21">
        <f>IF(AND(AJ2=16),0,IF(AND(AJ2=17),128,IF(AND(AJ2=18),192,IF(AND(AJ2=19),224,IF(AND(AJ2=20),240,IF(AND(AJ2=21),248,IF(AND(AJ2=22),252,IF(AND(AJ2=23),254,IF(AND(P3=0,Q3=0),0,IF(AND(AH1=255),255,IF(AND(AJ2=24),255,IF(AND(AJ2=25),255,IF(AND(AJ2=26),255,IF(AND(AJ2=27),255,IF(AND(AJ2=28),255,IF(AND(AJ2=29),255,IF(AND(AJ2=30),255,IF(AND(AJ2=31),255,"HOLA"))))))))))))))))))</f>
        <v>0</v>
      </c>
      <c r="AI2" s="22">
        <f t="shared" ref="AI2:AI18" si="7">IF(AJ2=24,0, IF(AJ2=25,128, IF(AJ2=26,192, IF(AJ2=27,224, IF(AJ2=28,240, IF(AJ2=29,248, IF(AJ2=30,252, IF(AJ2=31,254, IF(Q3=0,0,"HOLA")))))))))</f>
        <v>0</v>
      </c>
      <c r="AJ2" s="26">
        <f>IF(AND(F3&lt;=131069,F3&gt;65533),32-17,IF(AND(F3&lt;=65533,F3&gt;32765),32-16,IF(AND(F3&lt;=32765,F3&gt;16381),32-15,IF(AND(F3&lt;=16381,F3&gt;8189),32-14,IF(AND(F3&lt;=8189,F3&gt;4093),32-13,IF(AND(F3&lt;=4093,F3&gt;2045),32-12,IF(AND(F3&lt;=2045,F3&gt;1021),32-11,IF(AND(F3&lt;=1021,F3&gt;509),32-10,IF(AND(F3&lt;=509,F3&gt;253),32-9,IF(AND(F3&lt;=253,F3&gt;125),32-8,IF(AND(F3&lt;=125,F3&gt;61),32-7,IF(AND(F3&lt;=61,F3&gt;29),32-6,IF(AND(F3&lt;=29,F3&gt;13),32-5,IF(AND(F3&lt;=13,F3&gt;5),32-4,IF(AND(F3&lt;=5,F3&gt;=3),32-3,IF(AND(F3=2),32-2,))))))))))))))))</f>
        <v>15</v>
      </c>
      <c r="AK2" s="26">
        <f t="shared" ref="AK2:AK18" si="8">P3</f>
        <v>0</v>
      </c>
      <c r="AL2" s="26">
        <f>IF(AK2=256,0,AK2)</f>
        <v>0</v>
      </c>
      <c r="AM2" s="26">
        <f>IF(R3=256,0,IF(AND(F3&lt;=253,F3&gt;125),0,IF(AND(F3&lt;=125,F3&gt;61),128+J22,IF(AND(F3&lt;=61,F3&gt;29),64+J22,IF(AND(F3&lt;=29,F3&gt;13),32+J22,IF(AND(F3&lt;=13,F3&gt;5),16+J22,IF(AND(F3&lt;=5,F3&gt;=3),8+J22,IF(AND(F3=2),4+J22,J22))))))))</f>
        <v>0</v>
      </c>
      <c r="AN2" s="26">
        <f>IF(S2=256,0,IF(AND(F3&lt;=253,F3&gt;125),0,IF(AND(F3&lt;=125,F3&gt;61),128+R2,IF(AND(F3&lt;=61,F3&gt;29),64+R2,IF(AND(F3&lt;=29,F3&gt;13),32+R2,IF(AND(F3&lt;=13,F3&gt;5),16+R2,IF(AND(F3&lt;=5,F3&gt;2),8+R2,IF(AND(F3=2),4+R2,R2))))))))</f>
        <v>0</v>
      </c>
      <c r="AO2" s="26">
        <f>IF(AND(AQ2=256),0,IF(AND(F3&lt;=131069,F3&gt;65533),H22+2,IF(AND(F3&lt;=65533,F3&gt;32765),256,IF(AND(F3&lt;=32765,F3&gt;16381),128+H22,IF(AND(F3&lt;=16381,F3&gt;8189),64+H22,IF(AND(F3&lt;=8189,F3&gt;4093),32+H22,IF(AND(F3&lt;=4093,F3&gt;2045),16+H22,IF(AND(F3&lt;=2045,F3&gt;1021),8+H22,IF(AND(F3&lt;=1021,F3&gt;509),4+H22,IF(AND(F3&lt;=509,F3&gt;253),2+H22,IF(AND(F3&lt;=253,F3&gt;125),H22+1,IF(AND(F3&lt;=125,F3&gt;61),128+H22,IF(AND(F3&lt;=61,F3&gt;29),64+H22,IF(AND(F3&lt;=29,F3&gt;13),32+H22,IF(AND(F3&lt;=13,F3&gt;5),16+H22,IF(AND(F3&lt;=5,F3&gt;=3),8+H22,IF(AND(F3=2),4+H22)))))))))))))))))</f>
        <v>2</v>
      </c>
      <c r="AP2" s="26">
        <f>IF(AND(F3&lt;=131069,F3&gt;65533),H22+2, IF(AND(Q3=0,P3=0),H22+1, H22))</f>
        <v>2</v>
      </c>
      <c r="AQ2" s="26">
        <f>IF(R3=256,I22+1,IF(AND(F3&lt;=65533,F3&gt;32765),256,IF(AND(F3&lt;=32765,F3&gt;16381),128+I22,IF(AND(F3&lt;=16381,F3&gt;8189),64+I22,IF(AND(F3&lt;=8189,F3&gt;4093),32+I22,IF(AND(F3&lt;=4093,F3&gt;2045),16+I22,IF(AND(F3&lt;=2045,F3&gt;1021),8+I22,IF(AND(F3&lt;=1021,F3&gt;509),4+I22,IF(AND(F3&lt;=509,F3&gt;253),2+I22,IF(AND(F3&lt;=253,F3&gt;125),I22+1,I22))))))))))</f>
        <v>0</v>
      </c>
      <c r="AR2" s="26">
        <f t="shared" ref="AR2:AR18" si="9">IF(AE2=255,P3-1,P3-1)</f>
        <v>-1</v>
      </c>
      <c r="AS2" s="29">
        <f t="shared" ref="AS2:AS18" si="10">Q3-1</f>
        <v>-1</v>
      </c>
    </row>
    <row r="3" spans="1:45" x14ac:dyDescent="0.3">
      <c r="A3" s="32" t="s">
        <v>2</v>
      </c>
      <c r="B3" s="33"/>
      <c r="C3" s="5" t="s">
        <v>23</v>
      </c>
      <c r="D3" s="34"/>
      <c r="F3" s="11">
        <v>130000</v>
      </c>
      <c r="G3" s="13" t="str">
        <f>_xlfn.CONCAT(G22,".",H22,".",I22,".",J22)</f>
        <v>10.0.0.0</v>
      </c>
      <c r="H3" s="14" t="str">
        <f>_xlfn.CONCAT(T2,".",U2,".",V2,".",W2)</f>
        <v>10.0.0.1</v>
      </c>
      <c r="I3" s="14" t="str">
        <f>_xlfn.CONCAT(X2,".",Y2,".",Z2,".",AA2)</f>
        <v>10.1.255.254</v>
      </c>
      <c r="J3" s="14" t="str">
        <f>_xlfn.CONCAT(AB2,".",AC2,".",AD2,".",AE2)</f>
        <v>10.1.255.255</v>
      </c>
      <c r="K3" s="14" t="str">
        <f>_xlfn.CONCAT(AF2,".",AG2,".",AH2,".",AI2)</f>
        <v>255.254.0.0</v>
      </c>
      <c r="L3" s="14" t="str">
        <f>_xlfn.CONCAT("/",AJ2)</f>
        <v>/15</v>
      </c>
      <c r="M3" s="16"/>
      <c r="N3" s="24">
        <f>G22</f>
        <v>10</v>
      </c>
      <c r="O3" s="25">
        <f t="shared" ref="O3:O19" si="11">AP2</f>
        <v>2</v>
      </c>
      <c r="P3" s="21">
        <f t="shared" ref="P3:P19" si="12">IF(AO2=0,AO2,AQ2)</f>
        <v>0</v>
      </c>
      <c r="Q3" s="22">
        <f t="shared" ref="Q3:Q19" si="13">AM2</f>
        <v>0</v>
      </c>
      <c r="R3" s="20">
        <f>IF(AND(F3&lt;=253,F3&gt;125),0,IF(AND(F3&lt;=125,F3&gt;61),128+J22,IF(AND(F3&lt;=61,F3&gt;29),64+J22,IF(AND(F3&lt;=29,F3&gt;13),32+J22,IF(AND(F3&lt;=13,F3&gt;5),16+J22,IF(AND(F3&lt;=5,F3&gt;2),8+J22,IF(AND(F3=2),4+J22,J22)))))))</f>
        <v>0</v>
      </c>
      <c r="S3" s="20" t="str">
        <f t="shared" ref="S3:S18" si="14">IF(R3=256,P3+1,"HOLA")</f>
        <v>HOLA</v>
      </c>
      <c r="T3" s="21">
        <f t="shared" ref="T3:V18" si="15">N3</f>
        <v>10</v>
      </c>
      <c r="U3" s="21">
        <f t="shared" si="15"/>
        <v>2</v>
      </c>
      <c r="V3" s="21">
        <f t="shared" si="15"/>
        <v>0</v>
      </c>
      <c r="W3" s="22">
        <f t="shared" ref="W3:W18" si="16">Q3+1</f>
        <v>1</v>
      </c>
      <c r="X3" s="23">
        <f t="shared" si="0"/>
        <v>10</v>
      </c>
      <c r="Y3" s="21">
        <f t="shared" si="0"/>
        <v>2</v>
      </c>
      <c r="Z3" s="21">
        <f t="shared" si="0"/>
        <v>255</v>
      </c>
      <c r="AA3" s="22">
        <f t="shared" si="1"/>
        <v>254</v>
      </c>
      <c r="AB3" s="23">
        <f t="shared" si="2"/>
        <v>10</v>
      </c>
      <c r="AC3" s="21">
        <f t="shared" si="3"/>
        <v>2</v>
      </c>
      <c r="AD3" s="21">
        <f t="shared" si="4"/>
        <v>255</v>
      </c>
      <c r="AE3" s="22">
        <f t="shared" si="5"/>
        <v>255</v>
      </c>
      <c r="AF3" s="24">
        <f t="shared" si="6"/>
        <v>255</v>
      </c>
      <c r="AG3" s="25">
        <f t="shared" ref="AG3:AG18" si="17">IF(AJ3=15,254,IF(O4&lt;&gt;0,255,IF(P4&lt;&gt;0,255)))</f>
        <v>255</v>
      </c>
      <c r="AH3" s="21">
        <f>IF(AND(AJ3=16),0,IF(AND(AJ3=17),128,IF(AND(AJ3=18),192,IF(AND(AJ3=19),224,IF(AND(AJ3=20),240,IF(AND(AJ3=21),248,IF(AND(AJ3=22),252,IF(AND(AJ3=23),254,IF(AND(O4&gt;O3),255,IF(AND(P4=0),0,IF(AND(AH2=255),AH2,IF(AND(AJ3=24),AH2+1,IF(AND(AJ3=25),255,IF(AND(AJ3=26),255,IF(AND(AJ3=27),255,IF(AND(AJ3=28),255,IF(AND(AJ3=29),255,IF(AND(AJ3=30),255,IF(AND(AJ3=31),255,"HOLA")))))))))))))))))))</f>
        <v>0</v>
      </c>
      <c r="AI3" s="22">
        <f t="shared" si="7"/>
        <v>0</v>
      </c>
      <c r="AJ3" s="26">
        <f>IF(AND(F4&lt;=131069,F4&gt;65533),32-17,IF(AND(F4&lt;=65533,F4&gt;32765),32-16,IF(AND(F4&lt;=32765,F4&gt;16381),32-15,IF(AND(F4&lt;=16381,F4&gt;8189),32-14,IF(AND(F4&lt;=8189,F4&gt;4093),32-13,IF(AND(F4&lt;=4093,F4&gt;2045),32-12,IF(AND(F4&lt;=2045,F4&gt;1021),32-11,IF(AND(F4&lt;=1021,F4&gt;509),32-10,IF(AND(F4&lt;=509,F4&gt;253),32-9,IF(AND(F4&lt;=253,F4&gt;125),32-8,IF(AND(F4&lt;=125,F4&gt;61),32-7,IF(AND(F4&lt;=61,F4&gt;29),32-6,IF(AND(F4&lt;=29,F4&gt;13),32-5,IF(AND(F4&lt;=13,F4&gt;5),32-4,IF(AND(F4&lt;=5,F4&gt;=3),32-3,IF(AND(F4=2),32-2,))))))))))))))))</f>
        <v>16</v>
      </c>
      <c r="AK3" s="26">
        <f t="shared" si="8"/>
        <v>0</v>
      </c>
      <c r="AL3" s="26">
        <f t="shared" ref="AL3:AL18" si="18">IF(Q4=256,0,Q4)</f>
        <v>0</v>
      </c>
      <c r="AM3" s="26">
        <f>IF(R4=256,0,IF(AND(F4&lt;=253,F4&gt;125),0,IF(AND(F4&lt;=125,F4&gt;61),128+Q3,IF(AND(F4&lt;=61,F4&gt;29),64+Q3,IF(AND(F4&lt;=29,F4&gt;13),32+Q3,IF(AND(F4&lt;=13,F4&gt;5),16+Q3,IF(AND(F4&lt;=5,F4&gt;=3),8+Q3,IF(AND(F4=2),4+Q3,Q3))))))))</f>
        <v>0</v>
      </c>
      <c r="AN3" s="26">
        <f>IF(S3=256,0,IF(AND(F4&lt;=253,F4&gt;125),0,IF(AND(F4&lt;=125,F4&gt;61),128+R3,IF(AND(F4&lt;=61,F4&gt;29),64+R3,IF(AND(F4&lt;=29,F4&gt;13),32+R3,IF(AND(F4&lt;=13,F4&gt;5),16+R3,IF(AND(F4&lt;=5,F4&gt;2),8+R3,IF(AND(F4=2),4+R3,R3))))))))</f>
        <v>0</v>
      </c>
      <c r="AO3" s="26">
        <f>IF(AND(AQ3=256),0,IF(AND(F4&lt;=131069,F4&gt;65533),H23+2,IF(AND(F4&lt;=65533,F4&gt;32765),256,IF(AND(F4&lt;=32765,F4&gt;16381),128+H23,IF(AND(F4&lt;=16381,F4&gt;8189),64+H23,IF(AND(F4&lt;=8189,F4&gt;4093),32+H23,IF(AND(F4&lt;=4093,F4&gt;2045),16+H23,IF(AND(F4&lt;=2045,F4&gt;1021),8+H23,IF(AND(F4&lt;=1021,F4&gt;509),4+H23,IF(AND(F4&lt;=509,F4&gt;253),2+H23,IF(AND(F4&lt;=253,F4&gt;125),H23+1,IF(AND(F4&lt;=125,F4&gt;61),128+H23,IF(AND(F4&lt;=61,F4&gt;29),64+H23,IF(AND(F4&lt;=29,F4&gt;13),32+H23,IF(AND(F4&lt;=13,F4&gt;5),16+H23,IF(AND(F4&lt;=5,F4&gt;=3),8+H23,IF(AND(F4=2),4+H23)))))))))))))))))</f>
        <v>0</v>
      </c>
      <c r="AP3" s="26">
        <f>IF(AND(F4&lt;=131069,F4&gt;65533),O3+2, IF(AND(Q4=0,P4=0),O3+1, O3))</f>
        <v>3</v>
      </c>
      <c r="AQ3" s="26">
        <f>IF(R4=256,P3+1,IF(AND(F4&lt;=65533,F4&gt;32765),256,IF(AND(F4&lt;=32765,F4&gt;16381),128+P3,IF(AND(F4&lt;=16381,F4&gt;8189),64+P3,IF(AND(F4&lt;=8189,F4&gt;4093),32+P3,IF(AND(F4&lt;=4093,F4&gt;2045),16+P3,IF(AND(F4&lt;=2045,F4&gt;1021),8+P3,IF(AND(F4&lt;=1021,F4&gt;509),4+P3,IF(AND(F4&lt;=509,F4&gt;253),2+P3,IF(AND(F4&lt;=253,F4&gt;125),P3+1,P3))))))))))</f>
        <v>256</v>
      </c>
      <c r="AR3" s="26">
        <f t="shared" si="9"/>
        <v>-1</v>
      </c>
      <c r="AS3" s="29">
        <f t="shared" si="10"/>
        <v>-1</v>
      </c>
    </row>
    <row r="4" spans="1:45" x14ac:dyDescent="0.3">
      <c r="A4" s="32" t="s">
        <v>3</v>
      </c>
      <c r="B4" s="33"/>
      <c r="C4" s="5" t="s">
        <v>24</v>
      </c>
      <c r="D4" s="34"/>
      <c r="F4" s="11">
        <v>65000</v>
      </c>
      <c r="G4" s="14" t="str">
        <f t="shared" ref="G4:G20" si="19">_xlfn.CONCAT(N3,".",O3,".",P3,".",Q3)</f>
        <v>10.2.0.0</v>
      </c>
      <c r="H4" s="14" t="str">
        <f t="shared" ref="H4:H18" si="20">_xlfn.CONCAT(T3,".",U3,".",V3,".",W3)</f>
        <v>10.2.0.1</v>
      </c>
      <c r="I4" s="14" t="str">
        <f t="shared" ref="I4:I19" si="21">_xlfn.CONCAT(X3,".",Y3,".",Z3,".",AA3)</f>
        <v>10.2.255.254</v>
      </c>
      <c r="J4" s="14" t="str">
        <f t="shared" ref="J4:J19" si="22">_xlfn.CONCAT(AB3,".",AC3,".",AD3,".",AE3)</f>
        <v>10.2.255.255</v>
      </c>
      <c r="K4" s="14" t="str">
        <f t="shared" ref="K4:K19" si="23">_xlfn.CONCAT(AF3,".",AG3,".",AH3,".",AI3)</f>
        <v>255.255.0.0</v>
      </c>
      <c r="L4" s="14" t="str">
        <f t="shared" ref="L4:L19" si="24">_xlfn.CONCAT("/",AJ3)</f>
        <v>/16</v>
      </c>
      <c r="M4" s="16"/>
      <c r="N4" s="24">
        <f t="shared" ref="N4:N19" si="25">N3</f>
        <v>10</v>
      </c>
      <c r="O4" s="25">
        <f t="shared" si="11"/>
        <v>3</v>
      </c>
      <c r="P4" s="21">
        <f t="shared" si="12"/>
        <v>0</v>
      </c>
      <c r="Q4" s="22">
        <f t="shared" si="13"/>
        <v>0</v>
      </c>
      <c r="R4" s="20">
        <f>IF(AND(F4&lt;=253,F4&gt;125),0,IF(AND(F4&lt;=125,F4&gt;61),128+Q3,IF(AND(F4&lt;=61,F4&gt;29),64+Q3,IF(AND(F4&lt;=29,F4&gt;13),32+Q3,IF(AND(F4&lt;=13,F4&gt;5),16+Q3,IF(AND(F4&lt;=5,F4&gt;2),8+Q3,IF(AND(F4=2),4+Q3,Q3)))))))</f>
        <v>0</v>
      </c>
      <c r="S4" s="20" t="str">
        <f t="shared" si="14"/>
        <v>HOLA</v>
      </c>
      <c r="T4" s="21">
        <f t="shared" si="15"/>
        <v>10</v>
      </c>
      <c r="U4" s="21">
        <f t="shared" si="15"/>
        <v>3</v>
      </c>
      <c r="V4" s="21">
        <f t="shared" si="15"/>
        <v>0</v>
      </c>
      <c r="W4" s="22">
        <f t="shared" si="16"/>
        <v>1</v>
      </c>
      <c r="X4" s="23">
        <f t="shared" si="0"/>
        <v>10</v>
      </c>
      <c r="Y4" s="21">
        <f t="shared" si="0"/>
        <v>3</v>
      </c>
      <c r="Z4" s="21">
        <f t="shared" si="0"/>
        <v>127</v>
      </c>
      <c r="AA4" s="22">
        <f t="shared" si="1"/>
        <v>254</v>
      </c>
      <c r="AB4" s="23">
        <f t="shared" si="2"/>
        <v>10</v>
      </c>
      <c r="AC4" s="21">
        <f t="shared" si="3"/>
        <v>3</v>
      </c>
      <c r="AD4" s="21">
        <f t="shared" si="4"/>
        <v>127</v>
      </c>
      <c r="AE4" s="22">
        <f t="shared" si="5"/>
        <v>255</v>
      </c>
      <c r="AF4" s="24">
        <f t="shared" si="6"/>
        <v>255</v>
      </c>
      <c r="AG4" s="25">
        <f t="shared" si="17"/>
        <v>255</v>
      </c>
      <c r="AH4" s="21">
        <f t="shared" ref="AH4:AH18" si="26">IF(AND(AJ4=16),0,IF(AND(AJ4=17),128,IF(AND(AJ4=18),192,IF(AND(AJ4=19),224,IF(AND(AJ4=20),240,IF(AND(AJ4=21),248,IF(AND(AJ4=22),252,IF(AND(AJ4=23),254,IF(AND(O5&gt;O4),255,IF(AND(P5=0),0,IF(AND(AH3=255),AH3,IF(AND(AJ4=24),AH3+1,IF(AND(AJ4=25),255,IF(AND(AJ4=26),255,IF(AND(AJ4=27),255,IF(AND(AJ4=28),255,IF(AND(AJ4=29),255,IF(AND(AJ4=30),255,IF(AND(AJ4=31),255,"HOLA")))))))))))))))))))</f>
        <v>128</v>
      </c>
      <c r="AI4" s="22">
        <f t="shared" si="7"/>
        <v>0</v>
      </c>
      <c r="AJ4" s="26">
        <f t="shared" ref="AJ4:AJ18" si="27">IF(AND(F5&lt;=131069,F5&gt;65533),32-17,IF(AND(F5&lt;=65533,F5&gt;32765),32-16,IF(AND(F5&lt;=32765,F5&gt;16381),32-15,IF(AND(F5&lt;=16381,F5&gt;8189),32-14,IF(AND(F5&lt;=8189,F5&gt;4093),32-13,IF(AND(F5&lt;=4093,F5&gt;2045),32-12,IF(AND(F5&lt;=2045,F5&gt;1021),32-11,IF(AND(F5&lt;=1021,F5&gt;509),32-10,IF(AND(F5&lt;=509,F5&gt;253),32-9,IF(AND(F5&lt;=253,F5&gt;125),32-8,IF(AND(F5&lt;=125,F5&gt;61),32-7,IF(AND(F5&lt;=61,F5&gt;29),32-6,IF(AND(F5&lt;=29,F5&gt;13),32-5,IF(AND(F5&lt;=13,F5&gt;5),32-4,IF(AND(F5&lt;=5,F5&gt;=3),32-3,IF(AND(F5=2),32-2,))))))))))))))))</f>
        <v>17</v>
      </c>
      <c r="AK4" s="26">
        <f t="shared" si="8"/>
        <v>128</v>
      </c>
      <c r="AL4" s="26">
        <f t="shared" si="18"/>
        <v>0</v>
      </c>
      <c r="AM4" s="26">
        <f t="shared" ref="AM4:AM18" si="28">IF(R5=256,0,IF(AND(F5&lt;=253,F5&gt;125),0,IF(AND(F5&lt;=125,F5&gt;61),128+Q4,IF(AND(F5&lt;=61,F5&gt;29),64+Q4,IF(AND(F5&lt;=29,F5&gt;13),32+Q4,IF(AND(F5&lt;=13,F5&gt;5),16+Q4,IF(AND(F5&lt;=5,F5&gt;=3),8+Q4,IF(AND(F5=2),4+Q4,Q4))))))))</f>
        <v>0</v>
      </c>
      <c r="AN4" s="26">
        <f t="shared" ref="AN4:AN18" si="29">IF(S4=256,0,IF(AND(F5&lt;=253,F5&gt;125),0,IF(AND(F5&lt;=125,F5&gt;61),128+R4,IF(AND(F5&lt;=61,F5&gt;29),64+R4,IF(AND(F5&lt;=29,F5&gt;13),32+R4,IF(AND(F5&lt;=13,F5&gt;5),16+R4,IF(AND(F5&lt;=5,F5&gt;2),8+R4,IF(AND(F5=2),4+R4,R4))))))))</f>
        <v>0</v>
      </c>
      <c r="AO4" s="26">
        <f t="shared" ref="AO4:AO18" si="30">IF(AND(AQ4=256),0,IF(AND(F5&lt;=131069,F5&gt;65533),H24+2,IF(AND(F5&lt;=65533,F5&gt;32765),256,IF(AND(F5&lt;=32765,F5&gt;16381),128+H24,IF(AND(F5&lt;=16381,F5&gt;8189),64+H24,IF(AND(F5&lt;=8189,F5&gt;4093),32+H24,IF(AND(F5&lt;=4093,F5&gt;2045),16+H24,IF(AND(F5&lt;=2045,F5&gt;1021),8+H24,IF(AND(F5&lt;=1021,F5&gt;509),4+H24,IF(AND(F5&lt;=509,F5&gt;253),2+H24,IF(AND(F5&lt;=253,F5&gt;125),H24+1,IF(AND(F5&lt;=125,F5&gt;61),128+H24,IF(AND(F5&lt;=61,F5&gt;29),64+H24,IF(AND(F5&lt;=29,F5&gt;13),32+H24,IF(AND(F5&lt;=13,F5&gt;5),16+H24,IF(AND(F5&lt;=5,F5&gt;=3),8+H24,IF(AND(F5=2),4+H24)))))))))))))))))</f>
        <v>128</v>
      </c>
      <c r="AP4" s="26">
        <f t="shared" ref="AP4:AP18" si="31">IF(AND(F5&lt;=131069,F5&gt;65533),O4+2, IF(AND(Q5=0,P5=0),O4+1, O4))</f>
        <v>3</v>
      </c>
      <c r="AQ4" s="26">
        <f t="shared" ref="AQ4:AQ18" si="32">IF(R5=256,P4+1,IF(AND(F5&lt;=65533,F5&gt;32765),256,IF(AND(F5&lt;=32765,F5&gt;16381),128+P4,IF(AND(F5&lt;=16381,F5&gt;8189),64+P4,IF(AND(F5&lt;=8189,F5&gt;4093),32+P4,IF(AND(F5&lt;=4093,F5&gt;2045),16+P4,IF(AND(F5&lt;=2045,F5&gt;1021),8+P4,IF(AND(F5&lt;=1021,F5&gt;509),4+P4,IF(AND(F5&lt;=509,F5&gt;253),2+P4,IF(AND(F5&lt;=253,F5&gt;125),P4+1,P4))))))))))</f>
        <v>128</v>
      </c>
      <c r="AR4" s="26">
        <f t="shared" si="9"/>
        <v>127</v>
      </c>
      <c r="AS4" s="29">
        <f t="shared" si="10"/>
        <v>-1</v>
      </c>
    </row>
    <row r="5" spans="1:45" x14ac:dyDescent="0.3">
      <c r="A5" s="32" t="s">
        <v>4</v>
      </c>
      <c r="B5" s="33"/>
      <c r="C5" s="5" t="s">
        <v>25</v>
      </c>
      <c r="D5" s="34"/>
      <c r="F5" s="11">
        <v>32000</v>
      </c>
      <c r="G5" s="15" t="str">
        <f t="shared" si="19"/>
        <v>10.3.0.0</v>
      </c>
      <c r="H5" s="14" t="str">
        <f t="shared" si="20"/>
        <v>10.3.0.1</v>
      </c>
      <c r="I5" s="14" t="str">
        <f t="shared" si="21"/>
        <v>10.3.127.254</v>
      </c>
      <c r="J5" s="14" t="str">
        <f t="shared" si="22"/>
        <v>10.3.127.255</v>
      </c>
      <c r="K5" s="14" t="str">
        <f t="shared" si="23"/>
        <v>255.255.128.0</v>
      </c>
      <c r="L5" s="14" t="str">
        <f t="shared" si="24"/>
        <v>/17</v>
      </c>
      <c r="M5" s="16"/>
      <c r="N5" s="24">
        <f t="shared" si="25"/>
        <v>10</v>
      </c>
      <c r="O5" s="25">
        <f t="shared" si="11"/>
        <v>3</v>
      </c>
      <c r="P5" s="21">
        <f t="shared" si="12"/>
        <v>128</v>
      </c>
      <c r="Q5" s="22">
        <f t="shared" si="13"/>
        <v>0</v>
      </c>
      <c r="R5" s="20">
        <f t="shared" ref="R5:R19" si="33">IF(AND(F5&lt;=253,F5&gt;125),0,IF(AND(F5&lt;=125,F5&gt;61),128+Q4,IF(AND(F5&lt;=61,F5&gt;29),64+Q4,IF(AND(F5&lt;=29,F5&gt;13),32+Q4,IF(AND(F5&lt;=13,F5&gt;5),16+Q4,IF(AND(F5&lt;=5,F5&gt;2),8+Q4,IF(AND(F5=2),4+Q4,Q4)))))))</f>
        <v>0</v>
      </c>
      <c r="S5" s="20" t="str">
        <f t="shared" si="14"/>
        <v>HOLA</v>
      </c>
      <c r="T5" s="21">
        <f t="shared" si="15"/>
        <v>10</v>
      </c>
      <c r="U5" s="21">
        <f t="shared" si="15"/>
        <v>3</v>
      </c>
      <c r="V5" s="21">
        <f t="shared" si="15"/>
        <v>128</v>
      </c>
      <c r="W5" s="22">
        <f t="shared" si="16"/>
        <v>1</v>
      </c>
      <c r="X5" s="23">
        <f t="shared" si="0"/>
        <v>10</v>
      </c>
      <c r="Y5" s="21">
        <f t="shared" si="0"/>
        <v>3</v>
      </c>
      <c r="Z5" s="21">
        <f t="shared" si="0"/>
        <v>191</v>
      </c>
      <c r="AA5" s="22">
        <f t="shared" si="1"/>
        <v>254</v>
      </c>
      <c r="AB5" s="23">
        <f t="shared" si="2"/>
        <v>10</v>
      </c>
      <c r="AC5" s="21">
        <f t="shared" si="3"/>
        <v>3</v>
      </c>
      <c r="AD5" s="21">
        <f t="shared" si="4"/>
        <v>191</v>
      </c>
      <c r="AE5" s="22">
        <f t="shared" si="5"/>
        <v>255</v>
      </c>
      <c r="AF5" s="24">
        <f t="shared" si="6"/>
        <v>255</v>
      </c>
      <c r="AG5" s="25">
        <f t="shared" si="17"/>
        <v>255</v>
      </c>
      <c r="AH5" s="21">
        <f t="shared" si="26"/>
        <v>192</v>
      </c>
      <c r="AI5" s="22">
        <f t="shared" si="7"/>
        <v>0</v>
      </c>
      <c r="AJ5" s="26">
        <f t="shared" si="27"/>
        <v>18</v>
      </c>
      <c r="AK5" s="26">
        <f t="shared" si="8"/>
        <v>192</v>
      </c>
      <c r="AL5" s="26">
        <f t="shared" si="18"/>
        <v>0</v>
      </c>
      <c r="AM5" s="26">
        <f t="shared" si="28"/>
        <v>0</v>
      </c>
      <c r="AN5" s="26">
        <f t="shared" si="29"/>
        <v>0</v>
      </c>
      <c r="AO5" s="26">
        <f t="shared" si="30"/>
        <v>64</v>
      </c>
      <c r="AP5" s="26">
        <f t="shared" si="31"/>
        <v>3</v>
      </c>
      <c r="AQ5" s="26">
        <f t="shared" si="32"/>
        <v>192</v>
      </c>
      <c r="AR5" s="26">
        <f t="shared" si="9"/>
        <v>191</v>
      </c>
      <c r="AS5" s="29">
        <f t="shared" si="10"/>
        <v>-1</v>
      </c>
    </row>
    <row r="6" spans="1:45" x14ac:dyDescent="0.3">
      <c r="A6" s="32" t="s">
        <v>5</v>
      </c>
      <c r="B6" s="33"/>
      <c r="C6" s="5" t="s">
        <v>26</v>
      </c>
      <c r="D6" s="34"/>
      <c r="F6" s="11">
        <v>16000</v>
      </c>
      <c r="G6" s="15" t="str">
        <f t="shared" si="19"/>
        <v>10.3.128.0</v>
      </c>
      <c r="H6" s="14" t="str">
        <f t="shared" si="20"/>
        <v>10.3.128.1</v>
      </c>
      <c r="I6" s="14" t="str">
        <f t="shared" si="21"/>
        <v>10.3.191.254</v>
      </c>
      <c r="J6" s="14" t="str">
        <f t="shared" si="22"/>
        <v>10.3.191.255</v>
      </c>
      <c r="K6" s="14" t="str">
        <f t="shared" si="23"/>
        <v>255.255.192.0</v>
      </c>
      <c r="L6" s="14" t="str">
        <f t="shared" si="24"/>
        <v>/18</v>
      </c>
      <c r="M6" s="16"/>
      <c r="N6" s="24">
        <f t="shared" si="25"/>
        <v>10</v>
      </c>
      <c r="O6" s="25">
        <f t="shared" si="11"/>
        <v>3</v>
      </c>
      <c r="P6" s="21">
        <f t="shared" si="12"/>
        <v>192</v>
      </c>
      <c r="Q6" s="22">
        <f t="shared" si="13"/>
        <v>0</v>
      </c>
      <c r="R6" s="20">
        <f t="shared" si="33"/>
        <v>0</v>
      </c>
      <c r="S6" s="20" t="str">
        <f t="shared" si="14"/>
        <v>HOLA</v>
      </c>
      <c r="T6" s="21">
        <f t="shared" si="15"/>
        <v>10</v>
      </c>
      <c r="U6" s="21">
        <f t="shared" si="15"/>
        <v>3</v>
      </c>
      <c r="V6" s="21">
        <f t="shared" si="15"/>
        <v>192</v>
      </c>
      <c r="W6" s="22">
        <f t="shared" si="16"/>
        <v>1</v>
      </c>
      <c r="X6" s="23">
        <f t="shared" si="0"/>
        <v>10</v>
      </c>
      <c r="Y6" s="21">
        <f t="shared" si="0"/>
        <v>3</v>
      </c>
      <c r="Z6" s="21">
        <f t="shared" si="0"/>
        <v>223</v>
      </c>
      <c r="AA6" s="22">
        <f t="shared" si="1"/>
        <v>254</v>
      </c>
      <c r="AB6" s="23">
        <f t="shared" si="2"/>
        <v>10</v>
      </c>
      <c r="AC6" s="21">
        <f t="shared" si="3"/>
        <v>3</v>
      </c>
      <c r="AD6" s="21">
        <f t="shared" si="4"/>
        <v>223</v>
      </c>
      <c r="AE6" s="22">
        <f t="shared" si="5"/>
        <v>255</v>
      </c>
      <c r="AF6" s="24">
        <f t="shared" si="6"/>
        <v>255</v>
      </c>
      <c r="AG6" s="25">
        <f t="shared" si="17"/>
        <v>255</v>
      </c>
      <c r="AH6" s="21">
        <f t="shared" si="26"/>
        <v>224</v>
      </c>
      <c r="AI6" s="22">
        <f t="shared" si="7"/>
        <v>0</v>
      </c>
      <c r="AJ6" s="26">
        <f t="shared" si="27"/>
        <v>19</v>
      </c>
      <c r="AK6" s="26">
        <f t="shared" si="8"/>
        <v>224</v>
      </c>
      <c r="AL6" s="26">
        <f t="shared" si="18"/>
        <v>0</v>
      </c>
      <c r="AM6" s="26">
        <f t="shared" si="28"/>
        <v>0</v>
      </c>
      <c r="AN6" s="26">
        <f t="shared" si="29"/>
        <v>0</v>
      </c>
      <c r="AO6" s="26">
        <f t="shared" si="30"/>
        <v>32</v>
      </c>
      <c r="AP6" s="26">
        <f t="shared" si="31"/>
        <v>3</v>
      </c>
      <c r="AQ6" s="26">
        <f t="shared" si="32"/>
        <v>224</v>
      </c>
      <c r="AR6" s="26">
        <f t="shared" si="9"/>
        <v>223</v>
      </c>
      <c r="AS6" s="29">
        <f t="shared" si="10"/>
        <v>-1</v>
      </c>
    </row>
    <row r="7" spans="1:45" x14ac:dyDescent="0.3">
      <c r="A7" s="32" t="s">
        <v>6</v>
      </c>
      <c r="B7" s="33"/>
      <c r="C7" s="5" t="s">
        <v>27</v>
      </c>
      <c r="D7" s="34"/>
      <c r="F7" s="11">
        <v>8000</v>
      </c>
      <c r="G7" s="15" t="str">
        <f t="shared" si="19"/>
        <v>10.3.192.0</v>
      </c>
      <c r="H7" s="14" t="str">
        <f t="shared" si="20"/>
        <v>10.3.192.1</v>
      </c>
      <c r="I7" s="14" t="str">
        <f t="shared" si="21"/>
        <v>10.3.223.254</v>
      </c>
      <c r="J7" s="14" t="str">
        <f t="shared" si="22"/>
        <v>10.3.223.255</v>
      </c>
      <c r="K7" s="14" t="str">
        <f t="shared" si="23"/>
        <v>255.255.224.0</v>
      </c>
      <c r="L7" s="14" t="str">
        <f t="shared" si="24"/>
        <v>/19</v>
      </c>
      <c r="M7" s="16"/>
      <c r="N7" s="24">
        <f t="shared" si="25"/>
        <v>10</v>
      </c>
      <c r="O7" s="25">
        <f t="shared" si="11"/>
        <v>3</v>
      </c>
      <c r="P7" s="21">
        <f t="shared" si="12"/>
        <v>224</v>
      </c>
      <c r="Q7" s="22">
        <f t="shared" si="13"/>
        <v>0</v>
      </c>
      <c r="R7" s="20">
        <f t="shared" si="33"/>
        <v>0</v>
      </c>
      <c r="S7" s="20" t="str">
        <f t="shared" si="14"/>
        <v>HOLA</v>
      </c>
      <c r="T7" s="21">
        <f t="shared" si="15"/>
        <v>10</v>
      </c>
      <c r="U7" s="21">
        <f t="shared" si="15"/>
        <v>3</v>
      </c>
      <c r="V7" s="21">
        <f t="shared" si="15"/>
        <v>224</v>
      </c>
      <c r="W7" s="22">
        <f t="shared" si="16"/>
        <v>1</v>
      </c>
      <c r="X7" s="23">
        <f t="shared" si="0"/>
        <v>10</v>
      </c>
      <c r="Y7" s="21">
        <f t="shared" si="0"/>
        <v>3</v>
      </c>
      <c r="Z7" s="21">
        <f t="shared" si="0"/>
        <v>239</v>
      </c>
      <c r="AA7" s="22">
        <f t="shared" si="1"/>
        <v>254</v>
      </c>
      <c r="AB7" s="23">
        <f t="shared" si="2"/>
        <v>10</v>
      </c>
      <c r="AC7" s="21">
        <f t="shared" si="3"/>
        <v>3</v>
      </c>
      <c r="AD7" s="21">
        <f t="shared" si="4"/>
        <v>239</v>
      </c>
      <c r="AE7" s="22">
        <f t="shared" si="5"/>
        <v>255</v>
      </c>
      <c r="AF7" s="24">
        <f t="shared" si="6"/>
        <v>255</v>
      </c>
      <c r="AG7" s="25">
        <f t="shared" si="17"/>
        <v>255</v>
      </c>
      <c r="AH7" s="21">
        <f t="shared" si="26"/>
        <v>240</v>
      </c>
      <c r="AI7" s="22">
        <f t="shared" si="7"/>
        <v>0</v>
      </c>
      <c r="AJ7" s="26">
        <f t="shared" si="27"/>
        <v>20</v>
      </c>
      <c r="AK7" s="26">
        <f t="shared" si="8"/>
        <v>240</v>
      </c>
      <c r="AL7" s="26">
        <f t="shared" si="18"/>
        <v>0</v>
      </c>
      <c r="AM7" s="26">
        <f t="shared" si="28"/>
        <v>0</v>
      </c>
      <c r="AN7" s="26">
        <f t="shared" si="29"/>
        <v>0</v>
      </c>
      <c r="AO7" s="26">
        <f t="shared" si="30"/>
        <v>16</v>
      </c>
      <c r="AP7" s="26">
        <f t="shared" si="31"/>
        <v>3</v>
      </c>
      <c r="AQ7" s="26">
        <f t="shared" si="32"/>
        <v>240</v>
      </c>
      <c r="AR7" s="26">
        <f t="shared" si="9"/>
        <v>239</v>
      </c>
      <c r="AS7" s="29">
        <f t="shared" si="10"/>
        <v>-1</v>
      </c>
    </row>
    <row r="8" spans="1:45" x14ac:dyDescent="0.3">
      <c r="A8" s="32" t="s">
        <v>7</v>
      </c>
      <c r="B8" s="33"/>
      <c r="C8" s="5" t="s">
        <v>28</v>
      </c>
      <c r="D8" s="34"/>
      <c r="F8" s="11">
        <v>4000</v>
      </c>
      <c r="G8" s="15" t="str">
        <f t="shared" si="19"/>
        <v>10.3.224.0</v>
      </c>
      <c r="H8" s="14" t="str">
        <f t="shared" si="20"/>
        <v>10.3.224.1</v>
      </c>
      <c r="I8" s="14" t="str">
        <f t="shared" si="21"/>
        <v>10.3.239.254</v>
      </c>
      <c r="J8" s="14" t="str">
        <f t="shared" si="22"/>
        <v>10.3.239.255</v>
      </c>
      <c r="K8" s="14" t="str">
        <f t="shared" si="23"/>
        <v>255.255.240.0</v>
      </c>
      <c r="L8" s="14" t="str">
        <f t="shared" si="24"/>
        <v>/20</v>
      </c>
      <c r="M8" s="16"/>
      <c r="N8" s="24">
        <f t="shared" si="25"/>
        <v>10</v>
      </c>
      <c r="O8" s="25">
        <f t="shared" si="11"/>
        <v>3</v>
      </c>
      <c r="P8" s="21">
        <f t="shared" si="12"/>
        <v>240</v>
      </c>
      <c r="Q8" s="22">
        <f t="shared" si="13"/>
        <v>0</v>
      </c>
      <c r="R8" s="20">
        <f t="shared" si="33"/>
        <v>0</v>
      </c>
      <c r="S8" s="20" t="str">
        <f t="shared" si="14"/>
        <v>HOLA</v>
      </c>
      <c r="T8" s="21">
        <f t="shared" si="15"/>
        <v>10</v>
      </c>
      <c r="U8" s="21">
        <f t="shared" si="15"/>
        <v>3</v>
      </c>
      <c r="V8" s="21">
        <f t="shared" si="15"/>
        <v>240</v>
      </c>
      <c r="W8" s="22">
        <f t="shared" si="16"/>
        <v>1</v>
      </c>
      <c r="X8" s="23">
        <f t="shared" si="0"/>
        <v>10</v>
      </c>
      <c r="Y8" s="21">
        <f t="shared" si="0"/>
        <v>3</v>
      </c>
      <c r="Z8" s="21">
        <f t="shared" si="0"/>
        <v>247</v>
      </c>
      <c r="AA8" s="22">
        <f t="shared" si="1"/>
        <v>254</v>
      </c>
      <c r="AB8" s="23">
        <f t="shared" si="2"/>
        <v>10</v>
      </c>
      <c r="AC8" s="21">
        <f t="shared" si="3"/>
        <v>3</v>
      </c>
      <c r="AD8" s="21">
        <f t="shared" si="4"/>
        <v>247</v>
      </c>
      <c r="AE8" s="22">
        <f t="shared" si="5"/>
        <v>255</v>
      </c>
      <c r="AF8" s="24">
        <f t="shared" si="6"/>
        <v>255</v>
      </c>
      <c r="AG8" s="25">
        <f t="shared" si="17"/>
        <v>255</v>
      </c>
      <c r="AH8" s="21">
        <f t="shared" si="26"/>
        <v>248</v>
      </c>
      <c r="AI8" s="22">
        <f t="shared" si="7"/>
        <v>0</v>
      </c>
      <c r="AJ8" s="26">
        <f t="shared" si="27"/>
        <v>21</v>
      </c>
      <c r="AK8" s="26">
        <f t="shared" si="8"/>
        <v>248</v>
      </c>
      <c r="AL8" s="26">
        <f t="shared" si="18"/>
        <v>0</v>
      </c>
      <c r="AM8" s="26">
        <f t="shared" si="28"/>
        <v>0</v>
      </c>
      <c r="AN8" s="26">
        <f t="shared" si="29"/>
        <v>0</v>
      </c>
      <c r="AO8" s="26">
        <f t="shared" si="30"/>
        <v>8</v>
      </c>
      <c r="AP8" s="26">
        <f t="shared" si="31"/>
        <v>3</v>
      </c>
      <c r="AQ8" s="26">
        <f t="shared" si="32"/>
        <v>248</v>
      </c>
      <c r="AR8" s="26">
        <f t="shared" si="9"/>
        <v>247</v>
      </c>
      <c r="AS8" s="29">
        <f t="shared" si="10"/>
        <v>-1</v>
      </c>
    </row>
    <row r="9" spans="1:45" x14ac:dyDescent="0.3">
      <c r="A9" s="32" t="s">
        <v>8</v>
      </c>
      <c r="B9" s="33"/>
      <c r="C9" s="6" t="s">
        <v>29</v>
      </c>
      <c r="D9" s="43" t="s">
        <v>30</v>
      </c>
      <c r="F9" s="11">
        <v>2000</v>
      </c>
      <c r="G9" s="15" t="str">
        <f t="shared" si="19"/>
        <v>10.3.240.0</v>
      </c>
      <c r="H9" s="14" t="str">
        <f t="shared" si="20"/>
        <v>10.3.240.1</v>
      </c>
      <c r="I9" s="14" t="str">
        <f t="shared" si="21"/>
        <v>10.3.247.254</v>
      </c>
      <c r="J9" s="14" t="str">
        <f t="shared" si="22"/>
        <v>10.3.247.255</v>
      </c>
      <c r="K9" s="14" t="str">
        <f t="shared" si="23"/>
        <v>255.255.248.0</v>
      </c>
      <c r="L9" s="14" t="str">
        <f t="shared" si="24"/>
        <v>/21</v>
      </c>
      <c r="M9" s="16"/>
      <c r="N9" s="24">
        <f t="shared" si="25"/>
        <v>10</v>
      </c>
      <c r="O9" s="25">
        <f t="shared" si="11"/>
        <v>3</v>
      </c>
      <c r="P9" s="21">
        <f t="shared" si="12"/>
        <v>248</v>
      </c>
      <c r="Q9" s="22">
        <f t="shared" si="13"/>
        <v>0</v>
      </c>
      <c r="R9" s="20">
        <f t="shared" si="33"/>
        <v>0</v>
      </c>
      <c r="S9" s="20" t="str">
        <f t="shared" si="14"/>
        <v>HOLA</v>
      </c>
      <c r="T9" s="21">
        <f t="shared" si="15"/>
        <v>10</v>
      </c>
      <c r="U9" s="21">
        <f t="shared" si="15"/>
        <v>3</v>
      </c>
      <c r="V9" s="21">
        <f t="shared" si="15"/>
        <v>248</v>
      </c>
      <c r="W9" s="22">
        <f t="shared" si="16"/>
        <v>1</v>
      </c>
      <c r="X9" s="23">
        <f t="shared" si="0"/>
        <v>10</v>
      </c>
      <c r="Y9" s="21">
        <f t="shared" si="0"/>
        <v>3</v>
      </c>
      <c r="Z9" s="21">
        <f t="shared" si="0"/>
        <v>251</v>
      </c>
      <c r="AA9" s="22">
        <f t="shared" si="1"/>
        <v>254</v>
      </c>
      <c r="AB9" s="23">
        <f t="shared" si="2"/>
        <v>10</v>
      </c>
      <c r="AC9" s="21">
        <f t="shared" si="3"/>
        <v>3</v>
      </c>
      <c r="AD9" s="21">
        <f t="shared" si="4"/>
        <v>251</v>
      </c>
      <c r="AE9" s="22">
        <f t="shared" si="5"/>
        <v>255</v>
      </c>
      <c r="AF9" s="24">
        <f t="shared" si="6"/>
        <v>255</v>
      </c>
      <c r="AG9" s="25">
        <f t="shared" si="17"/>
        <v>255</v>
      </c>
      <c r="AH9" s="21">
        <f t="shared" si="26"/>
        <v>252</v>
      </c>
      <c r="AI9" s="22">
        <f t="shared" si="7"/>
        <v>0</v>
      </c>
      <c r="AJ9" s="26">
        <f t="shared" si="27"/>
        <v>22</v>
      </c>
      <c r="AK9" s="26">
        <f t="shared" si="8"/>
        <v>252</v>
      </c>
      <c r="AL9" s="26">
        <f t="shared" si="18"/>
        <v>0</v>
      </c>
      <c r="AM9" s="26">
        <f t="shared" si="28"/>
        <v>0</v>
      </c>
      <c r="AN9" s="26">
        <f t="shared" si="29"/>
        <v>0</v>
      </c>
      <c r="AO9" s="26">
        <f t="shared" si="30"/>
        <v>4</v>
      </c>
      <c r="AP9" s="26">
        <f t="shared" si="31"/>
        <v>3</v>
      </c>
      <c r="AQ9" s="26">
        <f t="shared" si="32"/>
        <v>252</v>
      </c>
      <c r="AR9" s="26">
        <f t="shared" si="9"/>
        <v>251</v>
      </c>
      <c r="AS9" s="29">
        <f t="shared" si="10"/>
        <v>-1</v>
      </c>
    </row>
    <row r="10" spans="1:45" x14ac:dyDescent="0.3">
      <c r="A10" s="32" t="s">
        <v>9</v>
      </c>
      <c r="B10" s="33"/>
      <c r="C10" s="6" t="s">
        <v>31</v>
      </c>
      <c r="D10" s="43"/>
      <c r="F10" s="11">
        <v>1000</v>
      </c>
      <c r="G10" s="15" t="str">
        <f t="shared" si="19"/>
        <v>10.3.248.0</v>
      </c>
      <c r="H10" s="14" t="str">
        <f t="shared" si="20"/>
        <v>10.3.248.1</v>
      </c>
      <c r="I10" s="14" t="str">
        <f t="shared" si="21"/>
        <v>10.3.251.254</v>
      </c>
      <c r="J10" s="14" t="str">
        <f t="shared" si="22"/>
        <v>10.3.251.255</v>
      </c>
      <c r="K10" s="14" t="str">
        <f t="shared" si="23"/>
        <v>255.255.252.0</v>
      </c>
      <c r="L10" s="14" t="str">
        <f t="shared" si="24"/>
        <v>/22</v>
      </c>
      <c r="M10" s="16"/>
      <c r="N10" s="24">
        <f t="shared" si="25"/>
        <v>10</v>
      </c>
      <c r="O10" s="25">
        <f t="shared" si="11"/>
        <v>3</v>
      </c>
      <c r="P10" s="21">
        <f t="shared" si="12"/>
        <v>252</v>
      </c>
      <c r="Q10" s="22">
        <f t="shared" si="13"/>
        <v>0</v>
      </c>
      <c r="R10" s="20">
        <f t="shared" si="33"/>
        <v>0</v>
      </c>
      <c r="S10" s="20" t="str">
        <f t="shared" si="14"/>
        <v>HOLA</v>
      </c>
      <c r="T10" s="21">
        <f t="shared" si="15"/>
        <v>10</v>
      </c>
      <c r="U10" s="21">
        <f t="shared" si="15"/>
        <v>3</v>
      </c>
      <c r="V10" s="21">
        <f t="shared" si="15"/>
        <v>252</v>
      </c>
      <c r="W10" s="22">
        <f t="shared" si="16"/>
        <v>1</v>
      </c>
      <c r="X10" s="23">
        <f t="shared" si="0"/>
        <v>10</v>
      </c>
      <c r="Y10" s="21">
        <f t="shared" si="0"/>
        <v>3</v>
      </c>
      <c r="Z10" s="21">
        <f t="shared" si="0"/>
        <v>253</v>
      </c>
      <c r="AA10" s="22">
        <f t="shared" si="1"/>
        <v>254</v>
      </c>
      <c r="AB10" s="23">
        <f t="shared" si="2"/>
        <v>10</v>
      </c>
      <c r="AC10" s="21">
        <f t="shared" si="3"/>
        <v>3</v>
      </c>
      <c r="AD10" s="21">
        <f t="shared" si="4"/>
        <v>253</v>
      </c>
      <c r="AE10" s="22">
        <f t="shared" si="5"/>
        <v>255</v>
      </c>
      <c r="AF10" s="24">
        <f t="shared" si="6"/>
        <v>255</v>
      </c>
      <c r="AG10" s="25">
        <f t="shared" si="17"/>
        <v>255</v>
      </c>
      <c r="AH10" s="21">
        <f t="shared" si="26"/>
        <v>254</v>
      </c>
      <c r="AI10" s="22">
        <f t="shared" si="7"/>
        <v>0</v>
      </c>
      <c r="AJ10" s="26">
        <f t="shared" si="27"/>
        <v>23</v>
      </c>
      <c r="AK10" s="26">
        <f t="shared" si="8"/>
        <v>254</v>
      </c>
      <c r="AL10" s="26">
        <f t="shared" si="18"/>
        <v>0</v>
      </c>
      <c r="AM10" s="26">
        <f t="shared" si="28"/>
        <v>0</v>
      </c>
      <c r="AN10" s="26">
        <f t="shared" si="29"/>
        <v>0</v>
      </c>
      <c r="AO10" s="26">
        <f t="shared" si="30"/>
        <v>2</v>
      </c>
      <c r="AP10" s="26">
        <f t="shared" si="31"/>
        <v>3</v>
      </c>
      <c r="AQ10" s="26">
        <f t="shared" si="32"/>
        <v>254</v>
      </c>
      <c r="AR10" s="26">
        <f t="shared" si="9"/>
        <v>253</v>
      </c>
      <c r="AS10" s="29">
        <f t="shared" si="10"/>
        <v>-1</v>
      </c>
    </row>
    <row r="11" spans="1:45" x14ac:dyDescent="0.3">
      <c r="A11" s="32" t="s">
        <v>10</v>
      </c>
      <c r="B11" s="33"/>
      <c r="C11" s="6" t="s">
        <v>32</v>
      </c>
      <c r="D11" s="43"/>
      <c r="F11" s="11">
        <v>500</v>
      </c>
      <c r="G11" s="15" t="str">
        <f t="shared" si="19"/>
        <v>10.3.252.0</v>
      </c>
      <c r="H11" s="14" t="str">
        <f t="shared" si="20"/>
        <v>10.3.252.1</v>
      </c>
      <c r="I11" s="14" t="str">
        <f t="shared" si="21"/>
        <v>10.3.253.254</v>
      </c>
      <c r="J11" s="14" t="str">
        <f t="shared" si="22"/>
        <v>10.3.253.255</v>
      </c>
      <c r="K11" s="14" t="str">
        <f t="shared" si="23"/>
        <v>255.255.254.0</v>
      </c>
      <c r="L11" s="14" t="str">
        <f t="shared" si="24"/>
        <v>/23</v>
      </c>
      <c r="M11" s="16"/>
      <c r="N11" s="24">
        <f t="shared" si="25"/>
        <v>10</v>
      </c>
      <c r="O11" s="25">
        <f t="shared" si="11"/>
        <v>3</v>
      </c>
      <c r="P11" s="21">
        <f t="shared" si="12"/>
        <v>254</v>
      </c>
      <c r="Q11" s="21">
        <f t="shared" si="13"/>
        <v>0</v>
      </c>
      <c r="R11" s="20">
        <f t="shared" si="33"/>
        <v>0</v>
      </c>
      <c r="S11" s="20" t="str">
        <f t="shared" si="14"/>
        <v>HOLA</v>
      </c>
      <c r="T11" s="23">
        <f t="shared" si="15"/>
        <v>10</v>
      </c>
      <c r="U11" s="21">
        <f t="shared" si="15"/>
        <v>3</v>
      </c>
      <c r="V11" s="21">
        <f t="shared" si="15"/>
        <v>254</v>
      </c>
      <c r="W11" s="22">
        <f t="shared" si="16"/>
        <v>1</v>
      </c>
      <c r="X11" s="23">
        <f t="shared" si="0"/>
        <v>10</v>
      </c>
      <c r="Y11" s="21">
        <f t="shared" si="0"/>
        <v>3</v>
      </c>
      <c r="Z11" s="21">
        <f t="shared" si="0"/>
        <v>254</v>
      </c>
      <c r="AA11" s="22">
        <f t="shared" si="1"/>
        <v>254</v>
      </c>
      <c r="AB11" s="23">
        <f t="shared" si="2"/>
        <v>10</v>
      </c>
      <c r="AC11" s="21">
        <f t="shared" si="3"/>
        <v>3</v>
      </c>
      <c r="AD11" s="21">
        <f t="shared" si="4"/>
        <v>254</v>
      </c>
      <c r="AE11" s="22">
        <f t="shared" si="5"/>
        <v>255</v>
      </c>
      <c r="AF11" s="24">
        <f t="shared" si="6"/>
        <v>255</v>
      </c>
      <c r="AG11" s="25">
        <f t="shared" si="17"/>
        <v>255</v>
      </c>
      <c r="AH11" s="21">
        <f t="shared" si="26"/>
        <v>255</v>
      </c>
      <c r="AI11" s="22">
        <f t="shared" si="7"/>
        <v>0</v>
      </c>
      <c r="AJ11" s="26">
        <f t="shared" si="27"/>
        <v>24</v>
      </c>
      <c r="AK11" s="26">
        <f t="shared" si="8"/>
        <v>255</v>
      </c>
      <c r="AL11" s="26">
        <f t="shared" si="18"/>
        <v>0</v>
      </c>
      <c r="AM11" s="26">
        <f t="shared" si="28"/>
        <v>0</v>
      </c>
      <c r="AN11" s="26">
        <f t="shared" si="29"/>
        <v>0</v>
      </c>
      <c r="AO11" s="26">
        <f t="shared" si="30"/>
        <v>1</v>
      </c>
      <c r="AP11" s="26">
        <f t="shared" si="31"/>
        <v>3</v>
      </c>
      <c r="AQ11" s="26">
        <f t="shared" si="32"/>
        <v>255</v>
      </c>
      <c r="AR11" s="26">
        <f t="shared" si="9"/>
        <v>254</v>
      </c>
      <c r="AS11" s="29">
        <f t="shared" si="10"/>
        <v>-1</v>
      </c>
    </row>
    <row r="12" spans="1:45" x14ac:dyDescent="0.3">
      <c r="A12" s="32" t="s">
        <v>11</v>
      </c>
      <c r="B12" s="33"/>
      <c r="C12" s="6" t="s">
        <v>33</v>
      </c>
      <c r="D12" s="43"/>
      <c r="F12" s="12">
        <v>200</v>
      </c>
      <c r="G12" s="15" t="str">
        <f t="shared" si="19"/>
        <v>10.3.254.0</v>
      </c>
      <c r="H12" s="14" t="str">
        <f t="shared" si="20"/>
        <v>10.3.254.1</v>
      </c>
      <c r="I12" s="14" t="str">
        <f t="shared" si="21"/>
        <v>10.3.254.254</v>
      </c>
      <c r="J12" s="14" t="str">
        <f t="shared" si="22"/>
        <v>10.3.254.255</v>
      </c>
      <c r="K12" s="14" t="str">
        <f t="shared" si="23"/>
        <v>255.255.255.0</v>
      </c>
      <c r="L12" s="14" t="str">
        <f t="shared" si="24"/>
        <v>/24</v>
      </c>
      <c r="M12" s="16"/>
      <c r="N12" s="24">
        <f t="shared" si="25"/>
        <v>10</v>
      </c>
      <c r="O12" s="25">
        <f t="shared" si="11"/>
        <v>3</v>
      </c>
      <c r="P12" s="21">
        <f t="shared" si="12"/>
        <v>255</v>
      </c>
      <c r="Q12" s="22">
        <f t="shared" si="13"/>
        <v>0</v>
      </c>
      <c r="R12" s="20">
        <f t="shared" si="33"/>
        <v>0</v>
      </c>
      <c r="S12" s="20" t="str">
        <f t="shared" si="14"/>
        <v>HOLA</v>
      </c>
      <c r="T12" s="23">
        <f t="shared" si="15"/>
        <v>10</v>
      </c>
      <c r="U12" s="21">
        <f t="shared" si="15"/>
        <v>3</v>
      </c>
      <c r="V12" s="21">
        <f t="shared" si="15"/>
        <v>255</v>
      </c>
      <c r="W12" s="22">
        <f t="shared" si="16"/>
        <v>1</v>
      </c>
      <c r="X12" s="23">
        <f t="shared" si="0"/>
        <v>10</v>
      </c>
      <c r="Y12" s="21">
        <f t="shared" si="0"/>
        <v>2</v>
      </c>
      <c r="Z12" s="21">
        <f t="shared" si="0"/>
        <v>255</v>
      </c>
      <c r="AA12" s="22">
        <f t="shared" si="1"/>
        <v>126</v>
      </c>
      <c r="AB12" s="23">
        <f t="shared" si="2"/>
        <v>10</v>
      </c>
      <c r="AC12" s="21">
        <f t="shared" si="3"/>
        <v>2</v>
      </c>
      <c r="AD12" s="21">
        <f t="shared" si="4"/>
        <v>255</v>
      </c>
      <c r="AE12" s="22">
        <f t="shared" si="5"/>
        <v>127</v>
      </c>
      <c r="AF12" s="24">
        <f t="shared" si="6"/>
        <v>255</v>
      </c>
      <c r="AG12" s="25">
        <f t="shared" si="17"/>
        <v>255</v>
      </c>
      <c r="AH12" s="21">
        <f t="shared" si="26"/>
        <v>255</v>
      </c>
      <c r="AI12" s="22">
        <f t="shared" si="7"/>
        <v>128</v>
      </c>
      <c r="AJ12" s="26">
        <f t="shared" si="27"/>
        <v>25</v>
      </c>
      <c r="AK12" s="26">
        <f t="shared" si="8"/>
        <v>255</v>
      </c>
      <c r="AL12" s="26">
        <f t="shared" si="18"/>
        <v>128</v>
      </c>
      <c r="AM12" s="26">
        <f t="shared" si="28"/>
        <v>128</v>
      </c>
      <c r="AN12" s="26">
        <f t="shared" si="29"/>
        <v>128</v>
      </c>
      <c r="AO12" s="26">
        <f t="shared" si="30"/>
        <v>128</v>
      </c>
      <c r="AP12" s="26">
        <f t="shared" si="31"/>
        <v>3</v>
      </c>
      <c r="AQ12" s="26">
        <f t="shared" si="32"/>
        <v>255</v>
      </c>
      <c r="AR12" s="26">
        <f t="shared" si="9"/>
        <v>254</v>
      </c>
      <c r="AS12" s="29">
        <f t="shared" si="10"/>
        <v>127</v>
      </c>
    </row>
    <row r="13" spans="1:45" x14ac:dyDescent="0.3">
      <c r="A13" s="32" t="s">
        <v>12</v>
      </c>
      <c r="B13" s="33"/>
      <c r="C13" s="6" t="s">
        <v>34</v>
      </c>
      <c r="D13" s="43"/>
      <c r="F13" s="11">
        <v>100</v>
      </c>
      <c r="G13" s="15" t="str">
        <f t="shared" si="19"/>
        <v>10.3.255.0</v>
      </c>
      <c r="H13" s="14" t="str">
        <f t="shared" si="20"/>
        <v>10.3.255.1</v>
      </c>
      <c r="I13" s="14" t="str">
        <f t="shared" si="21"/>
        <v>10.2.255.126</v>
      </c>
      <c r="J13" s="14" t="str">
        <f t="shared" si="22"/>
        <v>10.2.255.127</v>
      </c>
      <c r="K13" s="14" t="str">
        <f t="shared" si="23"/>
        <v>255.255.255.128</v>
      </c>
      <c r="L13" s="14" t="str">
        <f t="shared" si="24"/>
        <v>/25</v>
      </c>
      <c r="M13" s="16"/>
      <c r="N13" s="24">
        <f t="shared" si="25"/>
        <v>10</v>
      </c>
      <c r="O13" s="25">
        <f t="shared" si="11"/>
        <v>3</v>
      </c>
      <c r="P13" s="21">
        <f t="shared" si="12"/>
        <v>255</v>
      </c>
      <c r="Q13" s="22">
        <f t="shared" si="13"/>
        <v>128</v>
      </c>
      <c r="R13" s="20">
        <f t="shared" si="33"/>
        <v>128</v>
      </c>
      <c r="S13" s="20" t="str">
        <f t="shared" si="14"/>
        <v>HOLA</v>
      </c>
      <c r="T13" s="23">
        <f t="shared" si="15"/>
        <v>10</v>
      </c>
      <c r="U13" s="21">
        <f t="shared" si="15"/>
        <v>3</v>
      </c>
      <c r="V13" s="21">
        <f t="shared" si="15"/>
        <v>255</v>
      </c>
      <c r="W13" s="22">
        <f t="shared" si="16"/>
        <v>129</v>
      </c>
      <c r="X13" s="23">
        <f t="shared" si="0"/>
        <v>10</v>
      </c>
      <c r="Y13" s="21">
        <f t="shared" si="0"/>
        <v>2</v>
      </c>
      <c r="Z13" s="21">
        <f t="shared" si="0"/>
        <v>255</v>
      </c>
      <c r="AA13" s="22">
        <f t="shared" si="1"/>
        <v>190</v>
      </c>
      <c r="AB13" s="23">
        <f t="shared" si="2"/>
        <v>10</v>
      </c>
      <c r="AC13" s="21">
        <f t="shared" si="3"/>
        <v>2</v>
      </c>
      <c r="AD13" s="21">
        <f t="shared" si="4"/>
        <v>255</v>
      </c>
      <c r="AE13" s="22">
        <f t="shared" si="5"/>
        <v>191</v>
      </c>
      <c r="AF13" s="24">
        <f t="shared" si="6"/>
        <v>255</v>
      </c>
      <c r="AG13" s="25">
        <f t="shared" si="17"/>
        <v>255</v>
      </c>
      <c r="AH13" s="21">
        <f t="shared" si="26"/>
        <v>255</v>
      </c>
      <c r="AI13" s="22">
        <f t="shared" si="7"/>
        <v>192</v>
      </c>
      <c r="AJ13" s="26">
        <f t="shared" si="27"/>
        <v>26</v>
      </c>
      <c r="AK13" s="26">
        <f t="shared" si="8"/>
        <v>255</v>
      </c>
      <c r="AL13" s="26">
        <f t="shared" si="18"/>
        <v>192</v>
      </c>
      <c r="AM13" s="26">
        <f t="shared" si="28"/>
        <v>192</v>
      </c>
      <c r="AN13" s="26">
        <f t="shared" si="29"/>
        <v>192</v>
      </c>
      <c r="AO13" s="26">
        <f t="shared" si="30"/>
        <v>64</v>
      </c>
      <c r="AP13" s="26">
        <f t="shared" si="31"/>
        <v>3</v>
      </c>
      <c r="AQ13" s="26">
        <f t="shared" si="32"/>
        <v>255</v>
      </c>
      <c r="AR13" s="26">
        <f t="shared" si="9"/>
        <v>254</v>
      </c>
      <c r="AS13" s="29">
        <f t="shared" si="10"/>
        <v>191</v>
      </c>
    </row>
    <row r="14" spans="1:45" x14ac:dyDescent="0.3">
      <c r="A14" s="32" t="s">
        <v>13</v>
      </c>
      <c r="B14" s="33"/>
      <c r="C14" s="6" t="s">
        <v>35</v>
      </c>
      <c r="D14" s="43"/>
      <c r="F14" s="11">
        <v>50</v>
      </c>
      <c r="G14" s="15" t="str">
        <f t="shared" si="19"/>
        <v>10.3.255.128</v>
      </c>
      <c r="H14" s="14" t="str">
        <f t="shared" si="20"/>
        <v>10.3.255.129</v>
      </c>
      <c r="I14" s="14" t="str">
        <f t="shared" si="21"/>
        <v>10.2.255.190</v>
      </c>
      <c r="J14" s="14" t="str">
        <f t="shared" si="22"/>
        <v>10.2.255.191</v>
      </c>
      <c r="K14" s="14" t="str">
        <f t="shared" si="23"/>
        <v>255.255.255.192</v>
      </c>
      <c r="L14" s="14" t="str">
        <f t="shared" si="24"/>
        <v>/26</v>
      </c>
      <c r="M14" s="16"/>
      <c r="N14" s="24">
        <f t="shared" si="25"/>
        <v>10</v>
      </c>
      <c r="O14" s="25">
        <f t="shared" si="11"/>
        <v>3</v>
      </c>
      <c r="P14" s="21">
        <f t="shared" si="12"/>
        <v>255</v>
      </c>
      <c r="Q14" s="22">
        <f t="shared" si="13"/>
        <v>192</v>
      </c>
      <c r="R14" s="20">
        <f t="shared" si="33"/>
        <v>192</v>
      </c>
      <c r="S14" s="20" t="str">
        <f t="shared" si="14"/>
        <v>HOLA</v>
      </c>
      <c r="T14" s="23">
        <f t="shared" si="15"/>
        <v>10</v>
      </c>
      <c r="U14" s="21">
        <f t="shared" si="15"/>
        <v>3</v>
      </c>
      <c r="V14" s="21">
        <f t="shared" si="15"/>
        <v>255</v>
      </c>
      <c r="W14" s="22">
        <f t="shared" si="16"/>
        <v>193</v>
      </c>
      <c r="X14" s="23">
        <f t="shared" si="0"/>
        <v>10</v>
      </c>
      <c r="Y14" s="21">
        <f t="shared" si="0"/>
        <v>2</v>
      </c>
      <c r="Z14" s="21">
        <f t="shared" si="0"/>
        <v>255</v>
      </c>
      <c r="AA14" s="22">
        <f t="shared" si="1"/>
        <v>222</v>
      </c>
      <c r="AB14" s="23">
        <f t="shared" si="2"/>
        <v>10</v>
      </c>
      <c r="AC14" s="21">
        <f t="shared" si="3"/>
        <v>2</v>
      </c>
      <c r="AD14" s="21">
        <f t="shared" si="4"/>
        <v>255</v>
      </c>
      <c r="AE14" s="22">
        <f t="shared" si="5"/>
        <v>223</v>
      </c>
      <c r="AF14" s="24">
        <f t="shared" si="6"/>
        <v>255</v>
      </c>
      <c r="AG14" s="25">
        <f t="shared" si="17"/>
        <v>255</v>
      </c>
      <c r="AH14" s="21">
        <f t="shared" si="26"/>
        <v>255</v>
      </c>
      <c r="AI14" s="22">
        <f t="shared" si="7"/>
        <v>224</v>
      </c>
      <c r="AJ14" s="26">
        <f t="shared" si="27"/>
        <v>27</v>
      </c>
      <c r="AK14" s="26">
        <f t="shared" si="8"/>
        <v>255</v>
      </c>
      <c r="AL14" s="26">
        <f t="shared" si="18"/>
        <v>224</v>
      </c>
      <c r="AM14" s="26">
        <f t="shared" si="28"/>
        <v>224</v>
      </c>
      <c r="AN14" s="26">
        <f t="shared" si="29"/>
        <v>224</v>
      </c>
      <c r="AO14" s="26">
        <f t="shared" si="30"/>
        <v>32</v>
      </c>
      <c r="AP14" s="26">
        <f t="shared" si="31"/>
        <v>3</v>
      </c>
      <c r="AQ14" s="26">
        <f t="shared" si="32"/>
        <v>255</v>
      </c>
      <c r="AR14" s="26">
        <f t="shared" si="9"/>
        <v>254</v>
      </c>
      <c r="AS14" s="29">
        <f t="shared" si="10"/>
        <v>223</v>
      </c>
    </row>
    <row r="15" spans="1:45" x14ac:dyDescent="0.3">
      <c r="A15" s="44" t="s">
        <v>14</v>
      </c>
      <c r="B15" s="44"/>
      <c r="C15" s="6" t="s">
        <v>36</v>
      </c>
      <c r="D15" s="43"/>
      <c r="F15" s="11">
        <v>25</v>
      </c>
      <c r="G15" s="15" t="str">
        <f t="shared" si="19"/>
        <v>10.3.255.192</v>
      </c>
      <c r="H15" s="14" t="str">
        <f t="shared" si="20"/>
        <v>10.3.255.193</v>
      </c>
      <c r="I15" s="14" t="str">
        <f t="shared" si="21"/>
        <v>10.2.255.222</v>
      </c>
      <c r="J15" s="14" t="str">
        <f t="shared" si="22"/>
        <v>10.2.255.223</v>
      </c>
      <c r="K15" s="14" t="str">
        <f t="shared" si="23"/>
        <v>255.255.255.224</v>
      </c>
      <c r="L15" s="14" t="str">
        <f t="shared" si="24"/>
        <v>/27</v>
      </c>
      <c r="M15" s="16"/>
      <c r="N15" s="24">
        <f t="shared" si="25"/>
        <v>10</v>
      </c>
      <c r="O15" s="25">
        <f t="shared" si="11"/>
        <v>3</v>
      </c>
      <c r="P15" s="21">
        <f t="shared" si="12"/>
        <v>255</v>
      </c>
      <c r="Q15" s="22">
        <f t="shared" si="13"/>
        <v>224</v>
      </c>
      <c r="R15" s="20">
        <f t="shared" si="33"/>
        <v>224</v>
      </c>
      <c r="S15" s="20" t="str">
        <f t="shared" si="14"/>
        <v>HOLA</v>
      </c>
      <c r="T15" s="23">
        <f t="shared" si="15"/>
        <v>10</v>
      </c>
      <c r="U15" s="21">
        <f t="shared" si="15"/>
        <v>3</v>
      </c>
      <c r="V15" s="21">
        <f t="shared" si="15"/>
        <v>255</v>
      </c>
      <c r="W15" s="22">
        <f t="shared" si="16"/>
        <v>225</v>
      </c>
      <c r="X15" s="23">
        <f t="shared" si="0"/>
        <v>10</v>
      </c>
      <c r="Y15" s="21">
        <f t="shared" si="0"/>
        <v>2</v>
      </c>
      <c r="Z15" s="21">
        <f t="shared" si="0"/>
        <v>255</v>
      </c>
      <c r="AA15" s="22">
        <f t="shared" si="1"/>
        <v>238</v>
      </c>
      <c r="AB15" s="23">
        <f t="shared" si="2"/>
        <v>10</v>
      </c>
      <c r="AC15" s="21">
        <f t="shared" si="3"/>
        <v>2</v>
      </c>
      <c r="AD15" s="21">
        <f t="shared" si="4"/>
        <v>255</v>
      </c>
      <c r="AE15" s="22">
        <f t="shared" si="5"/>
        <v>239</v>
      </c>
      <c r="AF15" s="24">
        <f t="shared" si="6"/>
        <v>255</v>
      </c>
      <c r="AG15" s="25">
        <f t="shared" si="17"/>
        <v>255</v>
      </c>
      <c r="AH15" s="21">
        <f t="shared" si="26"/>
        <v>255</v>
      </c>
      <c r="AI15" s="22">
        <f t="shared" si="7"/>
        <v>240</v>
      </c>
      <c r="AJ15" s="26">
        <f t="shared" si="27"/>
        <v>28</v>
      </c>
      <c r="AK15" s="26">
        <f t="shared" si="8"/>
        <v>255</v>
      </c>
      <c r="AL15" s="26">
        <f t="shared" si="18"/>
        <v>240</v>
      </c>
      <c r="AM15" s="26">
        <f t="shared" si="28"/>
        <v>240</v>
      </c>
      <c r="AN15" s="26">
        <f t="shared" si="29"/>
        <v>240</v>
      </c>
      <c r="AO15" s="26">
        <f t="shared" si="30"/>
        <v>16</v>
      </c>
      <c r="AP15" s="26">
        <f t="shared" si="31"/>
        <v>3</v>
      </c>
      <c r="AQ15" s="26">
        <f t="shared" si="32"/>
        <v>255</v>
      </c>
      <c r="AR15" s="26">
        <f t="shared" si="9"/>
        <v>254</v>
      </c>
      <c r="AS15" s="29">
        <f t="shared" si="10"/>
        <v>239</v>
      </c>
    </row>
    <row r="16" spans="1:45" x14ac:dyDescent="0.3">
      <c r="A16" s="44" t="s">
        <v>15</v>
      </c>
      <c r="B16" s="44"/>
      <c r="C16" s="6" t="s">
        <v>37</v>
      </c>
      <c r="D16" s="43"/>
      <c r="F16" s="11">
        <v>12</v>
      </c>
      <c r="G16" s="15" t="str">
        <f t="shared" si="19"/>
        <v>10.3.255.224</v>
      </c>
      <c r="H16" s="14" t="str">
        <f t="shared" si="20"/>
        <v>10.3.255.225</v>
      </c>
      <c r="I16" s="14" t="str">
        <f t="shared" si="21"/>
        <v>10.2.255.238</v>
      </c>
      <c r="J16" s="14" t="str">
        <f t="shared" si="22"/>
        <v>10.2.255.239</v>
      </c>
      <c r="K16" s="14" t="str">
        <f t="shared" si="23"/>
        <v>255.255.255.240</v>
      </c>
      <c r="L16" s="14" t="str">
        <f t="shared" si="24"/>
        <v>/28</v>
      </c>
      <c r="M16" s="16"/>
      <c r="N16" s="24">
        <f t="shared" si="25"/>
        <v>10</v>
      </c>
      <c r="O16" s="25">
        <f t="shared" si="11"/>
        <v>3</v>
      </c>
      <c r="P16" s="21">
        <f t="shared" si="12"/>
        <v>255</v>
      </c>
      <c r="Q16" s="22">
        <f t="shared" si="13"/>
        <v>240</v>
      </c>
      <c r="R16" s="20">
        <f t="shared" si="33"/>
        <v>240</v>
      </c>
      <c r="S16" s="20" t="str">
        <f t="shared" si="14"/>
        <v>HOLA</v>
      </c>
      <c r="T16" s="23">
        <f t="shared" si="15"/>
        <v>10</v>
      </c>
      <c r="U16" s="21">
        <f t="shared" si="15"/>
        <v>3</v>
      </c>
      <c r="V16" s="21">
        <f t="shared" si="15"/>
        <v>255</v>
      </c>
      <c r="W16" s="22">
        <f t="shared" si="16"/>
        <v>241</v>
      </c>
      <c r="X16" s="23">
        <f t="shared" si="0"/>
        <v>10</v>
      </c>
      <c r="Y16" s="21">
        <f t="shared" si="0"/>
        <v>2</v>
      </c>
      <c r="Z16" s="21">
        <f t="shared" si="0"/>
        <v>255</v>
      </c>
      <c r="AA16" s="22">
        <f t="shared" si="1"/>
        <v>246</v>
      </c>
      <c r="AB16" s="23">
        <f t="shared" si="2"/>
        <v>10</v>
      </c>
      <c r="AC16" s="21">
        <f t="shared" si="3"/>
        <v>2</v>
      </c>
      <c r="AD16" s="21">
        <f t="shared" si="4"/>
        <v>255</v>
      </c>
      <c r="AE16" s="22">
        <f t="shared" si="5"/>
        <v>247</v>
      </c>
      <c r="AF16" s="24">
        <f t="shared" si="6"/>
        <v>255</v>
      </c>
      <c r="AG16" s="25">
        <f t="shared" si="17"/>
        <v>255</v>
      </c>
      <c r="AH16" s="21">
        <f t="shared" si="26"/>
        <v>255</v>
      </c>
      <c r="AI16" s="22">
        <f t="shared" si="7"/>
        <v>248</v>
      </c>
      <c r="AJ16" s="26">
        <f t="shared" si="27"/>
        <v>29</v>
      </c>
      <c r="AK16" s="26">
        <f t="shared" si="8"/>
        <v>255</v>
      </c>
      <c r="AL16" s="26">
        <f t="shared" si="18"/>
        <v>248</v>
      </c>
      <c r="AM16" s="26">
        <f t="shared" si="28"/>
        <v>248</v>
      </c>
      <c r="AN16" s="26">
        <f t="shared" si="29"/>
        <v>248</v>
      </c>
      <c r="AO16" s="26">
        <f t="shared" si="30"/>
        <v>8</v>
      </c>
      <c r="AP16" s="26">
        <f t="shared" si="31"/>
        <v>3</v>
      </c>
      <c r="AQ16" s="26">
        <f t="shared" si="32"/>
        <v>255</v>
      </c>
      <c r="AR16" s="26">
        <f t="shared" si="9"/>
        <v>254</v>
      </c>
      <c r="AS16" s="29">
        <f t="shared" si="10"/>
        <v>247</v>
      </c>
    </row>
    <row r="17" spans="1:45" x14ac:dyDescent="0.3">
      <c r="A17" s="44" t="s">
        <v>16</v>
      </c>
      <c r="B17" s="44"/>
      <c r="C17" s="7" t="s">
        <v>38</v>
      </c>
      <c r="D17" s="7" t="s">
        <v>39</v>
      </c>
      <c r="F17" s="11">
        <v>5</v>
      </c>
      <c r="G17" s="15" t="str">
        <f t="shared" si="19"/>
        <v>10.3.255.240</v>
      </c>
      <c r="H17" s="14" t="str">
        <f t="shared" si="20"/>
        <v>10.3.255.241</v>
      </c>
      <c r="I17" s="14" t="str">
        <f t="shared" si="21"/>
        <v>10.2.255.246</v>
      </c>
      <c r="J17" s="14" t="str">
        <f t="shared" si="22"/>
        <v>10.2.255.247</v>
      </c>
      <c r="K17" s="14" t="str">
        <f t="shared" si="23"/>
        <v>255.255.255.248</v>
      </c>
      <c r="L17" s="14" t="str">
        <f t="shared" si="24"/>
        <v>/29</v>
      </c>
      <c r="M17" s="16"/>
      <c r="N17" s="24">
        <f t="shared" si="25"/>
        <v>10</v>
      </c>
      <c r="O17" s="25">
        <f t="shared" si="11"/>
        <v>3</v>
      </c>
      <c r="P17" s="21">
        <f t="shared" si="12"/>
        <v>255</v>
      </c>
      <c r="Q17" s="22">
        <f t="shared" si="13"/>
        <v>248</v>
      </c>
      <c r="R17" s="20">
        <f t="shared" si="33"/>
        <v>248</v>
      </c>
      <c r="S17" s="20" t="str">
        <f t="shared" si="14"/>
        <v>HOLA</v>
      </c>
      <c r="T17" s="23">
        <f t="shared" si="15"/>
        <v>10</v>
      </c>
      <c r="U17" s="21">
        <f t="shared" si="15"/>
        <v>3</v>
      </c>
      <c r="V17" s="21">
        <f t="shared" si="15"/>
        <v>255</v>
      </c>
      <c r="W17" s="22">
        <f t="shared" si="16"/>
        <v>249</v>
      </c>
      <c r="X17" s="23">
        <f t="shared" si="0"/>
        <v>10</v>
      </c>
      <c r="Y17" s="21">
        <f t="shared" si="0"/>
        <v>2</v>
      </c>
      <c r="Z17" s="21">
        <f t="shared" si="0"/>
        <v>255</v>
      </c>
      <c r="AA17" s="22">
        <f t="shared" si="1"/>
        <v>250</v>
      </c>
      <c r="AB17" s="23">
        <f t="shared" si="2"/>
        <v>10</v>
      </c>
      <c r="AC17" s="21">
        <f t="shared" si="3"/>
        <v>2</v>
      </c>
      <c r="AD17" s="21">
        <f t="shared" si="4"/>
        <v>255</v>
      </c>
      <c r="AE17" s="22">
        <f t="shared" si="5"/>
        <v>251</v>
      </c>
      <c r="AF17" s="24">
        <f t="shared" si="6"/>
        <v>255</v>
      </c>
      <c r="AG17" s="25">
        <f t="shared" si="17"/>
        <v>255</v>
      </c>
      <c r="AH17" s="21">
        <f t="shared" si="26"/>
        <v>255</v>
      </c>
      <c r="AI17" s="22">
        <f t="shared" si="7"/>
        <v>252</v>
      </c>
      <c r="AJ17" s="26">
        <f t="shared" si="27"/>
        <v>30</v>
      </c>
      <c r="AK17" s="26">
        <f t="shared" si="8"/>
        <v>255</v>
      </c>
      <c r="AL17" s="26">
        <f t="shared" si="18"/>
        <v>252</v>
      </c>
      <c r="AM17" s="26">
        <f t="shared" si="28"/>
        <v>252</v>
      </c>
      <c r="AN17" s="26">
        <f t="shared" si="29"/>
        <v>252</v>
      </c>
      <c r="AO17" s="26">
        <f t="shared" si="30"/>
        <v>4</v>
      </c>
      <c r="AP17" s="26">
        <f t="shared" si="31"/>
        <v>3</v>
      </c>
      <c r="AQ17" s="26">
        <f t="shared" si="32"/>
        <v>255</v>
      </c>
      <c r="AR17" s="26">
        <f t="shared" si="9"/>
        <v>254</v>
      </c>
      <c r="AS17" s="29">
        <f t="shared" si="10"/>
        <v>251</v>
      </c>
    </row>
    <row r="18" spans="1:45" x14ac:dyDescent="0.3">
      <c r="A18" s="2">
        <v>131072</v>
      </c>
      <c r="B18" s="3" t="s">
        <v>17</v>
      </c>
      <c r="C18" s="1" t="s">
        <v>40</v>
      </c>
      <c r="D18" s="45" t="s">
        <v>41</v>
      </c>
      <c r="F18" s="11">
        <v>2</v>
      </c>
      <c r="G18" s="15" t="str">
        <f t="shared" si="19"/>
        <v>10.3.255.248</v>
      </c>
      <c r="H18" s="14" t="str">
        <f t="shared" si="20"/>
        <v>10.3.255.249</v>
      </c>
      <c r="I18" s="14" t="str">
        <f t="shared" si="21"/>
        <v>10.2.255.250</v>
      </c>
      <c r="J18" s="14" t="str">
        <f t="shared" si="22"/>
        <v>10.2.255.251</v>
      </c>
      <c r="K18" s="14" t="str">
        <f t="shared" si="23"/>
        <v>255.255.255.252</v>
      </c>
      <c r="L18" s="14" t="str">
        <f t="shared" si="24"/>
        <v>/30</v>
      </c>
      <c r="M18" s="16"/>
      <c r="N18" s="24">
        <f t="shared" si="25"/>
        <v>10</v>
      </c>
      <c r="O18" s="25">
        <f t="shared" si="11"/>
        <v>3</v>
      </c>
      <c r="P18" s="21">
        <f t="shared" si="12"/>
        <v>255</v>
      </c>
      <c r="Q18" s="22">
        <f t="shared" si="13"/>
        <v>252</v>
      </c>
      <c r="R18" s="20">
        <f t="shared" si="33"/>
        <v>252</v>
      </c>
      <c r="S18" s="20" t="str">
        <f t="shared" si="14"/>
        <v>HOLA</v>
      </c>
      <c r="T18" s="23">
        <f t="shared" si="15"/>
        <v>10</v>
      </c>
      <c r="U18" s="21">
        <f t="shared" si="15"/>
        <v>3</v>
      </c>
      <c r="V18" s="21">
        <f t="shared" si="15"/>
        <v>255</v>
      </c>
      <c r="W18" s="22">
        <f t="shared" si="16"/>
        <v>253</v>
      </c>
      <c r="X18" s="23">
        <f t="shared" si="0"/>
        <v>10</v>
      </c>
      <c r="Y18" s="21">
        <f t="shared" si="0"/>
        <v>3</v>
      </c>
      <c r="Z18" s="21">
        <f t="shared" si="0"/>
        <v>255</v>
      </c>
      <c r="AA18" s="22">
        <f t="shared" si="1"/>
        <v>254</v>
      </c>
      <c r="AB18" s="23">
        <f t="shared" si="2"/>
        <v>10</v>
      </c>
      <c r="AC18" s="21">
        <f t="shared" si="3"/>
        <v>3</v>
      </c>
      <c r="AD18" s="21">
        <f t="shared" si="4"/>
        <v>255</v>
      </c>
      <c r="AE18" s="22">
        <f t="shared" si="5"/>
        <v>255</v>
      </c>
      <c r="AF18" s="24">
        <f t="shared" si="6"/>
        <v>255</v>
      </c>
      <c r="AG18" s="25">
        <f t="shared" si="17"/>
        <v>255</v>
      </c>
      <c r="AH18" s="21">
        <f t="shared" si="26"/>
        <v>255</v>
      </c>
      <c r="AI18" s="22">
        <f t="shared" si="7"/>
        <v>252</v>
      </c>
      <c r="AJ18" s="26">
        <f t="shared" si="27"/>
        <v>30</v>
      </c>
      <c r="AK18" s="26">
        <f t="shared" si="8"/>
        <v>0</v>
      </c>
      <c r="AL18" s="26">
        <f t="shared" si="18"/>
        <v>0</v>
      </c>
      <c r="AM18" s="26">
        <f t="shared" si="28"/>
        <v>0</v>
      </c>
      <c r="AN18" s="26">
        <f t="shared" si="29"/>
        <v>256</v>
      </c>
      <c r="AO18" s="26">
        <f t="shared" si="30"/>
        <v>0</v>
      </c>
      <c r="AP18" s="26">
        <f t="shared" si="31"/>
        <v>4</v>
      </c>
      <c r="AQ18" s="26">
        <f t="shared" si="32"/>
        <v>256</v>
      </c>
      <c r="AR18" s="26">
        <f t="shared" si="9"/>
        <v>-1</v>
      </c>
      <c r="AS18" s="29">
        <f t="shared" si="10"/>
        <v>-1</v>
      </c>
    </row>
    <row r="19" spans="1:45" x14ac:dyDescent="0.3">
      <c r="A19" s="4">
        <v>65536</v>
      </c>
      <c r="B19" s="4">
        <f t="shared" ref="B19:B32" si="34">A19-3</f>
        <v>65533</v>
      </c>
      <c r="C19" s="1" t="s">
        <v>42</v>
      </c>
      <c r="D19" s="45"/>
      <c r="F19" s="11">
        <v>2</v>
      </c>
      <c r="G19" s="15" t="str">
        <f t="shared" si="19"/>
        <v>10.3.255.252</v>
      </c>
      <c r="H19" s="14" t="str">
        <f>_xlfn.CONCAT(T18,".",U18,".",V18,".",W18)</f>
        <v>10.3.255.253</v>
      </c>
      <c r="I19" s="14" t="str">
        <f t="shared" si="21"/>
        <v>10.3.255.254</v>
      </c>
      <c r="J19" s="14" t="str">
        <f t="shared" si="22"/>
        <v>10.3.255.255</v>
      </c>
      <c r="K19" s="14" t="str">
        <f t="shared" si="23"/>
        <v>255.255.255.252</v>
      </c>
      <c r="L19" s="14" t="str">
        <f t="shared" si="24"/>
        <v>/30</v>
      </c>
      <c r="M19" s="16"/>
      <c r="N19" s="24">
        <f t="shared" si="25"/>
        <v>10</v>
      </c>
      <c r="O19" s="25">
        <f t="shared" si="11"/>
        <v>4</v>
      </c>
      <c r="P19" s="21">
        <f t="shared" si="12"/>
        <v>0</v>
      </c>
      <c r="Q19" s="22">
        <f t="shared" si="13"/>
        <v>0</v>
      </c>
      <c r="R19" s="20">
        <f t="shared" si="33"/>
        <v>256</v>
      </c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8"/>
      <c r="AG19" s="28"/>
      <c r="AH19" s="19"/>
      <c r="AI19" s="19"/>
      <c r="AJ19" s="27"/>
      <c r="AK19" s="27"/>
      <c r="AL19" s="27"/>
      <c r="AM19" s="27"/>
      <c r="AN19" s="27"/>
      <c r="AO19" s="27"/>
      <c r="AP19" s="27"/>
      <c r="AQ19" s="27"/>
      <c r="AR19" s="27"/>
      <c r="AS19" s="16"/>
    </row>
    <row r="20" spans="1:45" x14ac:dyDescent="0.3">
      <c r="A20" s="4">
        <v>32768</v>
      </c>
      <c r="B20" s="4">
        <f t="shared" si="34"/>
        <v>32765</v>
      </c>
      <c r="C20" s="1" t="s">
        <v>43</v>
      </c>
      <c r="D20" s="45"/>
      <c r="F20" s="16"/>
      <c r="G20" s="15" t="str">
        <f t="shared" si="19"/>
        <v>10.4.0.0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</row>
    <row r="21" spans="1:45" x14ac:dyDescent="0.3">
      <c r="A21" s="4">
        <v>16384</v>
      </c>
      <c r="B21" s="4">
        <f t="shared" si="34"/>
        <v>16381</v>
      </c>
      <c r="C21" s="1" t="s">
        <v>44</v>
      </c>
      <c r="D21" s="45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</row>
    <row r="22" spans="1:45" x14ac:dyDescent="0.3">
      <c r="A22" s="4">
        <v>8192</v>
      </c>
      <c r="B22" s="4">
        <f t="shared" si="34"/>
        <v>8189</v>
      </c>
      <c r="C22" s="1" t="s">
        <v>45</v>
      </c>
      <c r="D22" s="45"/>
      <c r="F22" s="8" t="s">
        <v>70</v>
      </c>
      <c r="G22" s="30">
        <v>10</v>
      </c>
      <c r="H22" s="30">
        <v>0</v>
      </c>
      <c r="I22" s="30">
        <v>0</v>
      </c>
      <c r="J22" s="30">
        <v>0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</row>
    <row r="23" spans="1:45" x14ac:dyDescent="0.3">
      <c r="A23" s="4">
        <v>4096</v>
      </c>
      <c r="B23" s="4">
        <f t="shared" si="34"/>
        <v>4093</v>
      </c>
      <c r="C23" s="1" t="s">
        <v>46</v>
      </c>
      <c r="D23" s="45"/>
    </row>
    <row r="24" spans="1:45" x14ac:dyDescent="0.3">
      <c r="A24" s="4">
        <v>2048</v>
      </c>
      <c r="B24" s="4">
        <f t="shared" si="34"/>
        <v>2045</v>
      </c>
      <c r="C24" s="1" t="s">
        <v>47</v>
      </c>
      <c r="D24" s="45"/>
      <c r="F24" s="42" t="s">
        <v>74</v>
      </c>
      <c r="G24" s="42"/>
      <c r="H24" s="31"/>
      <c r="I24" s="31"/>
    </row>
    <row r="25" spans="1:45" x14ac:dyDescent="0.3">
      <c r="A25" s="4">
        <v>1024</v>
      </c>
      <c r="B25" s="4">
        <f t="shared" si="34"/>
        <v>1021</v>
      </c>
      <c r="C25" s="1" t="s">
        <v>48</v>
      </c>
      <c r="D25" s="45"/>
    </row>
    <row r="26" spans="1:45" x14ac:dyDescent="0.3">
      <c r="A26" s="4">
        <v>512</v>
      </c>
      <c r="B26" s="4">
        <f t="shared" si="34"/>
        <v>509</v>
      </c>
      <c r="C26" s="8">
        <v>13</v>
      </c>
      <c r="D26" s="9" t="s">
        <v>49</v>
      </c>
    </row>
    <row r="27" spans="1:45" x14ac:dyDescent="0.3">
      <c r="A27" s="4">
        <v>256</v>
      </c>
      <c r="B27" s="4">
        <f t="shared" si="34"/>
        <v>253</v>
      </c>
      <c r="C27" s="8">
        <f>32-C26</f>
        <v>19</v>
      </c>
      <c r="D27" s="9" t="s">
        <v>50</v>
      </c>
    </row>
    <row r="28" spans="1:45" x14ac:dyDescent="0.3">
      <c r="A28" s="4">
        <v>128</v>
      </c>
      <c r="B28" s="4">
        <f t="shared" si="34"/>
        <v>125</v>
      </c>
      <c r="C28" s="47" t="s">
        <v>51</v>
      </c>
      <c r="D28" s="47"/>
    </row>
    <row r="29" spans="1:45" x14ac:dyDescent="0.3">
      <c r="A29" s="4">
        <v>64</v>
      </c>
      <c r="B29" s="4">
        <f t="shared" si="34"/>
        <v>61</v>
      </c>
    </row>
    <row r="30" spans="1:45" x14ac:dyDescent="0.3">
      <c r="A30" s="4">
        <v>32</v>
      </c>
      <c r="B30" s="4">
        <f t="shared" si="34"/>
        <v>29</v>
      </c>
    </row>
    <row r="31" spans="1:45" x14ac:dyDescent="0.3">
      <c r="A31" s="4">
        <v>16</v>
      </c>
      <c r="B31" s="4">
        <f t="shared" si="34"/>
        <v>13</v>
      </c>
    </row>
    <row r="32" spans="1:45" x14ac:dyDescent="0.3">
      <c r="A32" s="4">
        <v>8</v>
      </c>
      <c r="B32" s="4">
        <f t="shared" si="34"/>
        <v>5</v>
      </c>
    </row>
    <row r="33" spans="1:2" x14ac:dyDescent="0.3">
      <c r="A33" s="4">
        <v>4</v>
      </c>
      <c r="B33" s="4">
        <v>3</v>
      </c>
    </row>
    <row r="34" spans="1:2" x14ac:dyDescent="0.3">
      <c r="A34" s="2">
        <v>2</v>
      </c>
      <c r="B34" s="3" t="s">
        <v>18</v>
      </c>
    </row>
    <row r="35" spans="1:2" x14ac:dyDescent="0.3">
      <c r="B35" s="10" t="s">
        <v>19</v>
      </c>
    </row>
  </sheetData>
  <mergeCells count="28">
    <mergeCell ref="X1:AA1"/>
    <mergeCell ref="AB1:AE1"/>
    <mergeCell ref="D1:D8"/>
    <mergeCell ref="D9:D16"/>
    <mergeCell ref="F1:L1"/>
    <mergeCell ref="N1:Q1"/>
    <mergeCell ref="T1:W1"/>
    <mergeCell ref="A15:B15"/>
    <mergeCell ref="A16:B16"/>
    <mergeCell ref="A17:B17"/>
    <mergeCell ref="D18:D25"/>
    <mergeCell ref="C28:D28"/>
    <mergeCell ref="AF1:AI1"/>
    <mergeCell ref="F24:G24"/>
    <mergeCell ref="A12:B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3:B13"/>
    <mergeCell ref="A14:B14"/>
  </mergeCells>
  <conditionalFormatting sqref="H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L19 G4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SUBNETO PRIV IPV4</vt:lpstr>
      <vt:lpstr>SUBNETO PRIV IPV4 (COPY)</vt:lpstr>
      <vt:lpstr>SUBNETO PRIV (FULL PROCEDURES)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YIP PANTOJA</dc:creator>
  <cp:lastModifiedBy>MARIA CELESTE VIDAURRE ALPIZAR</cp:lastModifiedBy>
  <dcterms:created xsi:type="dcterms:W3CDTF">2023-05-27T04:20:45Z</dcterms:created>
  <dcterms:modified xsi:type="dcterms:W3CDTF">2023-09-12T00:04:12Z</dcterms:modified>
</cp:coreProperties>
</file>