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nn\Desktop\M1 IREF\semestre 2\theorie financiere\"/>
    </mc:Choice>
  </mc:AlternateContent>
  <xr:revisionPtr revIDLastSave="0" documentId="13_ncr:1_{10E34F9E-D771-4DA4-90A0-79D863AAED66}" xr6:coauthVersionLast="47" xr6:coauthVersionMax="47" xr10:uidLastSave="{00000000-0000-0000-0000-000000000000}"/>
  <bookViews>
    <workbookView xWindow="-108" yWindow="-108" windowWidth="23256" windowHeight="13896" xr2:uid="{46472186-0453-4E66-ACF8-2F9A7C32547B}"/>
  </bookViews>
  <sheets>
    <sheet name="META_historical_prices (3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27" i="1"/>
  <c r="D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<sst xmlns="http://schemas.openxmlformats.org/spreadsheetml/2006/main" count="7" uniqueCount="7">
  <si>
    <t>Date</t>
  </si>
  <si>
    <t>Adj Close</t>
  </si>
  <si>
    <t>Rendement moyen</t>
  </si>
  <si>
    <t>Ecart type des rendements</t>
  </si>
  <si>
    <t>Taux de rendement mensuel (en %)</t>
  </si>
  <si>
    <t>-</t>
  </si>
  <si>
    <t>somme((Rt-Rbarre)^2/(T-1))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</si>
</sst>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sz val="13"/>
      <color theme="3" tint="0.249977111117893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33" borderId="10" xfId="0" applyFont="1" applyFill="1" applyBorder="1" applyAlignment="1">
      <alignment horizontal="right" vertical="center"/>
    </xf>
    <xf numFmtId="0" fontId="16" fillId="33" borderId="11" xfId="0" applyFont="1" applyFill="1" applyBorder="1" applyAlignment="1">
      <alignment horizontal="right" vertical="center"/>
    </xf>
    <xf numFmtId="0" fontId="19" fillId="33" borderId="12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14" fontId="0" fillId="0" borderId="15" xfId="0" applyNumberFormat="1" applyBorder="1" applyAlignment="1">
      <alignment vertical="center"/>
    </xf>
    <xf numFmtId="0" fontId="18" fillId="0" borderId="16" xfId="0" applyFont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9" fillId="33" borderId="21" xfId="0" applyFont="1" applyFill="1" applyBorder="1" applyAlignment="1">
      <alignment horizontal="right" vertical="center" wrapText="1"/>
    </xf>
    <xf numFmtId="0" fontId="19" fillId="33" borderId="20" xfId="0" applyFont="1" applyFill="1" applyBorder="1" applyAlignment="1">
      <alignment horizontal="right" vertical="center" wrapText="1"/>
    </xf>
    <xf numFmtId="0" fontId="19" fillId="33" borderId="12" xfId="0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52FE-72A2-4A42-9194-50BAE55DBE07}">
  <dimension ref="A1:I27"/>
  <sheetViews>
    <sheetView tabSelected="1" zoomScale="102" zoomScaleNormal="60" workbookViewId="0">
      <selection activeCell="H22" sqref="H22"/>
    </sheetView>
  </sheetViews>
  <sheetFormatPr defaultColWidth="10.77734375" defaultRowHeight="14.4" x14ac:dyDescent="0.3"/>
  <cols>
    <col min="2" max="2" width="14.88671875" customWidth="1"/>
    <col min="3" max="3" width="17.33203125" bestFit="1" customWidth="1"/>
    <col min="4" max="4" width="31.21875" customWidth="1"/>
  </cols>
  <sheetData>
    <row r="1" spans="1:4" ht="29.4" thickBot="1" x14ac:dyDescent="0.35">
      <c r="A1" s="1" t="s">
        <v>0</v>
      </c>
      <c r="B1" s="2" t="s">
        <v>1</v>
      </c>
      <c r="C1" s="3" t="s">
        <v>4</v>
      </c>
      <c r="D1" s="15" t="s">
        <v>6</v>
      </c>
    </row>
    <row r="2" spans="1:4" x14ac:dyDescent="0.3">
      <c r="A2" s="5">
        <v>44958</v>
      </c>
      <c r="B2" s="4">
        <v>174.27427673339801</v>
      </c>
      <c r="C2" s="6" t="s">
        <v>5</v>
      </c>
    </row>
    <row r="3" spans="1:4" x14ac:dyDescent="0.3">
      <c r="A3" s="5">
        <v>44986</v>
      </c>
      <c r="B3" s="4">
        <v>211.13348388671801</v>
      </c>
      <c r="C3" s="7">
        <f xml:space="preserve"> (B3 - B2) / B2*100</f>
        <v>21.150113398379855</v>
      </c>
      <c r="D3">
        <f>(C3-$C$26)^2/22</f>
        <v>9.8867475940635572</v>
      </c>
    </row>
    <row r="4" spans="1:4" x14ac:dyDescent="0.3">
      <c r="A4" s="5">
        <v>45017</v>
      </c>
      <c r="B4" s="4">
        <v>239.40548706054599</v>
      </c>
      <c r="C4" s="7">
        <f xml:space="preserve"> (B4 - B3) / B3*100</f>
        <v>13.390582418938864</v>
      </c>
      <c r="D4">
        <f t="shared" ref="D4:D25" si="0">(C4-$C$26)^2/22</f>
        <v>2.2200473446742865</v>
      </c>
    </row>
    <row r="5" spans="1:4" x14ac:dyDescent="0.3">
      <c r="A5" s="5">
        <v>45047</v>
      </c>
      <c r="B5" s="4">
        <v>263.712646484375</v>
      </c>
      <c r="C5" s="7">
        <f t="shared" ref="C5:C25" si="1" xml:space="preserve"> (B5 - B4) / B4*100</f>
        <v>10.153133799177164</v>
      </c>
      <c r="D5">
        <f t="shared" si="0"/>
        <v>0.63960960423313817</v>
      </c>
    </row>
    <row r="6" spans="1:4" x14ac:dyDescent="0.3">
      <c r="A6" s="5">
        <v>45078</v>
      </c>
      <c r="B6" s="4">
        <v>285.88790893554602</v>
      </c>
      <c r="C6" s="7">
        <f t="shared" si="1"/>
        <v>8.4088733501390536</v>
      </c>
      <c r="D6">
        <f t="shared" si="0"/>
        <v>0.18307991507107102</v>
      </c>
    </row>
    <row r="7" spans="1:4" x14ac:dyDescent="0.3">
      <c r="A7" s="5">
        <v>45108</v>
      </c>
      <c r="B7" s="4">
        <v>317.387603759765</v>
      </c>
      <c r="C7" s="7">
        <f t="shared" si="1"/>
        <v>11.018197636095426</v>
      </c>
      <c r="D7">
        <f t="shared" si="0"/>
        <v>0.96862640347157469</v>
      </c>
    </row>
    <row r="8" spans="1:4" x14ac:dyDescent="0.3">
      <c r="A8" s="5">
        <v>45139</v>
      </c>
      <c r="B8" s="4">
        <v>294.76403808593699</v>
      </c>
      <c r="C8" s="7">
        <f t="shared" si="1"/>
        <v>-7.1280558553106239</v>
      </c>
      <c r="D8">
        <f t="shared" si="0"/>
        <v>8.3209520544012179</v>
      </c>
    </row>
    <row r="9" spans="1:4" x14ac:dyDescent="0.3">
      <c r="A9" s="5">
        <v>45170</v>
      </c>
      <c r="B9" s="4">
        <v>299.06756591796801</v>
      </c>
      <c r="C9" s="7">
        <f t="shared" si="1"/>
        <v>1.4599907980553417</v>
      </c>
      <c r="D9">
        <f t="shared" si="0"/>
        <v>1.1101326994933542</v>
      </c>
    </row>
    <row r="10" spans="1:4" x14ac:dyDescent="0.3">
      <c r="A10" s="5">
        <v>45200</v>
      </c>
      <c r="B10" s="4">
        <v>300.12350463867102</v>
      </c>
      <c r="C10" s="7">
        <f t="shared" si="1"/>
        <v>0.35307697692388595</v>
      </c>
      <c r="D10">
        <f t="shared" si="0"/>
        <v>1.6631279190659927</v>
      </c>
    </row>
    <row r="11" spans="1:4" x14ac:dyDescent="0.3">
      <c r="A11" s="5">
        <v>45231</v>
      </c>
      <c r="B11" s="4">
        <v>325.90505981445301</v>
      </c>
      <c r="C11" s="7">
        <f t="shared" si="1"/>
        <v>8.5903152459922421</v>
      </c>
      <c r="D11">
        <f t="shared" si="0"/>
        <v>0.21768003485406562</v>
      </c>
    </row>
    <row r="12" spans="1:4" x14ac:dyDescent="0.3">
      <c r="A12" s="5">
        <v>45261</v>
      </c>
      <c r="B12" s="4">
        <v>352.61306762695301</v>
      </c>
      <c r="C12" s="7">
        <f t="shared" si="1"/>
        <v>8.1950270510392276</v>
      </c>
      <c r="D12">
        <f t="shared" si="0"/>
        <v>0.14614274178509332</v>
      </c>
    </row>
    <row r="13" spans="1:4" x14ac:dyDescent="0.3">
      <c r="A13" s="5">
        <v>45292</v>
      </c>
      <c r="B13" s="4">
        <v>388.65539550781199</v>
      </c>
      <c r="C13" s="7">
        <f t="shared" si="1"/>
        <v>10.221495228018593</v>
      </c>
      <c r="D13">
        <f t="shared" si="0"/>
        <v>0.66313444177243575</v>
      </c>
    </row>
    <row r="14" spans="1:4" x14ac:dyDescent="0.3">
      <c r="A14" s="5">
        <v>45323</v>
      </c>
      <c r="B14" s="4">
        <v>488.26486206054602</v>
      </c>
      <c r="C14" s="7">
        <f t="shared" si="1"/>
        <v>25.629250926154164</v>
      </c>
      <c r="D14">
        <f t="shared" si="0"/>
        <v>16.804057356361213</v>
      </c>
    </row>
    <row r="15" spans="1:4" x14ac:dyDescent="0.3">
      <c r="A15" s="5">
        <v>45352</v>
      </c>
      <c r="B15" s="4">
        <v>484.24542236328102</v>
      </c>
      <c r="C15" s="7">
        <f t="shared" si="1"/>
        <v>-0.82320887894787309</v>
      </c>
      <c r="D15">
        <f t="shared" si="0"/>
        <v>2.3728572886602577</v>
      </c>
    </row>
    <row r="16" spans="1:4" x14ac:dyDescent="0.3">
      <c r="A16" s="5">
        <v>45383</v>
      </c>
      <c r="B16" s="4">
        <v>428.98773193359301</v>
      </c>
      <c r="C16" s="7">
        <f t="shared" si="1"/>
        <v>-11.411091954160732</v>
      </c>
      <c r="D16">
        <f t="shared" si="0"/>
        <v>14.422923389236423</v>
      </c>
    </row>
    <row r="17" spans="1:9" x14ac:dyDescent="0.3">
      <c r="A17" s="5">
        <v>45413</v>
      </c>
      <c r="B17" s="4">
        <v>465.54696655273398</v>
      </c>
      <c r="C17" s="7">
        <f t="shared" si="1"/>
        <v>8.5222098203965224</v>
      </c>
      <c r="D17">
        <f t="shared" si="0"/>
        <v>0.20434179331178506</v>
      </c>
      <c r="I17" s="10"/>
    </row>
    <row r="18" spans="1:9" x14ac:dyDescent="0.3">
      <c r="A18" s="5">
        <v>45444</v>
      </c>
      <c r="B18" s="4">
        <v>502.83416748046801</v>
      </c>
      <c r="C18" s="7">
        <f t="shared" si="1"/>
        <v>8.0093317337747916</v>
      </c>
      <c r="D18">
        <f t="shared" si="0"/>
        <v>0.11744043145850544</v>
      </c>
      <c r="I18" s="11"/>
    </row>
    <row r="19" spans="1:9" x14ac:dyDescent="0.3">
      <c r="A19" s="5">
        <v>45474</v>
      </c>
      <c r="B19" s="4">
        <v>473.9951171875</v>
      </c>
      <c r="C19" s="7">
        <f t="shared" si="1"/>
        <v>-5.735300454515798</v>
      </c>
      <c r="D19">
        <f t="shared" si="0"/>
        <v>6.6960339547853209</v>
      </c>
      <c r="I19" s="11"/>
    </row>
    <row r="20" spans="1:9" x14ac:dyDescent="0.3">
      <c r="A20" s="5">
        <v>45505</v>
      </c>
      <c r="B20" s="4">
        <v>520.39343261718705</v>
      </c>
      <c r="C20" s="7">
        <f t="shared" si="1"/>
        <v>9.7887749783154607</v>
      </c>
      <c r="D20">
        <f t="shared" si="0"/>
        <v>0.52139144463318343</v>
      </c>
      <c r="I20" s="11"/>
    </row>
    <row r="21" spans="1:9" x14ac:dyDescent="0.3">
      <c r="A21" s="5">
        <v>45536</v>
      </c>
      <c r="B21" s="4">
        <v>571.43347167968705</v>
      </c>
      <c r="C21" s="7">
        <f t="shared" si="1"/>
        <v>9.8079714045980637</v>
      </c>
      <c r="D21">
        <f t="shared" si="0"/>
        <v>0.52731865079296802</v>
      </c>
      <c r="I21" s="12"/>
    </row>
    <row r="22" spans="1:9" x14ac:dyDescent="0.3">
      <c r="A22" s="5">
        <v>45566</v>
      </c>
      <c r="B22" s="4">
        <v>567.12255859375</v>
      </c>
      <c r="C22" s="7">
        <f t="shared" si="1"/>
        <v>-0.75440332069898364</v>
      </c>
      <c r="D22">
        <f t="shared" si="0"/>
        <v>2.3278787705035153</v>
      </c>
    </row>
    <row r="23" spans="1:9" x14ac:dyDescent="0.3">
      <c r="A23" s="5">
        <v>45597</v>
      </c>
      <c r="B23" s="4">
        <v>573.85711669921795</v>
      </c>
      <c r="C23" s="7">
        <f t="shared" si="1"/>
        <v>1.1874960717780505</v>
      </c>
      <c r="D23">
        <f t="shared" si="0"/>
        <v>1.2359311874500403</v>
      </c>
    </row>
    <row r="24" spans="1:9" x14ac:dyDescent="0.3">
      <c r="A24" s="5">
        <v>45627</v>
      </c>
      <c r="B24" s="4">
        <v>585.0380859375</v>
      </c>
      <c r="C24" s="7">
        <f t="shared" si="1"/>
        <v>1.9483890524167622</v>
      </c>
      <c r="D24">
        <f t="shared" si="0"/>
        <v>0.9015530834983867</v>
      </c>
    </row>
    <row r="25" spans="1:9" ht="15" thickBot="1" x14ac:dyDescent="0.35">
      <c r="A25" s="5">
        <v>45658</v>
      </c>
      <c r="B25" s="4">
        <v>674.33001708984295</v>
      </c>
      <c r="C25" s="7">
        <f t="shared" si="1"/>
        <v>15.262584316926345</v>
      </c>
      <c r="D25">
        <f t="shared" si="0"/>
        <v>3.5686779392266446</v>
      </c>
    </row>
    <row r="26" spans="1:9" ht="29.4" thickBot="1" x14ac:dyDescent="0.35">
      <c r="B26" s="14" t="s">
        <v>2</v>
      </c>
      <c r="C26" s="8">
        <f xml:space="preserve"> AVERAGE(C3:C25)</f>
        <v>6.4019458149341668</v>
      </c>
      <c r="D26" s="16">
        <f>SQRT(SUM(D3:D25))</f>
        <v>8.7017059271618713</v>
      </c>
    </row>
    <row r="27" spans="1:9" ht="29.4" thickBot="1" x14ac:dyDescent="0.35">
      <c r="B27" s="13" t="s">
        <v>3</v>
      </c>
      <c r="C27" s="9">
        <f>_xlfn.STDEV.S(C3:C25)</f>
        <v>8.7017059271618695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META_historical_prices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Cêlestine Cstl</dc:creator>
  <cp:lastModifiedBy>Joanne Atallah</cp:lastModifiedBy>
  <dcterms:created xsi:type="dcterms:W3CDTF">2025-01-28T21:44:35Z</dcterms:created>
  <dcterms:modified xsi:type="dcterms:W3CDTF">2025-02-02T20:45:57Z</dcterms:modified>
</cp:coreProperties>
</file>