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oann\Desktop\"/>
    </mc:Choice>
  </mc:AlternateContent>
  <xr:revisionPtr revIDLastSave="0" documentId="13_ncr:1_{CF5E2235-EB8E-449D-ABFB-B055E7A3DA62}" xr6:coauthVersionLast="47" xr6:coauthVersionMax="47" xr10:uidLastSave="{00000000-0000-0000-0000-000000000000}"/>
  <bookViews>
    <workbookView xWindow="-108" yWindow="-108" windowWidth="23256" windowHeight="13896" firstSheet="4" activeTab="13" xr2:uid="{00000000-000D-0000-FFFF-FFFF00000000}"/>
  </bookViews>
  <sheets>
    <sheet name="CS.PA" sheetId="1" r:id="rId1"/>
    <sheet name="BNP.PA" sheetId="2" r:id="rId2"/>
    <sheet name="EN.PA" sheetId="3" r:id="rId3"/>
    <sheet name="CA.PA" sheetId="4" r:id="rId4"/>
    <sheet name="BN.PA" sheetId="5" r:id="rId5"/>
    <sheet name="ENGI.PA" sheetId="6" r:id="rId6"/>
    <sheet name="KER.PA" sheetId="7" r:id="rId7"/>
    <sheet name="OR.PA" sheetId="8" r:id="rId8"/>
    <sheet name="ML.PA" sheetId="9" r:id="rId9"/>
    <sheet name="SGO.PA" sheetId="10" r:id="rId10"/>
    <sheet name="DG.PA" sheetId="11" r:id="rId11"/>
    <sheet name="TTE.PA" sheetId="12" r:id="rId12"/>
    <sheet name="Portfolio" sheetId="13" r:id="rId13"/>
    <sheet name="Rdm Portfolio" sheetId="14" r:id="rId1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4" l="1"/>
  <c r="B4" i="14"/>
  <c r="B5" i="14"/>
  <c r="B6" i="14"/>
  <c r="B7" i="14"/>
  <c r="B8" i="14"/>
  <c r="B9" i="14"/>
  <c r="C9" i="14" s="1"/>
  <c r="B10" i="14"/>
  <c r="C10" i="14" s="1"/>
  <c r="B11" i="14"/>
  <c r="C11" i="14" s="1"/>
  <c r="B12" i="14"/>
  <c r="C12" i="14" s="1"/>
  <c r="B13" i="14"/>
  <c r="C13" i="14" s="1"/>
  <c r="B14" i="14"/>
  <c r="C15" i="14" s="1"/>
  <c r="B15" i="14"/>
  <c r="B16" i="14"/>
  <c r="B17" i="14"/>
  <c r="B18" i="14"/>
  <c r="C18" i="14" s="1"/>
  <c r="B19" i="14"/>
  <c r="C19" i="14" s="1"/>
  <c r="B20" i="14"/>
  <c r="C20" i="14" s="1"/>
  <c r="B21" i="14"/>
  <c r="B22" i="14"/>
  <c r="B23" i="14"/>
  <c r="B24" i="14"/>
  <c r="B25" i="14"/>
  <c r="B26" i="14"/>
  <c r="C27" i="14" s="1"/>
  <c r="B27" i="14"/>
  <c r="B28" i="14"/>
  <c r="B29" i="14"/>
  <c r="C29" i="14" s="1"/>
  <c r="B30" i="14"/>
  <c r="B31" i="14"/>
  <c r="B32" i="14"/>
  <c r="B33" i="14"/>
  <c r="C33" i="14" s="1"/>
  <c r="B34" i="14"/>
  <c r="C34" i="14" s="1"/>
  <c r="B35" i="14"/>
  <c r="C35" i="14" s="1"/>
  <c r="B36" i="14"/>
  <c r="C36" i="14" s="1"/>
  <c r="B37" i="14"/>
  <c r="C37" i="14" s="1"/>
  <c r="B38" i="14"/>
  <c r="C39" i="14" s="1"/>
  <c r="B39" i="14"/>
  <c r="B40" i="14"/>
  <c r="B41" i="14"/>
  <c r="B42" i="14"/>
  <c r="C42" i="14" s="1"/>
  <c r="B43" i="14"/>
  <c r="C43" i="14" s="1"/>
  <c r="B44" i="14"/>
  <c r="C44" i="14" s="1"/>
  <c r="B45" i="14"/>
  <c r="B46" i="14"/>
  <c r="B47" i="14"/>
  <c r="C47" i="14" s="1"/>
  <c r="B48" i="14"/>
  <c r="C48" i="14" s="1"/>
  <c r="B49" i="14"/>
  <c r="C49" i="14" s="1"/>
  <c r="B50" i="14"/>
  <c r="C51" i="14" s="1"/>
  <c r="B51" i="14"/>
  <c r="B52" i="14"/>
  <c r="B53" i="14"/>
  <c r="B54" i="14"/>
  <c r="B55" i="14"/>
  <c r="B56" i="14"/>
  <c r="B57" i="14"/>
  <c r="C57" i="14" s="1"/>
  <c r="B58" i="14"/>
  <c r="C58" i="14" s="1"/>
  <c r="B59" i="14"/>
  <c r="C59" i="14" s="1"/>
  <c r="B60" i="14"/>
  <c r="C60" i="14" s="1"/>
  <c r="B61" i="14"/>
  <c r="C61" i="14" s="1"/>
  <c r="C5" i="14"/>
  <c r="C17" i="14"/>
  <c r="C23" i="14"/>
  <c r="C24" i="14"/>
  <c r="C25" i="14"/>
  <c r="C41" i="14"/>
  <c r="C53" i="14"/>
  <c r="B2" i="14"/>
  <c r="C56" i="14"/>
  <c r="C55" i="14"/>
  <c r="C54" i="14"/>
  <c r="C52" i="14"/>
  <c r="C46" i="14"/>
  <c r="C45" i="14"/>
  <c r="C40" i="14"/>
  <c r="C32" i="14"/>
  <c r="C31" i="14"/>
  <c r="C30" i="14"/>
  <c r="C28" i="14"/>
  <c r="C22" i="14"/>
  <c r="C21" i="14"/>
  <c r="C16" i="14"/>
  <c r="C8" i="14"/>
  <c r="C7" i="14"/>
  <c r="C6" i="14"/>
  <c r="C4" i="14"/>
  <c r="C3" i="14"/>
  <c r="C13" i="13"/>
  <c r="C12" i="13"/>
  <c r="C11" i="13"/>
  <c r="C10" i="13"/>
  <c r="C9" i="13"/>
  <c r="C8" i="13"/>
  <c r="C7" i="13"/>
  <c r="C6" i="13"/>
  <c r="C5" i="13"/>
  <c r="C4" i="13"/>
  <c r="C3" i="13"/>
  <c r="C2" i="13"/>
  <c r="B2" i="13"/>
  <c r="B3" i="13"/>
  <c r="B4" i="13"/>
  <c r="B5" i="13"/>
  <c r="B6" i="13"/>
  <c r="B7" i="13"/>
  <c r="B8" i="13"/>
  <c r="B9" i="13"/>
  <c r="B10" i="13"/>
  <c r="B11" i="13"/>
  <c r="B12" i="13"/>
  <c r="B13" i="13"/>
  <c r="C64" i="12"/>
  <c r="C65" i="12" s="1"/>
  <c r="C62" i="12"/>
  <c r="C63" i="12" s="1"/>
  <c r="C64" i="11"/>
  <c r="C65" i="11" s="1"/>
  <c r="C62" i="11"/>
  <c r="C63" i="11" s="1"/>
  <c r="C64" i="10"/>
  <c r="C65" i="10" s="1"/>
  <c r="C62" i="10"/>
  <c r="C63" i="10" s="1"/>
  <c r="C64" i="9"/>
  <c r="C65" i="9" s="1"/>
  <c r="C62" i="9"/>
  <c r="C63" i="9" s="1"/>
  <c r="C64" i="8"/>
  <c r="C65" i="8" s="1"/>
  <c r="C62" i="8"/>
  <c r="C63" i="8" s="1"/>
  <c r="C64" i="7"/>
  <c r="C65" i="7" s="1"/>
  <c r="C62" i="7"/>
  <c r="C63" i="7" s="1"/>
  <c r="C64" i="6"/>
  <c r="C65" i="6" s="1"/>
  <c r="C62" i="6"/>
  <c r="C63" i="6" s="1"/>
  <c r="C64" i="5"/>
  <c r="C65" i="5" s="1"/>
  <c r="C62" i="5"/>
  <c r="C63" i="5" s="1"/>
  <c r="C64" i="4"/>
  <c r="C65" i="4" s="1"/>
  <c r="C62" i="4"/>
  <c r="C63" i="4" s="1"/>
  <c r="C64" i="3"/>
  <c r="C65" i="3" s="1"/>
  <c r="C62" i="3"/>
  <c r="C63" i="3" s="1"/>
  <c r="C64" i="2"/>
  <c r="C65" i="2" s="1"/>
  <c r="C62" i="2"/>
  <c r="C63" i="2" s="1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54" i="1"/>
  <c r="C55" i="1"/>
  <c r="C56" i="1"/>
  <c r="C57" i="1"/>
  <c r="C58" i="1"/>
  <c r="C59" i="1"/>
  <c r="C60" i="1"/>
  <c r="C61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3" i="1"/>
  <c r="C14" i="14" l="1"/>
  <c r="C26" i="14"/>
  <c r="C38" i="14"/>
  <c r="C50" i="14"/>
  <c r="C64" i="14"/>
  <c r="C65" i="14" s="1"/>
  <c r="C62" i="14"/>
  <c r="C63" i="14" s="1"/>
  <c r="C62" i="13"/>
  <c r="C63" i="13" s="1"/>
  <c r="C64" i="13"/>
  <c r="C65" i="13" s="1"/>
  <c r="C64" i="1"/>
  <c r="C65" i="1" s="1"/>
  <c r="C62" i="1"/>
  <c r="C63" i="1" s="1"/>
</calcChain>
</file>

<file path=xl/sharedStrings.xml><?xml version="1.0" encoding="utf-8"?>
<sst xmlns="http://schemas.openxmlformats.org/spreadsheetml/2006/main" count="152" uniqueCount="24">
  <si>
    <t>Date</t>
  </si>
  <si>
    <t>CS.PA</t>
  </si>
  <si>
    <t>BNP.PA</t>
  </si>
  <si>
    <t>EN.PA</t>
  </si>
  <si>
    <t>CA.PA</t>
  </si>
  <si>
    <t>BN.PA</t>
  </si>
  <si>
    <t>ENGI.PA</t>
  </si>
  <si>
    <t>KER.PA</t>
  </si>
  <si>
    <t>OR.PA</t>
  </si>
  <si>
    <t>ML.PA</t>
  </si>
  <si>
    <t>SGO.PA</t>
  </si>
  <si>
    <t>DG.PA</t>
  </si>
  <si>
    <t>TTE.PA</t>
  </si>
  <si>
    <t>Taux de rendement mensuel (en %)</t>
  </si>
  <si>
    <t>-</t>
  </si>
  <si>
    <t>Rentabilité annuelle moyenne</t>
  </si>
  <si>
    <t>Rentabilité moyenne</t>
  </si>
  <si>
    <t>Mensuelle</t>
  </si>
  <si>
    <t>Annuelle</t>
  </si>
  <si>
    <t>Ecart-type des rentabilités</t>
  </si>
  <si>
    <t>Ecart-type annuel</t>
  </si>
  <si>
    <t>code de la valeur</t>
  </si>
  <si>
    <t>Portefeuille</t>
  </si>
  <si>
    <t xml:space="preserve">Portefeuille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</si>
</sst>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6" formatCode="0.00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F243E"/>
      <name val="Calibri"/>
      <family val="2"/>
      <scheme val="minor"/>
    </font>
    <font>
      <b/>
      <sz val="12"/>
      <color theme="3" tint="0.39994506668294322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4"/>
      <color theme="4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511703848384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medium">
        <color auto="1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38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4" xfId="0" applyFont="1" applyBorder="1"/>
    <xf numFmtId="0" fontId="5" fillId="0" borderId="3" xfId="0" applyFont="1" applyBorder="1"/>
    <xf numFmtId="0" fontId="5" fillId="0" borderId="4" xfId="0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6" xfId="0" applyFont="1" applyBorder="1" applyAlignment="1">
      <alignment horizontal="right" vertical="center"/>
    </xf>
    <xf numFmtId="0" fontId="5" fillId="0" borderId="6" xfId="0" applyFont="1" applyBorder="1"/>
    <xf numFmtId="0" fontId="5" fillId="0" borderId="7" xfId="0" applyFont="1" applyBorder="1"/>
    <xf numFmtId="0" fontId="5" fillId="0" borderId="5" xfId="0" applyFont="1" applyBorder="1" applyAlignment="1">
      <alignment horizontal="right" vertical="center"/>
    </xf>
    <xf numFmtId="0" fontId="3" fillId="0" borderId="9" xfId="0" applyFont="1" applyBorder="1"/>
    <xf numFmtId="0" fontId="0" fillId="0" borderId="17" xfId="0" applyBorder="1"/>
    <xf numFmtId="0" fontId="0" fillId="0" borderId="18" xfId="0" applyBorder="1"/>
    <xf numFmtId="0" fontId="3" fillId="0" borderId="0" xfId="0" applyFont="1"/>
    <xf numFmtId="0" fontId="0" fillId="0" borderId="19" xfId="0" applyBorder="1"/>
    <xf numFmtId="0" fontId="5" fillId="0" borderId="8" xfId="0" applyFont="1" applyBorder="1" applyAlignment="1">
      <alignment horizontal="center" vertical="center"/>
    </xf>
    <xf numFmtId="0" fontId="5" fillId="0" borderId="9" xfId="0" applyFont="1" applyBorder="1"/>
    <xf numFmtId="0" fontId="4" fillId="3" borderId="7" xfId="0" applyFont="1" applyFill="1" applyBorder="1" applyAlignment="1">
      <alignment horizontal="right" vertical="center" wrapText="1"/>
    </xf>
    <xf numFmtId="0" fontId="4" fillId="3" borderId="20" xfId="0" applyFont="1" applyFill="1" applyBorder="1" applyAlignment="1">
      <alignment horizontal="right" vertical="center" wrapText="1"/>
    </xf>
    <xf numFmtId="0" fontId="3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0" borderId="13" xfId="0" applyFont="1" applyBorder="1"/>
    <xf numFmtId="0" fontId="5" fillId="0" borderId="21" xfId="0" applyFont="1" applyBorder="1" applyAlignment="1">
      <alignment horizontal="right" vertical="center"/>
    </xf>
    <xf numFmtId="0" fontId="5" fillId="0" borderId="22" xfId="0" applyFont="1" applyBorder="1" applyAlignment="1">
      <alignment horizontal="right" vertical="center"/>
    </xf>
    <xf numFmtId="0" fontId="5" fillId="0" borderId="22" xfId="0" applyFont="1" applyBorder="1"/>
    <xf numFmtId="0" fontId="5" fillId="0" borderId="23" xfId="0" applyFont="1" applyBorder="1"/>
    <xf numFmtId="0" fontId="7" fillId="3" borderId="11" xfId="0" applyFont="1" applyFill="1" applyBorder="1" applyAlignment="1">
      <alignment horizontal="right" wrapText="1"/>
    </xf>
    <xf numFmtId="0" fontId="7" fillId="3" borderId="13" xfId="0" applyFont="1" applyFill="1" applyBorder="1" applyAlignment="1">
      <alignment horizontal="right" wrapText="1"/>
    </xf>
    <xf numFmtId="0" fontId="7" fillId="3" borderId="12" xfId="0" applyFont="1" applyFill="1" applyBorder="1" applyAlignment="1">
      <alignment horizontal="right" wrapText="1"/>
    </xf>
    <xf numFmtId="0" fontId="6" fillId="4" borderId="15" xfId="0" applyFont="1" applyFill="1" applyBorder="1" applyAlignment="1">
      <alignment horizontal="center"/>
    </xf>
    <xf numFmtId="0" fontId="6" fillId="4" borderId="14" xfId="0" applyFont="1" applyFill="1" applyBorder="1" applyAlignment="1">
      <alignment horizontal="center"/>
    </xf>
    <xf numFmtId="0" fontId="6" fillId="4" borderId="16" xfId="0" applyFont="1" applyFill="1" applyBorder="1" applyAlignment="1">
      <alignment horizontal="center"/>
    </xf>
    <xf numFmtId="166" fontId="0" fillId="0" borderId="0" xfId="1" applyNumberFormat="1" applyFont="1" applyAlignment="1">
      <alignment horizontal="right" vertical="center"/>
    </xf>
    <xf numFmtId="0" fontId="5" fillId="0" borderId="12" xfId="0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098D7B2-2CB5-475A-B192-73076EF08476}" type="CELLRANGE">
                      <a:rPr lang="en-US"/>
                      <a:pPr/>
                      <a:t>[CELLRANGE]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9CB-4D08-BAF0-F1B5AD1D3B1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2A933FF-6366-4BAE-AC89-FFB9201A74E3}" type="CELLRANGE">
                      <a:rPr lang="fr-FR"/>
                      <a:pPr/>
                      <a:t>[CELLRANGE]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9CB-4D08-BAF0-F1B5AD1D3B1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FE40814-EC73-489A-9580-9A5E6E0B2121}" type="CELLRANGE">
                      <a:rPr lang="fr-FR"/>
                      <a:pPr/>
                      <a:t>[CELLRANGE]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9CB-4D08-BAF0-F1B5AD1D3B1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64122916-3B08-4E14-A43B-2EBA2F3A6EA0}" type="CELLRANGE">
                      <a:rPr lang="fr-FR"/>
                      <a:pPr/>
                      <a:t>[CELLRANGE]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9CB-4D08-BAF0-F1B5AD1D3B1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D17A55D-025E-4610-AB37-8BED85FD6A50}" type="CELLRANGE">
                      <a:rPr lang="fr-FR"/>
                      <a:pPr/>
                      <a:t>[CELLRANGE]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9CB-4D08-BAF0-F1B5AD1D3B1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C8CF0884-8B60-48BE-95F3-8534D054C0F7}" type="CELLRANGE">
                      <a:rPr lang="fr-FR"/>
                      <a:pPr/>
                      <a:t>[CELLRANGE]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9CB-4D08-BAF0-F1B5AD1D3B1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F227649B-7ED9-4356-B17A-7E13C4323C7B}" type="CELLRANGE">
                      <a:rPr lang="fr-FR"/>
                      <a:pPr/>
                      <a:t>[CELLRANGE]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9CB-4D08-BAF0-F1B5AD1D3B1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0685021-B904-4C9A-AEFD-174C48543EAC}" type="CELLRANGE">
                      <a:rPr lang="en-US"/>
                      <a:pPr/>
                      <a:t>[CELLRANGE]</a:t>
                    </a:fld>
                    <a:endParaRPr lang="fr-FR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9CB-4D08-BAF0-F1B5AD1D3B1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4193D89-2FBC-4C07-B540-7FC9F99DF8FE}" type="CELLRANGE">
                      <a:rPr lang="fr-FR"/>
                      <a:pPr/>
                      <a:t>[CELLRANGE]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D9CB-4D08-BAF0-F1B5AD1D3B1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53344F4B-2DE9-4CBD-87E5-11793881C63A}" type="CELLRANGE">
                      <a:rPr lang="fr-FR"/>
                      <a:pPr/>
                      <a:t>[CELLRANGE]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D9CB-4D08-BAF0-F1B5AD1D3B19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A0E3665-4A8A-4CCB-B17D-51C69A89A58E}" type="CELLRANGE">
                      <a:rPr lang="fr-FR"/>
                      <a:pPr/>
                      <a:t>[CELLRANGE]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9CB-4D08-BAF0-F1B5AD1D3B19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C6B3CB8-40D4-4D23-9228-CBE1053B8F39}" type="CELLRANGE">
                      <a:rPr lang="fr-FR"/>
                      <a:pPr/>
                      <a:t>[CELLRANGE]</a:t>
                    </a:fld>
                    <a:endParaRPr lang="fr-FR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D9CB-4D08-BAF0-F1B5AD1D3B19}"/>
                </c:ext>
              </c:extLst>
            </c:dLbl>
            <c:spPr>
              <a:solidFill>
                <a:sysClr val="window" lastClr="FFFFFF">
                  <a:alpha val="65000"/>
                </a:sys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>
                  <a:defRPr sz="5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Portfolio!$B$2:$B$13</c:f>
              <c:numCache>
                <c:formatCode>General</c:formatCode>
                <c:ptCount val="12"/>
                <c:pt idx="0">
                  <c:v>1.0034259766234699</c:v>
                </c:pt>
                <c:pt idx="1">
                  <c:v>1.2386355711049675</c:v>
                </c:pt>
                <c:pt idx="2">
                  <c:v>0.77378522012283224</c:v>
                </c:pt>
                <c:pt idx="3">
                  <c:v>0.68743287990743651</c:v>
                </c:pt>
                <c:pt idx="4">
                  <c:v>0.6189803550889228</c:v>
                </c:pt>
                <c:pt idx="5">
                  <c:v>0.78588130731156913</c:v>
                </c:pt>
                <c:pt idx="6">
                  <c:v>1.1067594164612187</c:v>
                </c:pt>
                <c:pt idx="7">
                  <c:v>0.73713430845148498</c:v>
                </c:pt>
                <c:pt idx="8">
                  <c:v>0.77072691876625421</c:v>
                </c:pt>
                <c:pt idx="9">
                  <c:v>1.0256275514286741</c:v>
                </c:pt>
                <c:pt idx="10">
                  <c:v>0.81030761126177819</c:v>
                </c:pt>
                <c:pt idx="11">
                  <c:v>0.97646570397184518</c:v>
                </c:pt>
              </c:numCache>
            </c:numRef>
          </c:xVal>
          <c:yVal>
            <c:numRef>
              <c:f>Portfolio!$C$2:$C$13</c:f>
              <c:numCache>
                <c:formatCode>General</c:formatCode>
                <c:ptCount val="12"/>
                <c:pt idx="0">
                  <c:v>0.26589283793838508</c:v>
                </c:pt>
                <c:pt idx="1">
                  <c:v>0.30678891899855598</c:v>
                </c:pt>
                <c:pt idx="2">
                  <c:v>0.10620822407613922</c:v>
                </c:pt>
                <c:pt idx="3">
                  <c:v>4.1722714567558147E-2</c:v>
                </c:pt>
                <c:pt idx="4">
                  <c:v>7.6825552304353201E-2</c:v>
                </c:pt>
                <c:pt idx="5">
                  <c:v>0.19416201995194815</c:v>
                </c:pt>
                <c:pt idx="6">
                  <c:v>-5.9664533239557699E-2</c:v>
                </c:pt>
                <c:pt idx="7">
                  <c:v>0.11733420940824563</c:v>
                </c:pt>
                <c:pt idx="8">
                  <c:v>0.15764084462304856</c:v>
                </c:pt>
                <c:pt idx="9">
                  <c:v>0.34810186616424377</c:v>
                </c:pt>
                <c:pt idx="10">
                  <c:v>0.12531430219227471</c:v>
                </c:pt>
                <c:pt idx="11">
                  <c:v>0.19452990400108128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Portfolio!$A$2:$A$13</c15:f>
                <c15:dlblRangeCache>
                  <c:ptCount val="12"/>
                  <c:pt idx="0">
                    <c:v>CS.PA</c:v>
                  </c:pt>
                  <c:pt idx="1">
                    <c:v>BNP.PA</c:v>
                  </c:pt>
                  <c:pt idx="2">
                    <c:v>EN.PA</c:v>
                  </c:pt>
                  <c:pt idx="3">
                    <c:v>CA.PA</c:v>
                  </c:pt>
                  <c:pt idx="4">
                    <c:v>BN.PA</c:v>
                  </c:pt>
                  <c:pt idx="5">
                    <c:v>ENGI.PA</c:v>
                  </c:pt>
                  <c:pt idx="6">
                    <c:v>KER.PA</c:v>
                  </c:pt>
                  <c:pt idx="7">
                    <c:v>OR.PA</c:v>
                  </c:pt>
                  <c:pt idx="8">
                    <c:v>ML.PA</c:v>
                  </c:pt>
                  <c:pt idx="9">
                    <c:v>SGO.PA</c:v>
                  </c:pt>
                  <c:pt idx="10">
                    <c:v>DG.PA</c:v>
                  </c:pt>
                  <c:pt idx="11">
                    <c:v>TTE.PA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9CB-4D08-BAF0-F1B5AD1D3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0521056"/>
        <c:axId val="1180526816"/>
      </c:scatterChart>
      <c:valAx>
        <c:axId val="11805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Volatilité</a:t>
                </a:r>
                <a:r>
                  <a:rPr lang="fr-FR" baseline="0"/>
                  <a:t> (Ecart-type annuel)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0526816"/>
        <c:crosses val="autoZero"/>
        <c:crossBetween val="midCat"/>
      </c:valAx>
      <c:valAx>
        <c:axId val="118052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Rentabilité</a:t>
                </a:r>
                <a:r>
                  <a:rPr lang="fr-FR" baseline="0"/>
                  <a:t> annuelle moyenne</a:t>
                </a:r>
              </a:p>
              <a:p>
                <a:pPr>
                  <a:defRPr/>
                </a:pP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8052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0</xdr:row>
      <xdr:rowOff>365125</xdr:rowOff>
    </xdr:from>
    <xdr:to>
      <xdr:col>10</xdr:col>
      <xdr:colOff>3175</xdr:colOff>
      <xdr:row>15</xdr:row>
      <xdr:rowOff>149225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6391529-56BE-9438-B706-3C9374F2B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C65"/>
  <sheetViews>
    <sheetView zoomScale="39" workbookViewId="0">
      <selection activeCell="G62" sqref="G62"/>
    </sheetView>
  </sheetViews>
  <sheetFormatPr defaultColWidth="8.77734375" defaultRowHeight="14.4" x14ac:dyDescent="0.3"/>
  <cols>
    <col min="1" max="1" width="14.109375" customWidth="1"/>
    <col min="2" max="2" width="13.88671875" customWidth="1"/>
    <col min="3" max="3" width="18" style="2" customWidth="1"/>
  </cols>
  <sheetData>
    <row r="1" spans="1:3" ht="43.8" thickBot="1" x14ac:dyDescent="0.35">
      <c r="A1" s="3" t="s">
        <v>0</v>
      </c>
      <c r="B1" s="3" t="s">
        <v>1</v>
      </c>
      <c r="C1" s="4" t="s">
        <v>13</v>
      </c>
    </row>
    <row r="2" spans="1:3" x14ac:dyDescent="0.3">
      <c r="A2" s="1">
        <v>43891</v>
      </c>
      <c r="B2" s="8">
        <v>11.87824630737305</v>
      </c>
      <c r="C2" s="18" t="s">
        <v>14</v>
      </c>
    </row>
    <row r="3" spans="1:3" x14ac:dyDescent="0.3">
      <c r="A3" s="1">
        <v>43922</v>
      </c>
      <c r="B3" s="8">
        <v>12.185208320617679</v>
      </c>
      <c r="C3" s="7">
        <f xml:space="preserve"> (B3 - B2)/B2</f>
        <v>2.5842368082070483E-2</v>
      </c>
    </row>
    <row r="4" spans="1:3" x14ac:dyDescent="0.3">
      <c r="A4" s="1">
        <v>43952</v>
      </c>
      <c r="B4">
        <v>12.323642730712891</v>
      </c>
      <c r="C4" s="5">
        <f t="shared" ref="C4:C61" si="0" xml:space="preserve"> (B4 - B3)/B3</f>
        <v>1.1360857069712692E-2</v>
      </c>
    </row>
    <row r="5" spans="1:3" x14ac:dyDescent="0.3">
      <c r="A5" s="1">
        <v>43983</v>
      </c>
      <c r="B5">
        <v>14.00290679931641</v>
      </c>
      <c r="C5" s="5">
        <f t="shared" si="0"/>
        <v>0.13626361176622476</v>
      </c>
    </row>
    <row r="6" spans="1:3" x14ac:dyDescent="0.3">
      <c r="A6" s="1">
        <v>44013</v>
      </c>
      <c r="B6">
        <v>12.687785148620611</v>
      </c>
      <c r="C6" s="5">
        <f t="shared" si="0"/>
        <v>-9.3917760758073482E-2</v>
      </c>
    </row>
    <row r="7" spans="1:3" x14ac:dyDescent="0.3">
      <c r="A7" s="1">
        <v>44044</v>
      </c>
      <c r="B7">
        <v>13.354451179504389</v>
      </c>
      <c r="C7" s="5">
        <f t="shared" si="0"/>
        <v>5.254392496993511E-2</v>
      </c>
    </row>
    <row r="8" spans="1:3" x14ac:dyDescent="0.3">
      <c r="A8" s="1">
        <v>44075</v>
      </c>
      <c r="B8">
        <v>12.33777332305908</v>
      </c>
      <c r="C8" s="5">
        <f t="shared" si="0"/>
        <v>-7.613026119752829E-2</v>
      </c>
    </row>
    <row r="9" spans="1:3" x14ac:dyDescent="0.3">
      <c r="A9" s="1">
        <v>44105</v>
      </c>
      <c r="B9">
        <v>10.79242420196533</v>
      </c>
      <c r="C9" s="5">
        <f t="shared" si="0"/>
        <v>-0.12525348623527713</v>
      </c>
    </row>
    <row r="10" spans="1:3" x14ac:dyDescent="0.3">
      <c r="A10" s="1">
        <v>44136</v>
      </c>
      <c r="B10">
        <v>15.41595935821533</v>
      </c>
      <c r="C10" s="5">
        <f t="shared" si="0"/>
        <v>0.42840561765613711</v>
      </c>
    </row>
    <row r="11" spans="1:3" x14ac:dyDescent="0.3">
      <c r="A11" s="1">
        <v>44166</v>
      </c>
      <c r="B11">
        <v>15.259547233581539</v>
      </c>
      <c r="C11" s="5">
        <f t="shared" si="0"/>
        <v>-1.0146116826030496E-2</v>
      </c>
    </row>
    <row r="12" spans="1:3" x14ac:dyDescent="0.3">
      <c r="A12" s="1">
        <v>44197</v>
      </c>
      <c r="B12">
        <v>14.311692237854</v>
      </c>
      <c r="C12" s="5">
        <f t="shared" si="0"/>
        <v>-6.2115538634174128E-2</v>
      </c>
    </row>
    <row r="13" spans="1:3" x14ac:dyDescent="0.3">
      <c r="A13" s="1">
        <v>44228</v>
      </c>
      <c r="B13">
        <v>16.266841888427731</v>
      </c>
      <c r="C13" s="5">
        <f t="shared" si="0"/>
        <v>0.1366120524449525</v>
      </c>
    </row>
    <row r="14" spans="1:3" x14ac:dyDescent="0.3">
      <c r="A14" s="1">
        <v>44256</v>
      </c>
      <c r="B14">
        <v>17.89743614196777</v>
      </c>
      <c r="C14" s="5">
        <f t="shared" si="0"/>
        <v>0.10024037024052269</v>
      </c>
    </row>
    <row r="15" spans="1:3" x14ac:dyDescent="0.3">
      <c r="A15" s="1">
        <v>44287</v>
      </c>
      <c r="B15">
        <v>18.397954940795898</v>
      </c>
      <c r="C15" s="5">
        <f t="shared" si="0"/>
        <v>2.7965949695691886E-2</v>
      </c>
    </row>
    <row r="16" spans="1:3" x14ac:dyDescent="0.3">
      <c r="A16" s="1">
        <v>44317</v>
      </c>
      <c r="B16">
        <v>17.658908843994141</v>
      </c>
      <c r="C16" s="5">
        <f t="shared" si="0"/>
        <v>-4.0170013416164316E-2</v>
      </c>
    </row>
    <row r="17" spans="1:3" x14ac:dyDescent="0.3">
      <c r="A17" s="1">
        <v>44348</v>
      </c>
      <c r="B17">
        <v>17.776515960693359</v>
      </c>
      <c r="C17" s="5">
        <f t="shared" si="0"/>
        <v>6.6599311281465368E-3</v>
      </c>
    </row>
    <row r="18" spans="1:3" x14ac:dyDescent="0.3">
      <c r="A18" s="1">
        <v>44378</v>
      </c>
      <c r="B18">
        <v>18.18798828125</v>
      </c>
      <c r="C18" s="5">
        <f t="shared" si="0"/>
        <v>2.314696093804151E-2</v>
      </c>
    </row>
    <row r="19" spans="1:3" x14ac:dyDescent="0.3">
      <c r="A19" s="1">
        <v>44409</v>
      </c>
      <c r="B19">
        <v>19.767385482788089</v>
      </c>
      <c r="C19" s="5">
        <f t="shared" si="0"/>
        <v>8.6837377345700753E-2</v>
      </c>
    </row>
    <row r="20" spans="1:3" x14ac:dyDescent="0.3">
      <c r="A20" s="1">
        <v>44440</v>
      </c>
      <c r="B20">
        <v>20.020919799804691</v>
      </c>
      <c r="C20" s="5">
        <f t="shared" si="0"/>
        <v>1.2825890264413553E-2</v>
      </c>
    </row>
    <row r="21" spans="1:3" x14ac:dyDescent="0.3">
      <c r="A21" s="1">
        <v>44470</v>
      </c>
      <c r="B21">
        <v>20.914524078369141</v>
      </c>
      <c r="C21" s="5">
        <f t="shared" si="0"/>
        <v>4.4633527705014178E-2</v>
      </c>
    </row>
    <row r="22" spans="1:3" x14ac:dyDescent="0.3">
      <c r="A22" s="1">
        <v>44501</v>
      </c>
      <c r="B22">
        <v>20.241205215454102</v>
      </c>
      <c r="C22" s="5">
        <f t="shared" si="0"/>
        <v>-3.2193841006949782E-2</v>
      </c>
    </row>
    <row r="23" spans="1:3" x14ac:dyDescent="0.3">
      <c r="A23" s="1">
        <v>44531</v>
      </c>
      <c r="B23">
        <v>21.766567230224609</v>
      </c>
      <c r="C23" s="5">
        <f t="shared" si="0"/>
        <v>7.5359248549384708E-2</v>
      </c>
    </row>
    <row r="24" spans="1:3" x14ac:dyDescent="0.3">
      <c r="A24" s="1">
        <v>44562</v>
      </c>
      <c r="B24">
        <v>23.23790168762207</v>
      </c>
      <c r="C24" s="5">
        <f t="shared" si="0"/>
        <v>6.7596072537997445E-2</v>
      </c>
    </row>
    <row r="25" spans="1:3" x14ac:dyDescent="0.3">
      <c r="A25" s="1">
        <v>44593</v>
      </c>
      <c r="B25">
        <v>20.178859710693359</v>
      </c>
      <c r="C25" s="5">
        <f t="shared" si="0"/>
        <v>-0.13164019789954376</v>
      </c>
    </row>
    <row r="26" spans="1:3" x14ac:dyDescent="0.3">
      <c r="A26" s="1">
        <v>44621</v>
      </c>
      <c r="B26">
        <v>22.08244705200195</v>
      </c>
      <c r="C26" s="5">
        <f t="shared" si="0"/>
        <v>9.4335724049849273E-2</v>
      </c>
    </row>
    <row r="27" spans="1:3" x14ac:dyDescent="0.3">
      <c r="A27" s="1">
        <v>44652</v>
      </c>
      <c r="B27">
        <v>21.16390228271484</v>
      </c>
      <c r="C27" s="5">
        <f t="shared" si="0"/>
        <v>-4.1596149517489092E-2</v>
      </c>
    </row>
    <row r="28" spans="1:3" x14ac:dyDescent="0.3">
      <c r="A28" s="1">
        <v>44682</v>
      </c>
      <c r="B28">
        <v>19.54294586181641</v>
      </c>
      <c r="C28" s="5">
        <f t="shared" si="0"/>
        <v>-7.6590621107824317E-2</v>
      </c>
    </row>
    <row r="29" spans="1:3" x14ac:dyDescent="0.3">
      <c r="A29" s="1">
        <v>44713</v>
      </c>
      <c r="B29">
        <v>19.20363616943359</v>
      </c>
      <c r="C29" s="5">
        <f t="shared" si="0"/>
        <v>-1.7362259240853398E-2</v>
      </c>
    </row>
    <row r="30" spans="1:3" x14ac:dyDescent="0.3">
      <c r="A30" s="1">
        <v>44743</v>
      </c>
      <c r="B30">
        <v>19.904048919677731</v>
      </c>
      <c r="C30" s="5">
        <f t="shared" si="0"/>
        <v>3.6472923360159622E-2</v>
      </c>
    </row>
    <row r="31" spans="1:3" x14ac:dyDescent="0.3">
      <c r="A31" s="1">
        <v>44774</v>
      </c>
      <c r="B31">
        <v>20.857135772705082</v>
      </c>
      <c r="C31" s="5">
        <f t="shared" si="0"/>
        <v>4.7884069059190314E-2</v>
      </c>
    </row>
    <row r="32" spans="1:3" x14ac:dyDescent="0.3">
      <c r="A32" s="1">
        <v>44805</v>
      </c>
      <c r="B32">
        <v>19.926212310791019</v>
      </c>
      <c r="C32" s="5">
        <f t="shared" si="0"/>
        <v>-4.4633331827485426E-2</v>
      </c>
    </row>
    <row r="33" spans="1:3" x14ac:dyDescent="0.3">
      <c r="A33" s="1">
        <v>44835</v>
      </c>
      <c r="B33">
        <v>22.164863586425781</v>
      </c>
      <c r="C33" s="5">
        <f t="shared" si="0"/>
        <v>0.11234705526159745</v>
      </c>
    </row>
    <row r="34" spans="1:3" x14ac:dyDescent="0.3">
      <c r="A34" s="1">
        <v>44866</v>
      </c>
      <c r="B34">
        <v>23.955783843994141</v>
      </c>
      <c r="C34" s="5">
        <f t="shared" si="0"/>
        <v>8.0799967506461706E-2</v>
      </c>
    </row>
    <row r="35" spans="1:3" x14ac:dyDescent="0.3">
      <c r="A35" s="1">
        <v>44896</v>
      </c>
      <c r="B35">
        <v>23.100221633911129</v>
      </c>
      <c r="C35" s="5">
        <f t="shared" si="0"/>
        <v>-3.571422315607118E-2</v>
      </c>
    </row>
    <row r="36" spans="1:3" x14ac:dyDescent="0.3">
      <c r="A36" s="1">
        <v>44927</v>
      </c>
      <c r="B36">
        <v>25.369903564453121</v>
      </c>
      <c r="C36" s="5">
        <f t="shared" si="0"/>
        <v>9.8253686328710316E-2</v>
      </c>
    </row>
    <row r="37" spans="1:3" x14ac:dyDescent="0.3">
      <c r="A37" s="1">
        <v>44958</v>
      </c>
      <c r="B37">
        <v>26.464847564697269</v>
      </c>
      <c r="C37" s="5">
        <f t="shared" si="0"/>
        <v>4.3159170765564969E-2</v>
      </c>
    </row>
    <row r="38" spans="1:3" x14ac:dyDescent="0.3">
      <c r="A38" s="1">
        <v>44986</v>
      </c>
      <c r="B38">
        <v>24.9709358215332</v>
      </c>
      <c r="C38" s="5">
        <f t="shared" si="0"/>
        <v>-5.6448907914998542E-2</v>
      </c>
    </row>
    <row r="39" spans="1:3" x14ac:dyDescent="0.3">
      <c r="A39" s="1">
        <v>45017</v>
      </c>
      <c r="B39">
        <v>26.21660041809082</v>
      </c>
      <c r="C39" s="5">
        <f t="shared" si="0"/>
        <v>4.9884578033453045E-2</v>
      </c>
    </row>
    <row r="40" spans="1:3" x14ac:dyDescent="0.3">
      <c r="A40" s="1">
        <v>45047</v>
      </c>
      <c r="B40">
        <v>23.41939544677734</v>
      </c>
      <c r="C40" s="5">
        <f t="shared" si="0"/>
        <v>-0.10669594557283876</v>
      </c>
    </row>
    <row r="41" spans="1:3" x14ac:dyDescent="0.3">
      <c r="A41" s="1">
        <v>45078</v>
      </c>
      <c r="B41">
        <v>25.45993614196777</v>
      </c>
      <c r="C41" s="5">
        <f t="shared" si="0"/>
        <v>8.713037447220788E-2</v>
      </c>
    </row>
    <row r="42" spans="1:3" x14ac:dyDescent="0.3">
      <c r="A42" s="1">
        <v>45108</v>
      </c>
      <c r="B42">
        <v>26.350210189819339</v>
      </c>
      <c r="C42" s="5">
        <f t="shared" si="0"/>
        <v>3.4967646536397057E-2</v>
      </c>
    </row>
    <row r="43" spans="1:3" x14ac:dyDescent="0.3">
      <c r="A43" s="1">
        <v>45139</v>
      </c>
      <c r="B43">
        <v>26.166501998901371</v>
      </c>
      <c r="C43" s="5">
        <f t="shared" si="0"/>
        <v>-6.9717922397805462E-3</v>
      </c>
    </row>
    <row r="44" spans="1:3" x14ac:dyDescent="0.3">
      <c r="A44" s="1">
        <v>45170</v>
      </c>
      <c r="B44">
        <v>26.54804801940918</v>
      </c>
      <c r="C44" s="5">
        <f t="shared" si="0"/>
        <v>1.4581468341615878E-2</v>
      </c>
    </row>
    <row r="45" spans="1:3" x14ac:dyDescent="0.3">
      <c r="A45" s="1">
        <v>45200</v>
      </c>
      <c r="B45">
        <v>26.336078643798832</v>
      </c>
      <c r="C45" s="5">
        <f t="shared" si="0"/>
        <v>-7.9843676437295116E-3</v>
      </c>
    </row>
    <row r="46" spans="1:3" x14ac:dyDescent="0.3">
      <c r="A46" s="1">
        <v>45231</v>
      </c>
      <c r="B46">
        <v>26.93901443481445</v>
      </c>
      <c r="C46" s="5">
        <f t="shared" si="0"/>
        <v>2.2893909118758913E-2</v>
      </c>
    </row>
    <row r="47" spans="1:3" x14ac:dyDescent="0.3">
      <c r="A47" s="1">
        <v>45261</v>
      </c>
      <c r="B47">
        <v>27.782184600830082</v>
      </c>
      <c r="C47" s="5">
        <f t="shared" si="0"/>
        <v>3.1299220988796346E-2</v>
      </c>
    </row>
    <row r="48" spans="1:3" x14ac:dyDescent="0.3">
      <c r="A48" s="1">
        <v>45292</v>
      </c>
      <c r="B48">
        <v>29.355470657348629</v>
      </c>
      <c r="C48" s="5">
        <f t="shared" si="0"/>
        <v>5.6629314041471764E-2</v>
      </c>
    </row>
    <row r="49" spans="1:3" x14ac:dyDescent="0.3">
      <c r="A49" s="1">
        <v>45323</v>
      </c>
      <c r="B49">
        <v>30.975864410400391</v>
      </c>
      <c r="C49" s="5">
        <f t="shared" si="0"/>
        <v>5.5199038433612173E-2</v>
      </c>
    </row>
    <row r="50" spans="1:3" x14ac:dyDescent="0.3">
      <c r="A50" s="1">
        <v>45352</v>
      </c>
      <c r="B50">
        <v>32.798801422119141</v>
      </c>
      <c r="C50" s="5">
        <f t="shared" si="0"/>
        <v>5.88502386105062E-2</v>
      </c>
    </row>
    <row r="51" spans="1:3" x14ac:dyDescent="0.3">
      <c r="A51" s="1">
        <v>45383</v>
      </c>
      <c r="B51">
        <v>30.561344146728519</v>
      </c>
      <c r="C51" s="5">
        <f t="shared" si="0"/>
        <v>-6.8217653645163551E-2</v>
      </c>
    </row>
    <row r="52" spans="1:3" x14ac:dyDescent="0.3">
      <c r="A52" s="1">
        <v>45413</v>
      </c>
      <c r="B52">
        <v>33.049999237060547</v>
      </c>
      <c r="C52" s="5">
        <f t="shared" si="0"/>
        <v>8.1431467097249036E-2</v>
      </c>
    </row>
    <row r="53" spans="1:3" x14ac:dyDescent="0.3">
      <c r="A53" s="1">
        <v>45444</v>
      </c>
      <c r="B53">
        <v>30.569999694824219</v>
      </c>
      <c r="C53" s="5">
        <f t="shared" si="0"/>
        <v>-7.5037809364164404E-2</v>
      </c>
    </row>
    <row r="54" spans="1:3" x14ac:dyDescent="0.3">
      <c r="A54" s="1">
        <v>45474</v>
      </c>
      <c r="B54">
        <v>32.490001678466797</v>
      </c>
      <c r="C54" s="5">
        <f xml:space="preserve"> (B54 - B53)/B53</f>
        <v>6.2806738724555888E-2</v>
      </c>
    </row>
    <row r="55" spans="1:3" x14ac:dyDescent="0.3">
      <c r="A55" s="1">
        <v>45505</v>
      </c>
      <c r="B55">
        <v>34.400001525878913</v>
      </c>
      <c r="C55" s="5">
        <f t="shared" si="0"/>
        <v>5.8787311441661008E-2</v>
      </c>
    </row>
    <row r="56" spans="1:3" x14ac:dyDescent="0.3">
      <c r="A56" s="1">
        <v>45536</v>
      </c>
      <c r="B56">
        <v>34.529998779296882</v>
      </c>
      <c r="C56" s="5">
        <f t="shared" si="0"/>
        <v>3.7789897573165107E-3</v>
      </c>
    </row>
    <row r="57" spans="1:3" x14ac:dyDescent="0.3">
      <c r="A57" s="1">
        <v>45566</v>
      </c>
      <c r="B57">
        <v>34.520000457763672</v>
      </c>
      <c r="C57" s="5">
        <f t="shared" si="0"/>
        <v>-2.8955464484999965E-4</v>
      </c>
    </row>
    <row r="58" spans="1:3" x14ac:dyDescent="0.3">
      <c r="A58" s="1">
        <v>45597</v>
      </c>
      <c r="B58">
        <v>32.979999542236328</v>
      </c>
      <c r="C58" s="5">
        <f t="shared" si="0"/>
        <v>-4.4611845165285678E-2</v>
      </c>
    </row>
    <row r="59" spans="1:3" x14ac:dyDescent="0.3">
      <c r="A59" s="1">
        <v>45627</v>
      </c>
      <c r="B59">
        <v>34.319999694824219</v>
      </c>
      <c r="C59" s="5">
        <f t="shared" si="0"/>
        <v>4.0630690454431309E-2</v>
      </c>
    </row>
    <row r="60" spans="1:3" x14ac:dyDescent="0.3">
      <c r="A60" s="1">
        <v>45658</v>
      </c>
      <c r="B60">
        <v>36.650001525878913</v>
      </c>
      <c r="C60" s="5">
        <f t="shared" si="0"/>
        <v>6.7890496846539333E-2</v>
      </c>
    </row>
    <row r="61" spans="1:3" ht="15" thickBot="1" x14ac:dyDescent="0.35">
      <c r="A61" s="1">
        <v>45689</v>
      </c>
      <c r="B61">
        <v>36.090000152587891</v>
      </c>
      <c r="C61" s="19">
        <f t="shared" si="0"/>
        <v>-1.5279709412715862E-2</v>
      </c>
    </row>
    <row r="62" spans="1:3" ht="15.6" x14ac:dyDescent="0.3">
      <c r="A62" s="30" t="s">
        <v>16</v>
      </c>
      <c r="B62" s="21" t="s">
        <v>17</v>
      </c>
      <c r="C62" s="22">
        <f>AVERAGE(C3:C61)</f>
        <v>2.2157736494865424E-2</v>
      </c>
    </row>
    <row r="63" spans="1:3" ht="16.2" thickBot="1" x14ac:dyDescent="0.35">
      <c r="A63" s="31"/>
      <c r="B63" s="20" t="s">
        <v>18</v>
      </c>
      <c r="C63" s="13">
        <f>C62*12</f>
        <v>0.26589283793838508</v>
      </c>
    </row>
    <row r="64" spans="1:3" ht="15.6" x14ac:dyDescent="0.3">
      <c r="A64" s="32" t="s">
        <v>19</v>
      </c>
      <c r="B64" s="21" t="s">
        <v>17</v>
      </c>
      <c r="C64" s="22">
        <f>_xlfn.STDEV.S(C3:C61)</f>
        <v>8.3618831385289152E-2</v>
      </c>
    </row>
    <row r="65" spans="1:3" ht="16.2" thickBot="1" x14ac:dyDescent="0.35">
      <c r="A65" s="31"/>
      <c r="B65" s="20" t="s">
        <v>18</v>
      </c>
      <c r="C65" s="13">
        <f>C64*12</f>
        <v>1.0034259766234699</v>
      </c>
    </row>
  </sheetData>
  <mergeCells count="2">
    <mergeCell ref="A62:A63"/>
    <mergeCell ref="A64:A65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Feuil10"/>
  <dimension ref="A1:C65"/>
  <sheetViews>
    <sheetView workbookViewId="0">
      <selection activeCell="A62" sqref="A62:C65"/>
    </sheetView>
  </sheetViews>
  <sheetFormatPr defaultColWidth="8.77734375" defaultRowHeight="14.4" x14ac:dyDescent="0.3"/>
  <cols>
    <col min="1" max="1" width="15.109375" customWidth="1"/>
    <col min="2" max="2" width="15.33203125" customWidth="1"/>
    <col min="3" max="3" width="18" style="2" customWidth="1"/>
  </cols>
  <sheetData>
    <row r="1" spans="1:3" ht="29.4" thickBot="1" x14ac:dyDescent="0.35">
      <c r="A1" s="3" t="s">
        <v>0</v>
      </c>
      <c r="B1" s="3" t="s">
        <v>10</v>
      </c>
      <c r="C1" s="4" t="s">
        <v>13</v>
      </c>
    </row>
    <row r="2" spans="1:3" x14ac:dyDescent="0.3">
      <c r="A2" s="1">
        <v>43891</v>
      </c>
      <c r="B2" s="8">
        <v>19.74900054931641</v>
      </c>
      <c r="C2" s="7" t="s">
        <v>14</v>
      </c>
    </row>
    <row r="3" spans="1:3" x14ac:dyDescent="0.3">
      <c r="A3" s="1">
        <v>43922</v>
      </c>
      <c r="B3" s="8">
        <v>21.57109451293945</v>
      </c>
      <c r="C3" s="7">
        <f xml:space="preserve"> (B3 - B2)/B2</f>
        <v>9.2262591166220292E-2</v>
      </c>
    </row>
    <row r="4" spans="1:3" x14ac:dyDescent="0.3">
      <c r="A4" s="1">
        <v>43952</v>
      </c>
      <c r="B4">
        <v>25.901351928710941</v>
      </c>
      <c r="C4" s="5">
        <f t="shared" ref="C4:C61" si="0" xml:space="preserve"> (B4 - B3)/B3</f>
        <v>0.20074351874792357</v>
      </c>
    </row>
    <row r="5" spans="1:3" x14ac:dyDescent="0.3">
      <c r="A5" s="1">
        <v>43983</v>
      </c>
      <c r="B5">
        <v>28.5565299987793</v>
      </c>
      <c r="C5" s="5">
        <f t="shared" si="0"/>
        <v>0.10251117692143193</v>
      </c>
    </row>
    <row r="6" spans="1:3" x14ac:dyDescent="0.3">
      <c r="A6" s="1">
        <v>44013</v>
      </c>
      <c r="B6">
        <v>27.7724494934082</v>
      </c>
      <c r="C6" s="5">
        <f t="shared" si="0"/>
        <v>-2.7457135212318084E-2</v>
      </c>
    </row>
    <row r="7" spans="1:3" x14ac:dyDescent="0.3">
      <c r="A7" s="1">
        <v>44044</v>
      </c>
      <c r="B7">
        <v>30.27615928649902</v>
      </c>
      <c r="C7" s="5">
        <f t="shared" si="0"/>
        <v>9.0150845127473428E-2</v>
      </c>
    </row>
    <row r="8" spans="1:3" x14ac:dyDescent="0.3">
      <c r="A8" s="1">
        <v>44075</v>
      </c>
      <c r="B8">
        <v>32.084888458251953</v>
      </c>
      <c r="C8" s="5">
        <f t="shared" si="0"/>
        <v>5.9741037647384018E-2</v>
      </c>
    </row>
    <row r="9" spans="1:3" x14ac:dyDescent="0.3">
      <c r="A9" s="1">
        <v>44105</v>
      </c>
      <c r="B9">
        <v>29.848478317260739</v>
      </c>
      <c r="C9" s="5">
        <f t="shared" si="0"/>
        <v>-6.970291150929743E-2</v>
      </c>
    </row>
    <row r="10" spans="1:3" x14ac:dyDescent="0.3">
      <c r="A10" s="1">
        <v>44136</v>
      </c>
      <c r="B10">
        <v>35.479595184326172</v>
      </c>
      <c r="C10" s="5">
        <f t="shared" si="0"/>
        <v>0.18865674850195222</v>
      </c>
    </row>
    <row r="11" spans="1:3" x14ac:dyDescent="0.3">
      <c r="A11" s="1">
        <v>44166</v>
      </c>
      <c r="B11">
        <v>33.412471771240227</v>
      </c>
      <c r="C11" s="5">
        <f t="shared" si="0"/>
        <v>-5.8262316758313469E-2</v>
      </c>
    </row>
    <row r="12" spans="1:3" x14ac:dyDescent="0.3">
      <c r="A12" s="1">
        <v>44197</v>
      </c>
      <c r="B12">
        <v>36.602256774902337</v>
      </c>
      <c r="C12" s="5">
        <f t="shared" si="0"/>
        <v>9.5466897076669305E-2</v>
      </c>
    </row>
    <row r="13" spans="1:3" x14ac:dyDescent="0.3">
      <c r="A13" s="1">
        <v>44228</v>
      </c>
      <c r="B13">
        <v>39.578193664550781</v>
      </c>
      <c r="C13" s="5">
        <f t="shared" si="0"/>
        <v>8.1304737791168202E-2</v>
      </c>
    </row>
    <row r="14" spans="1:3" x14ac:dyDescent="0.3">
      <c r="A14" s="1">
        <v>44256</v>
      </c>
      <c r="B14">
        <v>44.835086822509773</v>
      </c>
      <c r="C14" s="5">
        <f t="shared" si="0"/>
        <v>0.13282296818582354</v>
      </c>
    </row>
    <row r="15" spans="1:3" x14ac:dyDescent="0.3">
      <c r="A15" s="1">
        <v>44287</v>
      </c>
      <c r="B15">
        <v>46.777469635009773</v>
      </c>
      <c r="C15" s="5">
        <f t="shared" si="0"/>
        <v>4.3322829287459147E-2</v>
      </c>
    </row>
    <row r="16" spans="1:3" x14ac:dyDescent="0.3">
      <c r="A16" s="1">
        <v>44317</v>
      </c>
      <c r="B16">
        <v>48.844585418701172</v>
      </c>
      <c r="C16" s="5">
        <f t="shared" si="0"/>
        <v>4.4190414740696078E-2</v>
      </c>
    </row>
    <row r="17" spans="1:3" x14ac:dyDescent="0.3">
      <c r="A17" s="1">
        <v>44348</v>
      </c>
      <c r="B17">
        <v>49.486106872558587</v>
      </c>
      <c r="C17" s="5">
        <f t="shared" si="0"/>
        <v>1.3133931803458298E-2</v>
      </c>
    </row>
    <row r="18" spans="1:3" x14ac:dyDescent="0.3">
      <c r="A18" s="1">
        <v>44378</v>
      </c>
      <c r="B18">
        <v>54.936847686767578</v>
      </c>
      <c r="C18" s="5">
        <f t="shared" si="0"/>
        <v>0.1101468908889169</v>
      </c>
    </row>
    <row r="19" spans="1:3" x14ac:dyDescent="0.3">
      <c r="A19" s="1">
        <v>44409</v>
      </c>
      <c r="B19">
        <v>55.976314544677727</v>
      </c>
      <c r="C19" s="5">
        <f t="shared" si="0"/>
        <v>1.8921123101872505E-2</v>
      </c>
    </row>
    <row r="20" spans="1:3" x14ac:dyDescent="0.3">
      <c r="A20" s="1">
        <v>44440</v>
      </c>
      <c r="B20">
        <v>53.104103088378913</v>
      </c>
      <c r="C20" s="5">
        <f t="shared" si="0"/>
        <v>-5.1311192593902308E-2</v>
      </c>
    </row>
    <row r="21" spans="1:3" x14ac:dyDescent="0.3">
      <c r="A21" s="1">
        <v>44470</v>
      </c>
      <c r="B21">
        <v>54.307697296142578</v>
      </c>
      <c r="C21" s="5">
        <f t="shared" si="0"/>
        <v>2.2664806253493704E-2</v>
      </c>
    </row>
    <row r="22" spans="1:3" x14ac:dyDescent="0.3">
      <c r="A22" s="1">
        <v>44501</v>
      </c>
      <c r="B22">
        <v>51.225761413574219</v>
      </c>
      <c r="C22" s="5">
        <f t="shared" si="0"/>
        <v>-5.6749522369958158E-2</v>
      </c>
    </row>
    <row r="23" spans="1:3" x14ac:dyDescent="0.3">
      <c r="A23" s="1">
        <v>44531</v>
      </c>
      <c r="B23">
        <v>56.413986206054688</v>
      </c>
      <c r="C23" s="5">
        <f t="shared" si="0"/>
        <v>0.10128155539930443</v>
      </c>
    </row>
    <row r="24" spans="1:3" x14ac:dyDescent="0.3">
      <c r="A24" s="1">
        <v>44562</v>
      </c>
      <c r="B24">
        <v>54.389762878417969</v>
      </c>
      <c r="C24" s="5">
        <f t="shared" si="0"/>
        <v>-3.5881586531452493E-2</v>
      </c>
    </row>
    <row r="25" spans="1:3" x14ac:dyDescent="0.3">
      <c r="A25" s="1">
        <v>44593</v>
      </c>
      <c r="B25">
        <v>51.016044616699219</v>
      </c>
      <c r="C25" s="5">
        <f t="shared" si="0"/>
        <v>-6.2028552491767752E-2</v>
      </c>
    </row>
    <row r="26" spans="1:3" x14ac:dyDescent="0.3">
      <c r="A26" s="1">
        <v>44621</v>
      </c>
      <c r="B26">
        <v>49.484195709228523</v>
      </c>
      <c r="C26" s="5">
        <f t="shared" si="0"/>
        <v>-3.0026806644458514E-2</v>
      </c>
    </row>
    <row r="27" spans="1:3" x14ac:dyDescent="0.3">
      <c r="A27" s="1">
        <v>44652</v>
      </c>
      <c r="B27">
        <v>51.362533569335938</v>
      </c>
      <c r="C27" s="5">
        <f t="shared" si="0"/>
        <v>3.7958338681396725E-2</v>
      </c>
    </row>
    <row r="28" spans="1:3" x14ac:dyDescent="0.3">
      <c r="A28" s="1">
        <v>44682</v>
      </c>
      <c r="B28">
        <v>50.241001129150391</v>
      </c>
      <c r="C28" s="5">
        <f t="shared" si="0"/>
        <v>-2.1835613671034239E-2</v>
      </c>
    </row>
    <row r="29" spans="1:3" x14ac:dyDescent="0.3">
      <c r="A29" s="1">
        <v>44713</v>
      </c>
      <c r="B29">
        <v>37.334259033203118</v>
      </c>
      <c r="C29" s="5">
        <f t="shared" si="0"/>
        <v>-0.25689659453180436</v>
      </c>
    </row>
    <row r="30" spans="1:3" x14ac:dyDescent="0.3">
      <c r="A30" s="1">
        <v>44743</v>
      </c>
      <c r="B30">
        <v>42.549270629882813</v>
      </c>
      <c r="C30" s="5">
        <f t="shared" si="0"/>
        <v>0.13968434707761948</v>
      </c>
    </row>
    <row r="31" spans="1:3" x14ac:dyDescent="0.3">
      <c r="A31" s="1">
        <v>44774</v>
      </c>
      <c r="B31">
        <v>37.878940582275391</v>
      </c>
      <c r="C31" s="5">
        <f t="shared" si="0"/>
        <v>-0.10976286969129381</v>
      </c>
    </row>
    <row r="32" spans="1:3" x14ac:dyDescent="0.3">
      <c r="A32" s="1">
        <v>44805</v>
      </c>
      <c r="B32">
        <v>34.781036376953118</v>
      </c>
      <c r="C32" s="5">
        <f t="shared" si="0"/>
        <v>-8.1784341317398618E-2</v>
      </c>
    </row>
    <row r="33" spans="1:3" x14ac:dyDescent="0.3">
      <c r="A33" s="1">
        <v>44835</v>
      </c>
      <c r="B33">
        <v>38.864643096923828</v>
      </c>
      <c r="C33" s="5">
        <f t="shared" si="0"/>
        <v>0.11740900057471035</v>
      </c>
    </row>
    <row r="34" spans="1:3" x14ac:dyDescent="0.3">
      <c r="A34" s="1">
        <v>44866</v>
      </c>
      <c r="B34">
        <v>41.066028594970703</v>
      </c>
      <c r="C34" s="5">
        <f t="shared" si="0"/>
        <v>5.6642370098623565E-2</v>
      </c>
    </row>
    <row r="35" spans="1:3" x14ac:dyDescent="0.3">
      <c r="A35" s="1">
        <v>44896</v>
      </c>
      <c r="B35">
        <v>42.8543701171875</v>
      </c>
      <c r="C35" s="5">
        <f t="shared" si="0"/>
        <v>4.354795395130593E-2</v>
      </c>
    </row>
    <row r="36" spans="1:3" x14ac:dyDescent="0.3">
      <c r="A36" s="1">
        <v>44927</v>
      </c>
      <c r="B36">
        <v>49.331806182861328</v>
      </c>
      <c r="C36" s="5">
        <f t="shared" si="0"/>
        <v>0.15114995385443639</v>
      </c>
    </row>
    <row r="37" spans="1:3" x14ac:dyDescent="0.3">
      <c r="A37" s="1">
        <v>44958</v>
      </c>
      <c r="B37">
        <v>52.880317687988281</v>
      </c>
      <c r="C37" s="5">
        <f t="shared" si="0"/>
        <v>7.1931513960252352E-2</v>
      </c>
    </row>
    <row r="38" spans="1:3" x14ac:dyDescent="0.3">
      <c r="A38" s="1">
        <v>44986</v>
      </c>
      <c r="B38">
        <v>49.115890502929688</v>
      </c>
      <c r="C38" s="5">
        <f t="shared" si="0"/>
        <v>-7.118768096799237E-2</v>
      </c>
    </row>
    <row r="39" spans="1:3" x14ac:dyDescent="0.3">
      <c r="A39" s="1">
        <v>45017</v>
      </c>
      <c r="B39">
        <v>49.209766387939453</v>
      </c>
      <c r="C39" s="5">
        <f t="shared" si="0"/>
        <v>1.9113139158937996E-3</v>
      </c>
    </row>
    <row r="40" spans="1:3" x14ac:dyDescent="0.3">
      <c r="A40" s="1">
        <v>45047</v>
      </c>
      <c r="B40">
        <v>48.627738952636719</v>
      </c>
      <c r="C40" s="5">
        <f t="shared" si="0"/>
        <v>-1.1827478121200352E-2</v>
      </c>
    </row>
    <row r="41" spans="1:3" x14ac:dyDescent="0.3">
      <c r="A41" s="1">
        <v>45078</v>
      </c>
      <c r="B41">
        <v>52.317062377929688</v>
      </c>
      <c r="C41" s="5">
        <f t="shared" si="0"/>
        <v>7.5868701789453125E-2</v>
      </c>
    </row>
    <row r="42" spans="1:3" x14ac:dyDescent="0.3">
      <c r="A42" s="1">
        <v>45108</v>
      </c>
      <c r="B42">
        <v>59.859664916992188</v>
      </c>
      <c r="C42" s="5">
        <f t="shared" si="0"/>
        <v>0.14417098736500156</v>
      </c>
    </row>
    <row r="43" spans="1:3" x14ac:dyDescent="0.3">
      <c r="A43" s="1">
        <v>45139</v>
      </c>
      <c r="B43">
        <v>58.574455261230469</v>
      </c>
      <c r="C43" s="5">
        <f t="shared" si="0"/>
        <v>-2.1470378384909571E-2</v>
      </c>
    </row>
    <row r="44" spans="1:3" x14ac:dyDescent="0.3">
      <c r="A44" s="1">
        <v>45170</v>
      </c>
      <c r="B44">
        <v>55.380905151367188</v>
      </c>
      <c r="C44" s="5">
        <f t="shared" si="0"/>
        <v>-5.4521208872036118E-2</v>
      </c>
    </row>
    <row r="45" spans="1:3" x14ac:dyDescent="0.3">
      <c r="A45" s="1">
        <v>45200</v>
      </c>
      <c r="B45">
        <v>50.045330047607422</v>
      </c>
      <c r="C45" s="5">
        <f t="shared" si="0"/>
        <v>-9.634322677060915E-2</v>
      </c>
    </row>
    <row r="46" spans="1:3" x14ac:dyDescent="0.3">
      <c r="A46" s="1">
        <v>45231</v>
      </c>
      <c r="B46">
        <v>58.233680725097663</v>
      </c>
      <c r="C46" s="5">
        <f t="shared" si="0"/>
        <v>0.16361867670171779</v>
      </c>
    </row>
    <row r="47" spans="1:3" x14ac:dyDescent="0.3">
      <c r="A47" s="1">
        <v>45261</v>
      </c>
      <c r="B47">
        <v>64.903152465820313</v>
      </c>
      <c r="C47" s="5">
        <f t="shared" si="0"/>
        <v>0.11452945542300622</v>
      </c>
    </row>
    <row r="48" spans="1:3" x14ac:dyDescent="0.3">
      <c r="A48" s="1">
        <v>45292</v>
      </c>
      <c r="B48">
        <v>64.104751586914063</v>
      </c>
      <c r="C48" s="5">
        <f t="shared" si="0"/>
        <v>-1.2301419092496449E-2</v>
      </c>
    </row>
    <row r="49" spans="1:3" x14ac:dyDescent="0.3">
      <c r="A49" s="1">
        <v>45323</v>
      </c>
      <c r="B49">
        <v>69.323486328125</v>
      </c>
      <c r="C49" s="5">
        <f t="shared" si="0"/>
        <v>8.1409483884128442E-2</v>
      </c>
    </row>
    <row r="50" spans="1:3" x14ac:dyDescent="0.3">
      <c r="A50" s="1">
        <v>45352</v>
      </c>
      <c r="B50">
        <v>70.034255981445313</v>
      </c>
      <c r="C50" s="5">
        <f t="shared" si="0"/>
        <v>1.0252941549362737E-2</v>
      </c>
    </row>
    <row r="51" spans="1:3" x14ac:dyDescent="0.3">
      <c r="A51" s="1">
        <v>45383</v>
      </c>
      <c r="B51">
        <v>72.692306518554688</v>
      </c>
      <c r="C51" s="5">
        <f t="shared" si="0"/>
        <v>3.7953577143927851E-2</v>
      </c>
    </row>
    <row r="52" spans="1:3" x14ac:dyDescent="0.3">
      <c r="A52" s="1">
        <v>45413</v>
      </c>
      <c r="B52">
        <v>78.456283569335938</v>
      </c>
      <c r="C52" s="5">
        <f t="shared" si="0"/>
        <v>7.9292807269913723E-2</v>
      </c>
    </row>
    <row r="53" spans="1:3" x14ac:dyDescent="0.3">
      <c r="A53" s="1">
        <v>45444</v>
      </c>
      <c r="B53">
        <v>70.706069946289063</v>
      </c>
      <c r="C53" s="5">
        <f t="shared" si="0"/>
        <v>-9.8783848411550162E-2</v>
      </c>
    </row>
    <row r="54" spans="1:3" x14ac:dyDescent="0.3">
      <c r="A54" s="1">
        <v>45474</v>
      </c>
      <c r="B54">
        <v>79.44000244140625</v>
      </c>
      <c r="C54" s="5">
        <f xml:space="preserve"> (B54 - B53)/B53</f>
        <v>0.12352450789234651</v>
      </c>
    </row>
    <row r="55" spans="1:3" x14ac:dyDescent="0.3">
      <c r="A55" s="1">
        <v>45505</v>
      </c>
      <c r="B55">
        <v>79.080001831054688</v>
      </c>
      <c r="C55" s="5">
        <f t="shared" si="0"/>
        <v>-4.531729598285115E-3</v>
      </c>
    </row>
    <row r="56" spans="1:3" x14ac:dyDescent="0.3">
      <c r="A56" s="1">
        <v>45536</v>
      </c>
      <c r="B56">
        <v>81.720001220703125</v>
      </c>
      <c r="C56" s="5">
        <f t="shared" si="0"/>
        <v>3.338390653162214E-2</v>
      </c>
    </row>
    <row r="57" spans="1:3" x14ac:dyDescent="0.3">
      <c r="A57" s="1">
        <v>45566</v>
      </c>
      <c r="B57">
        <v>82.980003356933594</v>
      </c>
      <c r="C57" s="5">
        <f t="shared" si="0"/>
        <v>1.5418528113179434E-2</v>
      </c>
    </row>
    <row r="58" spans="1:3" x14ac:dyDescent="0.3">
      <c r="A58" s="1">
        <v>45597</v>
      </c>
      <c r="B58">
        <v>86.339996337890625</v>
      </c>
      <c r="C58" s="5">
        <f t="shared" si="0"/>
        <v>4.0491598518069702E-2</v>
      </c>
    </row>
    <row r="59" spans="1:3" x14ac:dyDescent="0.3">
      <c r="A59" s="1">
        <v>45627</v>
      </c>
      <c r="B59">
        <v>85.699996948242188</v>
      </c>
      <c r="C59" s="5">
        <f t="shared" si="0"/>
        <v>-7.4125482602965019E-3</v>
      </c>
    </row>
    <row r="60" spans="1:3" x14ac:dyDescent="0.3">
      <c r="A60" s="1">
        <v>45658</v>
      </c>
      <c r="B60">
        <v>90.580001831054688</v>
      </c>
      <c r="C60" s="5">
        <f t="shared" si="0"/>
        <v>5.6942882807332409E-2</v>
      </c>
    </row>
    <row r="61" spans="1:3" ht="15" thickBot="1" x14ac:dyDescent="0.35">
      <c r="A61" s="1">
        <v>45689</v>
      </c>
      <c r="B61">
        <v>86.699996948242188</v>
      </c>
      <c r="C61" s="6">
        <f t="shared" si="0"/>
        <v>-4.2835115967973729E-2</v>
      </c>
    </row>
    <row r="62" spans="1:3" s="8" customFormat="1" ht="15.45" customHeight="1" x14ac:dyDescent="0.3">
      <c r="A62" s="30" t="s">
        <v>16</v>
      </c>
      <c r="B62" s="21" t="s">
        <v>17</v>
      </c>
      <c r="C62" s="22">
        <f>AVERAGE(C3:C61)</f>
        <v>2.9008488847020314E-2</v>
      </c>
    </row>
    <row r="63" spans="1:3" s="8" customFormat="1" ht="16.05" customHeight="1" thickBot="1" x14ac:dyDescent="0.35">
      <c r="A63" s="31"/>
      <c r="B63" s="20" t="s">
        <v>18</v>
      </c>
      <c r="C63" s="13">
        <f>C62*12</f>
        <v>0.34810186616424377</v>
      </c>
    </row>
    <row r="64" spans="1:3" ht="15.45" customHeight="1" x14ac:dyDescent="0.3">
      <c r="A64" s="32" t="s">
        <v>19</v>
      </c>
      <c r="B64" s="21" t="s">
        <v>17</v>
      </c>
      <c r="C64" s="22">
        <f>_xlfn.STDEV.S(C3:C61)</f>
        <v>8.5468962619056177E-2</v>
      </c>
    </row>
    <row r="65" spans="1:3" ht="15.45" customHeight="1" thickBot="1" x14ac:dyDescent="0.35">
      <c r="A65" s="31"/>
      <c r="B65" s="20" t="s">
        <v>18</v>
      </c>
      <c r="C65" s="13">
        <f>C64*12</f>
        <v>1.0256275514286741</v>
      </c>
    </row>
  </sheetData>
  <mergeCells count="2">
    <mergeCell ref="A62:A63"/>
    <mergeCell ref="A64:A6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euil11"/>
  <dimension ref="A1:C65"/>
  <sheetViews>
    <sheetView zoomScale="75" workbookViewId="0">
      <selection activeCell="C63" sqref="C63"/>
    </sheetView>
  </sheetViews>
  <sheetFormatPr defaultColWidth="8.77734375" defaultRowHeight="14.4" x14ac:dyDescent="0.3"/>
  <cols>
    <col min="1" max="1" width="14.21875" customWidth="1"/>
    <col min="2" max="2" width="16.33203125" customWidth="1"/>
    <col min="3" max="3" width="18" style="2" customWidth="1"/>
  </cols>
  <sheetData>
    <row r="1" spans="1:3" ht="29.4" thickBot="1" x14ac:dyDescent="0.35">
      <c r="A1" s="3" t="s">
        <v>0</v>
      </c>
      <c r="B1" s="3" t="s">
        <v>11</v>
      </c>
      <c r="C1" s="4" t="s">
        <v>13</v>
      </c>
    </row>
    <row r="2" spans="1:3" x14ac:dyDescent="0.3">
      <c r="A2" s="1">
        <v>43891</v>
      </c>
      <c r="B2" s="8">
        <v>63.399604797363281</v>
      </c>
      <c r="C2" s="7" t="s">
        <v>14</v>
      </c>
    </row>
    <row r="3" spans="1:3" x14ac:dyDescent="0.3">
      <c r="A3" s="1">
        <v>43922</v>
      </c>
      <c r="B3" s="8">
        <v>62.811008453369141</v>
      </c>
      <c r="C3" s="7">
        <f xml:space="preserve"> (B3 - B2)/B2</f>
        <v>-9.2839118772964288E-3</v>
      </c>
    </row>
    <row r="4" spans="1:3" x14ac:dyDescent="0.3">
      <c r="A4" s="1">
        <v>43952</v>
      </c>
      <c r="B4">
        <v>70.994392395019531</v>
      </c>
      <c r="C4" s="5">
        <f t="shared" ref="C4:C61" si="0" xml:space="preserve"> (B4 - B3)/B3</f>
        <v>0.1302858231885535</v>
      </c>
    </row>
    <row r="5" spans="1:3" x14ac:dyDescent="0.3">
      <c r="A5" s="1">
        <v>43983</v>
      </c>
      <c r="B5">
        <v>70.105239868164063</v>
      </c>
      <c r="C5" s="5">
        <f t="shared" si="0"/>
        <v>-1.2524264196926142E-2</v>
      </c>
    </row>
    <row r="6" spans="1:3" x14ac:dyDescent="0.3">
      <c r="A6" s="1">
        <v>44013</v>
      </c>
      <c r="B6">
        <v>63.163894653320313</v>
      </c>
      <c r="C6" s="5">
        <f t="shared" si="0"/>
        <v>-9.9013215387284179E-2</v>
      </c>
    </row>
    <row r="7" spans="1:3" x14ac:dyDescent="0.3">
      <c r="A7" s="1">
        <v>44044</v>
      </c>
      <c r="B7">
        <v>68.178817749023438</v>
      </c>
      <c r="C7" s="5">
        <f t="shared" si="0"/>
        <v>7.9395406556671336E-2</v>
      </c>
    </row>
    <row r="8" spans="1:3" x14ac:dyDescent="0.3">
      <c r="A8" s="1">
        <v>44075</v>
      </c>
      <c r="B8">
        <v>62.053314208984382</v>
      </c>
      <c r="C8" s="5">
        <f t="shared" si="0"/>
        <v>-8.9844672323124791E-2</v>
      </c>
    </row>
    <row r="9" spans="1:3" x14ac:dyDescent="0.3">
      <c r="A9" s="1">
        <v>44105</v>
      </c>
      <c r="B9">
        <v>58.843048095703118</v>
      </c>
      <c r="C9" s="5">
        <f t="shared" si="0"/>
        <v>-5.1733999290830245E-2</v>
      </c>
    </row>
    <row r="10" spans="1:3" x14ac:dyDescent="0.3">
      <c r="A10" s="1">
        <v>44136</v>
      </c>
      <c r="B10">
        <v>74.182861328125</v>
      </c>
      <c r="C10" s="5">
        <f t="shared" si="0"/>
        <v>0.26069032330672276</v>
      </c>
    </row>
    <row r="11" spans="1:3" x14ac:dyDescent="0.3">
      <c r="A11" s="1">
        <v>44166</v>
      </c>
      <c r="B11">
        <v>70.590843200683594</v>
      </c>
      <c r="C11" s="5">
        <f t="shared" si="0"/>
        <v>-4.842113209347941E-2</v>
      </c>
    </row>
    <row r="12" spans="1:3" x14ac:dyDescent="0.3">
      <c r="A12" s="1">
        <v>44197</v>
      </c>
      <c r="B12">
        <v>66.44354248046875</v>
      </c>
      <c r="C12" s="5">
        <f t="shared" si="0"/>
        <v>-5.8751256284394149E-2</v>
      </c>
    </row>
    <row r="13" spans="1:3" x14ac:dyDescent="0.3">
      <c r="A13" s="1">
        <v>44228</v>
      </c>
      <c r="B13">
        <v>74.651374816894531</v>
      </c>
      <c r="C13" s="5">
        <f t="shared" si="0"/>
        <v>0.12353092610675438</v>
      </c>
    </row>
    <row r="14" spans="1:3" x14ac:dyDescent="0.3">
      <c r="A14" s="1">
        <v>44256</v>
      </c>
      <c r="B14">
        <v>75.796661376953125</v>
      </c>
      <c r="C14" s="5">
        <f t="shared" si="0"/>
        <v>1.534180131133233E-2</v>
      </c>
    </row>
    <row r="15" spans="1:3" x14ac:dyDescent="0.3">
      <c r="A15" s="1">
        <v>44287</v>
      </c>
      <c r="B15">
        <v>79.301910400390625</v>
      </c>
      <c r="C15" s="5">
        <f t="shared" si="0"/>
        <v>4.6245427697733828E-2</v>
      </c>
    </row>
    <row r="16" spans="1:3" x14ac:dyDescent="0.3">
      <c r="A16" s="1">
        <v>44317</v>
      </c>
      <c r="B16">
        <v>82.447303771972656</v>
      </c>
      <c r="C16" s="5">
        <f t="shared" si="0"/>
        <v>3.9663525830602661E-2</v>
      </c>
    </row>
    <row r="17" spans="1:3" x14ac:dyDescent="0.3">
      <c r="A17" s="1">
        <v>44348</v>
      </c>
      <c r="B17">
        <v>79.847526550292969</v>
      </c>
      <c r="C17" s="5">
        <f t="shared" si="0"/>
        <v>-3.1532592367968522E-2</v>
      </c>
    </row>
    <row r="18" spans="1:3" x14ac:dyDescent="0.3">
      <c r="A18" s="1">
        <v>44378</v>
      </c>
      <c r="B18">
        <v>79.155441284179688</v>
      </c>
      <c r="C18" s="5">
        <f t="shared" si="0"/>
        <v>-8.6675855347549506E-3</v>
      </c>
    </row>
    <row r="19" spans="1:3" x14ac:dyDescent="0.3">
      <c r="A19" s="1">
        <v>44409</v>
      </c>
      <c r="B19">
        <v>80.646095275878906</v>
      </c>
      <c r="C19" s="5">
        <f t="shared" si="0"/>
        <v>1.8831983847421827E-2</v>
      </c>
    </row>
    <row r="20" spans="1:3" x14ac:dyDescent="0.3">
      <c r="A20" s="1">
        <v>44440</v>
      </c>
      <c r="B20">
        <v>79.989494323730469</v>
      </c>
      <c r="C20" s="5">
        <f t="shared" si="0"/>
        <v>-8.1417575135200072E-3</v>
      </c>
    </row>
    <row r="21" spans="1:3" x14ac:dyDescent="0.3">
      <c r="A21" s="1">
        <v>44470</v>
      </c>
      <c r="B21">
        <v>81.959297180175781</v>
      </c>
      <c r="C21" s="5">
        <f t="shared" si="0"/>
        <v>2.4625769585105772E-2</v>
      </c>
    </row>
    <row r="22" spans="1:3" x14ac:dyDescent="0.3">
      <c r="A22" s="1">
        <v>44501</v>
      </c>
      <c r="B22">
        <v>74.230972290039063</v>
      </c>
      <c r="C22" s="5">
        <f t="shared" si="0"/>
        <v>-9.4294670111032097E-2</v>
      </c>
    </row>
    <row r="23" spans="1:3" x14ac:dyDescent="0.3">
      <c r="A23" s="1">
        <v>44531</v>
      </c>
      <c r="B23">
        <v>83.008613586425781</v>
      </c>
      <c r="C23" s="5">
        <f t="shared" si="0"/>
        <v>0.11824769399611618</v>
      </c>
    </row>
    <row r="24" spans="1:3" x14ac:dyDescent="0.3">
      <c r="A24" s="1">
        <v>44562</v>
      </c>
      <c r="B24">
        <v>86.358970642089844</v>
      </c>
      <c r="C24" s="5">
        <f t="shared" si="0"/>
        <v>4.0361559010689697E-2</v>
      </c>
    </row>
    <row r="25" spans="1:3" x14ac:dyDescent="0.3">
      <c r="A25" s="1">
        <v>44593</v>
      </c>
      <c r="B25">
        <v>84.447021484375</v>
      </c>
      <c r="C25" s="5">
        <f t="shared" si="0"/>
        <v>-2.2139554738775376E-2</v>
      </c>
    </row>
    <row r="26" spans="1:3" x14ac:dyDescent="0.3">
      <c r="A26" s="1">
        <v>44621</v>
      </c>
      <c r="B26">
        <v>83.080078125</v>
      </c>
      <c r="C26" s="5">
        <f t="shared" si="0"/>
        <v>-1.6186993162664972E-2</v>
      </c>
    </row>
    <row r="27" spans="1:3" x14ac:dyDescent="0.3">
      <c r="A27" s="1">
        <v>44652</v>
      </c>
      <c r="B27">
        <v>82.946060180664063</v>
      </c>
      <c r="C27" s="5">
        <f t="shared" si="0"/>
        <v>-1.6131176975339116E-3</v>
      </c>
    </row>
    <row r="28" spans="1:3" x14ac:dyDescent="0.3">
      <c r="A28" s="1">
        <v>44682</v>
      </c>
      <c r="B28">
        <v>82.085556030273438</v>
      </c>
      <c r="C28" s="5">
        <f t="shared" si="0"/>
        <v>-1.0374261881955197E-2</v>
      </c>
    </row>
    <row r="29" spans="1:3" x14ac:dyDescent="0.3">
      <c r="A29" s="1">
        <v>44713</v>
      </c>
      <c r="B29">
        <v>77.7652587890625</v>
      </c>
      <c r="C29" s="5">
        <f t="shared" si="0"/>
        <v>-5.2631637649108415E-2</v>
      </c>
    </row>
    <row r="30" spans="1:3" x14ac:dyDescent="0.3">
      <c r="A30" s="1">
        <v>44743</v>
      </c>
      <c r="B30">
        <v>85.472221374511719</v>
      </c>
      <c r="C30" s="5">
        <f t="shared" si="0"/>
        <v>9.9105470816399893E-2</v>
      </c>
    </row>
    <row r="31" spans="1:3" x14ac:dyDescent="0.3">
      <c r="A31" s="1">
        <v>44774</v>
      </c>
      <c r="B31">
        <v>84.437911987304688</v>
      </c>
      <c r="C31" s="5">
        <f t="shared" si="0"/>
        <v>-1.2101117422408164E-2</v>
      </c>
    </row>
    <row r="32" spans="1:3" x14ac:dyDescent="0.3">
      <c r="A32" s="1">
        <v>44805</v>
      </c>
      <c r="B32">
        <v>76.126846313476563</v>
      </c>
      <c r="C32" s="5">
        <f t="shared" si="0"/>
        <v>-9.8428128766112802E-2</v>
      </c>
    </row>
    <row r="33" spans="1:3" x14ac:dyDescent="0.3">
      <c r="A33" s="1">
        <v>44835</v>
      </c>
      <c r="B33">
        <v>85.289161682128906</v>
      </c>
      <c r="C33" s="5">
        <f t="shared" si="0"/>
        <v>0.12035590349984536</v>
      </c>
    </row>
    <row r="34" spans="1:3" x14ac:dyDescent="0.3">
      <c r="A34" s="1">
        <v>44866</v>
      </c>
      <c r="B34">
        <v>88.437843322753906</v>
      </c>
      <c r="C34" s="5">
        <f t="shared" si="0"/>
        <v>3.6917722938350328E-2</v>
      </c>
    </row>
    <row r="35" spans="1:3" x14ac:dyDescent="0.3">
      <c r="A35" s="1">
        <v>44896</v>
      </c>
      <c r="B35">
        <v>86.296890258789063</v>
      </c>
      <c r="C35" s="5">
        <f t="shared" si="0"/>
        <v>-2.4208562573732554E-2</v>
      </c>
    </row>
    <row r="36" spans="1:3" x14ac:dyDescent="0.3">
      <c r="A36" s="1">
        <v>44927</v>
      </c>
      <c r="B36">
        <v>95.871040344238281</v>
      </c>
      <c r="C36" s="5">
        <f t="shared" si="0"/>
        <v>0.11094432321649182</v>
      </c>
    </row>
    <row r="37" spans="1:3" x14ac:dyDescent="0.3">
      <c r="A37" s="1">
        <v>44958</v>
      </c>
      <c r="B37">
        <v>99.756210327148438</v>
      </c>
      <c r="C37" s="5">
        <f t="shared" si="0"/>
        <v>4.0524959038307232E-2</v>
      </c>
    </row>
    <row r="38" spans="1:3" x14ac:dyDescent="0.3">
      <c r="A38" s="1">
        <v>44986</v>
      </c>
      <c r="B38">
        <v>97.795127868652344</v>
      </c>
      <c r="C38" s="5">
        <f t="shared" si="0"/>
        <v>-1.9658750588707852E-2</v>
      </c>
    </row>
    <row r="39" spans="1:3" x14ac:dyDescent="0.3">
      <c r="A39" s="1">
        <v>45017</v>
      </c>
      <c r="B39">
        <v>103.7893829345703</v>
      </c>
      <c r="C39" s="5">
        <f t="shared" si="0"/>
        <v>6.1294005095721929E-2</v>
      </c>
    </row>
    <row r="40" spans="1:3" x14ac:dyDescent="0.3">
      <c r="A40" s="1">
        <v>45047</v>
      </c>
      <c r="B40">
        <v>101.080078125</v>
      </c>
      <c r="C40" s="5">
        <f t="shared" si="0"/>
        <v>-2.6103872409360664E-2</v>
      </c>
    </row>
    <row r="41" spans="1:3" x14ac:dyDescent="0.3">
      <c r="A41" s="1">
        <v>45078</v>
      </c>
      <c r="B41">
        <v>101.1371154785156</v>
      </c>
      <c r="C41" s="5">
        <f t="shared" si="0"/>
        <v>5.6427888238334877E-4</v>
      </c>
    </row>
    <row r="42" spans="1:3" x14ac:dyDescent="0.3">
      <c r="A42" s="1">
        <v>45108</v>
      </c>
      <c r="B42">
        <v>101.5174026489258</v>
      </c>
      <c r="C42" s="5">
        <f t="shared" si="0"/>
        <v>3.760114856063724E-3</v>
      </c>
    </row>
    <row r="43" spans="1:3" x14ac:dyDescent="0.3">
      <c r="A43" s="1">
        <v>45139</v>
      </c>
      <c r="B43">
        <v>97.88568115234375</v>
      </c>
      <c r="C43" s="5">
        <f t="shared" si="0"/>
        <v>-3.5774373672083644E-2</v>
      </c>
    </row>
    <row r="44" spans="1:3" x14ac:dyDescent="0.3">
      <c r="A44" s="1">
        <v>45170</v>
      </c>
      <c r="B44">
        <v>99.844146728515625</v>
      </c>
      <c r="C44" s="5">
        <f t="shared" si="0"/>
        <v>2.0007681952213519E-2</v>
      </c>
    </row>
    <row r="45" spans="1:3" x14ac:dyDescent="0.3">
      <c r="A45" s="1">
        <v>45200</v>
      </c>
      <c r="B45">
        <v>99.330764770507813</v>
      </c>
      <c r="C45" s="5">
        <f t="shared" si="0"/>
        <v>-5.1418332954834087E-3</v>
      </c>
    </row>
    <row r="46" spans="1:3" x14ac:dyDescent="0.3">
      <c r="A46" s="1">
        <v>45231</v>
      </c>
      <c r="B46">
        <v>106.76535797119141</v>
      </c>
      <c r="C46" s="5">
        <f t="shared" si="0"/>
        <v>7.4846833384000985E-2</v>
      </c>
    </row>
    <row r="47" spans="1:3" x14ac:dyDescent="0.3">
      <c r="A47" s="1">
        <v>45261</v>
      </c>
      <c r="B47">
        <v>109.16661071777339</v>
      </c>
      <c r="C47" s="5">
        <f t="shared" si="0"/>
        <v>2.2490935189201734E-2</v>
      </c>
    </row>
    <row r="48" spans="1:3" x14ac:dyDescent="0.3">
      <c r="A48" s="1">
        <v>45292</v>
      </c>
      <c r="B48">
        <v>112.4118576049805</v>
      </c>
      <c r="C48" s="5">
        <f t="shared" si="0"/>
        <v>2.9727467637490228E-2</v>
      </c>
    </row>
    <row r="49" spans="1:3" x14ac:dyDescent="0.3">
      <c r="A49" s="1">
        <v>45323</v>
      </c>
      <c r="B49">
        <v>113.67922210693359</v>
      </c>
      <c r="C49" s="5">
        <f t="shared" si="0"/>
        <v>1.1274295514327884E-2</v>
      </c>
    </row>
    <row r="50" spans="1:3" x14ac:dyDescent="0.3">
      <c r="A50" s="1">
        <v>45352</v>
      </c>
      <c r="B50">
        <v>114.0248718261719</v>
      </c>
      <c r="C50" s="5">
        <f t="shared" si="0"/>
        <v>3.040570764226118E-3</v>
      </c>
    </row>
    <row r="51" spans="1:3" x14ac:dyDescent="0.3">
      <c r="A51" s="1">
        <v>45383</v>
      </c>
      <c r="B51">
        <v>105.8541717529297</v>
      </c>
      <c r="C51" s="5">
        <f t="shared" si="0"/>
        <v>-7.1657173933931118E-2</v>
      </c>
    </row>
    <row r="52" spans="1:3" x14ac:dyDescent="0.3">
      <c r="A52" s="1">
        <v>45413</v>
      </c>
      <c r="B52">
        <v>113.3300323486328</v>
      </c>
      <c r="C52" s="5">
        <f t="shared" si="0"/>
        <v>7.0624147087487738E-2</v>
      </c>
    </row>
    <row r="53" spans="1:3" x14ac:dyDescent="0.3">
      <c r="A53" s="1">
        <v>45444</v>
      </c>
      <c r="B53">
        <v>97.417282104492188</v>
      </c>
      <c r="C53" s="5">
        <f t="shared" si="0"/>
        <v>-0.14041070945068498</v>
      </c>
    </row>
    <row r="54" spans="1:3" x14ac:dyDescent="0.3">
      <c r="A54" s="1">
        <v>45474</v>
      </c>
      <c r="B54">
        <v>104.56663513183589</v>
      </c>
      <c r="C54" s="5">
        <f xml:space="preserve"> (B54 - B53)/B53</f>
        <v>7.3388960078717189E-2</v>
      </c>
    </row>
    <row r="55" spans="1:3" x14ac:dyDescent="0.3">
      <c r="A55" s="1">
        <v>45505</v>
      </c>
      <c r="B55">
        <v>107.091682434082</v>
      </c>
      <c r="C55" s="5">
        <f t="shared" si="0"/>
        <v>2.4147734112918234E-2</v>
      </c>
    </row>
    <row r="56" spans="1:3" x14ac:dyDescent="0.3">
      <c r="A56" s="1">
        <v>45536</v>
      </c>
      <c r="B56">
        <v>103.92299652099609</v>
      </c>
      <c r="C56" s="5">
        <f t="shared" si="0"/>
        <v>-2.9588534245283953E-2</v>
      </c>
    </row>
    <row r="57" spans="1:3" x14ac:dyDescent="0.3">
      <c r="A57" s="1">
        <v>45566</v>
      </c>
      <c r="B57">
        <v>101.69500732421881</v>
      </c>
      <c r="C57" s="5">
        <f t="shared" si="0"/>
        <v>-2.1438846755416206E-2</v>
      </c>
    </row>
    <row r="58" spans="1:3" x14ac:dyDescent="0.3">
      <c r="A58" s="1">
        <v>45597</v>
      </c>
      <c r="B58">
        <v>99.860000610351563</v>
      </c>
      <c r="C58" s="5">
        <f t="shared" si="0"/>
        <v>-1.8044216349943021E-2</v>
      </c>
    </row>
    <row r="59" spans="1:3" x14ac:dyDescent="0.3">
      <c r="A59" s="1">
        <v>45627</v>
      </c>
      <c r="B59">
        <v>99.739997863769531</v>
      </c>
      <c r="C59" s="5">
        <f t="shared" si="0"/>
        <v>-1.201709852278848E-3</v>
      </c>
    </row>
    <row r="60" spans="1:3" x14ac:dyDescent="0.3">
      <c r="A60" s="1">
        <v>45658</v>
      </c>
      <c r="B60">
        <v>104.5</v>
      </c>
      <c r="C60" s="5">
        <f t="shared" si="0"/>
        <v>4.7724105054944413E-2</v>
      </c>
    </row>
    <row r="61" spans="1:3" ht="15" thickBot="1" x14ac:dyDescent="0.35">
      <c r="A61" s="1">
        <v>45689</v>
      </c>
      <c r="B61">
        <v>103.15000152587891</v>
      </c>
      <c r="C61" s="6">
        <f t="shared" si="0"/>
        <v>-1.2918645685369318E-2</v>
      </c>
    </row>
    <row r="62" spans="1:3" s="8" customFormat="1" ht="15.45" customHeight="1" x14ac:dyDescent="0.3">
      <c r="A62" s="30" t="s">
        <v>16</v>
      </c>
      <c r="B62" s="21" t="s">
        <v>17</v>
      </c>
      <c r="C62" s="22">
        <f>AVERAGE(C3:C61)</f>
        <v>1.0442858516022892E-2</v>
      </c>
    </row>
    <row r="63" spans="1:3" s="8" customFormat="1" ht="16.05" customHeight="1" thickBot="1" x14ac:dyDescent="0.35">
      <c r="A63" s="31"/>
      <c r="B63" s="20" t="s">
        <v>18</v>
      </c>
      <c r="C63" s="13">
        <f>C62*12</f>
        <v>0.12531430219227471</v>
      </c>
    </row>
    <row r="64" spans="1:3" ht="15.45" customHeight="1" x14ac:dyDescent="0.3">
      <c r="A64" s="32" t="s">
        <v>19</v>
      </c>
      <c r="B64" s="21" t="s">
        <v>17</v>
      </c>
      <c r="C64" s="22">
        <f>_xlfn.STDEV.S(C3:C61)</f>
        <v>6.7525634271814849E-2</v>
      </c>
    </row>
    <row r="65" spans="1:3" ht="15.45" customHeight="1" thickBot="1" x14ac:dyDescent="0.35">
      <c r="A65" s="31"/>
      <c r="B65" s="20" t="s">
        <v>18</v>
      </c>
      <c r="C65" s="13">
        <f>C64*12</f>
        <v>0.81030761126177819</v>
      </c>
    </row>
  </sheetData>
  <mergeCells count="2">
    <mergeCell ref="A62:A63"/>
    <mergeCell ref="A64:A6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euil12"/>
  <dimension ref="A1:C65"/>
  <sheetViews>
    <sheetView topLeftCell="A38" zoomScale="82" workbookViewId="0">
      <selection activeCell="C63" sqref="C63"/>
    </sheetView>
  </sheetViews>
  <sheetFormatPr defaultColWidth="8.77734375" defaultRowHeight="14.4" x14ac:dyDescent="0.3"/>
  <cols>
    <col min="1" max="1" width="17" customWidth="1"/>
    <col min="2" max="2" width="18" customWidth="1"/>
    <col min="3" max="3" width="20.109375" style="2" customWidth="1"/>
  </cols>
  <sheetData>
    <row r="1" spans="1:3" ht="37.950000000000003" customHeight="1" thickBot="1" x14ac:dyDescent="0.35">
      <c r="A1" s="3" t="s">
        <v>0</v>
      </c>
      <c r="B1" s="3" t="s">
        <v>12</v>
      </c>
      <c r="C1" s="4" t="s">
        <v>13</v>
      </c>
    </row>
    <row r="2" spans="1:3" x14ac:dyDescent="0.3">
      <c r="A2" s="1">
        <v>43891</v>
      </c>
      <c r="B2" s="8">
        <v>25.654386520385739</v>
      </c>
      <c r="C2" s="7" t="s">
        <v>14</v>
      </c>
    </row>
    <row r="3" spans="1:3" x14ac:dyDescent="0.3">
      <c r="A3" s="1">
        <v>43922</v>
      </c>
      <c r="B3" s="8">
        <v>24.326044082641602</v>
      </c>
      <c r="C3" s="7">
        <f xml:space="preserve"> (B3 - B2)/B2</f>
        <v>-5.1778374691930237E-2</v>
      </c>
    </row>
    <row r="4" spans="1:3" x14ac:dyDescent="0.3">
      <c r="A4" s="1">
        <v>43952</v>
      </c>
      <c r="B4">
        <v>24.89995193481445</v>
      </c>
      <c r="C4" s="5">
        <f t="shared" ref="C4:C61" si="0" xml:space="preserve"> (B4 - B3)/B3</f>
        <v>2.3592321473361669E-2</v>
      </c>
    </row>
    <row r="5" spans="1:3" x14ac:dyDescent="0.3">
      <c r="A5" s="1">
        <v>43983</v>
      </c>
      <c r="B5">
        <v>25.15913009643555</v>
      </c>
      <c r="C5" s="5">
        <f t="shared" si="0"/>
        <v>1.040878160325783E-2</v>
      </c>
    </row>
    <row r="6" spans="1:3" x14ac:dyDescent="0.3">
      <c r="A6" s="1">
        <v>44013</v>
      </c>
      <c r="B6">
        <v>23.635551452636719</v>
      </c>
      <c r="C6" s="5">
        <f t="shared" si="0"/>
        <v>-6.0557683749752796E-2</v>
      </c>
    </row>
    <row r="7" spans="1:3" x14ac:dyDescent="0.3">
      <c r="A7" s="1">
        <v>44044</v>
      </c>
      <c r="B7">
        <v>24.994783401489261</v>
      </c>
      <c r="C7" s="5">
        <f t="shared" si="0"/>
        <v>5.7507943132882156E-2</v>
      </c>
    </row>
    <row r="8" spans="1:3" x14ac:dyDescent="0.3">
      <c r="A8" s="1">
        <v>44075</v>
      </c>
      <c r="B8">
        <v>22.049783706665039</v>
      </c>
      <c r="C8" s="5">
        <f t="shared" si="0"/>
        <v>-0.11782457353276167</v>
      </c>
    </row>
    <row r="9" spans="1:3" x14ac:dyDescent="0.3">
      <c r="A9" s="1">
        <v>44105</v>
      </c>
      <c r="B9">
        <v>19.95111083984375</v>
      </c>
      <c r="C9" s="5">
        <f t="shared" si="0"/>
        <v>-9.5178841422690161E-2</v>
      </c>
    </row>
    <row r="10" spans="1:3" x14ac:dyDescent="0.3">
      <c r="A10" s="1">
        <v>44136</v>
      </c>
      <c r="B10">
        <v>27.681978225708011</v>
      </c>
      <c r="C10" s="5">
        <f t="shared" si="0"/>
        <v>0.38749057372911705</v>
      </c>
    </row>
    <row r="11" spans="1:3" x14ac:dyDescent="0.3">
      <c r="A11" s="1">
        <v>44166</v>
      </c>
      <c r="B11">
        <v>27.276304244995121</v>
      </c>
      <c r="C11" s="5">
        <f t="shared" si="0"/>
        <v>-1.4654804559312338E-2</v>
      </c>
    </row>
    <row r="12" spans="1:3" x14ac:dyDescent="0.3">
      <c r="A12" s="1">
        <v>44197</v>
      </c>
      <c r="B12">
        <v>26.963361740112301</v>
      </c>
      <c r="C12" s="5">
        <f t="shared" si="0"/>
        <v>-1.147305375654918E-2</v>
      </c>
    </row>
    <row r="13" spans="1:3" x14ac:dyDescent="0.3">
      <c r="A13" s="1">
        <v>44228</v>
      </c>
      <c r="B13">
        <v>30.21733474731445</v>
      </c>
      <c r="C13" s="5">
        <f t="shared" si="0"/>
        <v>0.12068127997412668</v>
      </c>
    </row>
    <row r="14" spans="1:3" x14ac:dyDescent="0.3">
      <c r="A14" s="1">
        <v>44256</v>
      </c>
      <c r="B14">
        <v>31.319723129272461</v>
      </c>
      <c r="C14" s="5">
        <f t="shared" si="0"/>
        <v>3.648198595860562E-2</v>
      </c>
    </row>
    <row r="15" spans="1:3" x14ac:dyDescent="0.3">
      <c r="A15" s="1">
        <v>44287</v>
      </c>
      <c r="B15">
        <v>29.482501983642582</v>
      </c>
      <c r="C15" s="5">
        <f t="shared" si="0"/>
        <v>-5.8660197538999023E-2</v>
      </c>
    </row>
    <row r="16" spans="1:3" x14ac:dyDescent="0.3">
      <c r="A16" s="1">
        <v>44317</v>
      </c>
      <c r="B16">
        <v>30.3471565246582</v>
      </c>
      <c r="C16" s="5">
        <f t="shared" si="0"/>
        <v>2.9327719251756302E-2</v>
      </c>
    </row>
    <row r="17" spans="1:3" x14ac:dyDescent="0.3">
      <c r="A17" s="1">
        <v>44348</v>
      </c>
      <c r="B17">
        <v>30.547307968139648</v>
      </c>
      <c r="C17" s="5">
        <f t="shared" si="0"/>
        <v>6.5953936514222787E-3</v>
      </c>
    </row>
    <row r="18" spans="1:3" x14ac:dyDescent="0.3">
      <c r="A18" s="1">
        <v>44378</v>
      </c>
      <c r="B18">
        <v>29.874862670898441</v>
      </c>
      <c r="C18" s="5">
        <f t="shared" si="0"/>
        <v>-2.2013242474346904E-2</v>
      </c>
    </row>
    <row r="19" spans="1:3" x14ac:dyDescent="0.3">
      <c r="A19" s="1">
        <v>44409</v>
      </c>
      <c r="B19">
        <v>30.399911880493161</v>
      </c>
      <c r="C19" s="5">
        <f t="shared" si="0"/>
        <v>1.7574949728762366E-2</v>
      </c>
    </row>
    <row r="20" spans="1:3" x14ac:dyDescent="0.3">
      <c r="A20" s="1">
        <v>44440</v>
      </c>
      <c r="B20">
        <v>33.647884368896477</v>
      </c>
      <c r="C20" s="5">
        <f t="shared" si="0"/>
        <v>0.10684150997448966</v>
      </c>
    </row>
    <row r="21" spans="1:3" x14ac:dyDescent="0.3">
      <c r="A21" s="1">
        <v>44470</v>
      </c>
      <c r="B21">
        <v>35.931056976318359</v>
      </c>
      <c r="C21" s="5">
        <f t="shared" si="0"/>
        <v>6.7854863693374054E-2</v>
      </c>
    </row>
    <row r="22" spans="1:3" x14ac:dyDescent="0.3">
      <c r="A22" s="1">
        <v>44501</v>
      </c>
      <c r="B22">
        <v>33.644462585449219</v>
      </c>
      <c r="C22" s="5">
        <f t="shared" si="0"/>
        <v>-6.363838370733714E-2</v>
      </c>
    </row>
    <row r="23" spans="1:3" x14ac:dyDescent="0.3">
      <c r="A23" s="1">
        <v>44531</v>
      </c>
      <c r="B23">
        <v>36.974937438964837</v>
      </c>
      <c r="C23" s="5">
        <f t="shared" si="0"/>
        <v>9.8990282429299484E-2</v>
      </c>
    </row>
    <row r="24" spans="1:3" x14ac:dyDescent="0.3">
      <c r="A24" s="1">
        <v>44562</v>
      </c>
      <c r="B24">
        <v>41.606124877929688</v>
      </c>
      <c r="C24" s="5">
        <f t="shared" si="0"/>
        <v>0.12525206963797117</v>
      </c>
    </row>
    <row r="25" spans="1:3" x14ac:dyDescent="0.3">
      <c r="A25" s="1">
        <v>44593</v>
      </c>
      <c r="B25">
        <v>38.33721923828125</v>
      </c>
      <c r="C25" s="5">
        <f t="shared" si="0"/>
        <v>-7.8567894732788621E-2</v>
      </c>
    </row>
    <row r="26" spans="1:3" x14ac:dyDescent="0.3">
      <c r="A26" s="1">
        <v>44621</v>
      </c>
      <c r="B26">
        <v>38.707221984863281</v>
      </c>
      <c r="C26" s="5">
        <f t="shared" si="0"/>
        <v>9.6512672002190669E-3</v>
      </c>
    </row>
    <row r="27" spans="1:3" x14ac:dyDescent="0.3">
      <c r="A27" s="1">
        <v>44652</v>
      </c>
      <c r="B27">
        <v>40.293067932128913</v>
      </c>
      <c r="C27" s="5">
        <f t="shared" si="0"/>
        <v>4.0970285800561661E-2</v>
      </c>
    </row>
    <row r="28" spans="1:3" x14ac:dyDescent="0.3">
      <c r="A28" s="1">
        <v>44682</v>
      </c>
      <c r="B28">
        <v>47.430210113525391</v>
      </c>
      <c r="C28" s="5">
        <f t="shared" si="0"/>
        <v>0.17713077081691905</v>
      </c>
    </row>
    <row r="29" spans="1:3" x14ac:dyDescent="0.3">
      <c r="A29" s="1">
        <v>44713</v>
      </c>
      <c r="B29">
        <v>42.976428985595703</v>
      </c>
      <c r="C29" s="5">
        <f t="shared" si="0"/>
        <v>-9.3901779420109063E-2</v>
      </c>
    </row>
    <row r="30" spans="1:3" x14ac:dyDescent="0.3">
      <c r="A30" s="1">
        <v>44743</v>
      </c>
      <c r="B30">
        <v>43.021018981933587</v>
      </c>
      <c r="C30" s="5">
        <f t="shared" si="0"/>
        <v>1.0375454031517749E-3</v>
      </c>
    </row>
    <row r="31" spans="1:3" x14ac:dyDescent="0.3">
      <c r="A31" s="1">
        <v>44774</v>
      </c>
      <c r="B31">
        <v>43.825065612792969</v>
      </c>
      <c r="C31" s="5">
        <f t="shared" si="0"/>
        <v>1.8689623116482586E-2</v>
      </c>
    </row>
    <row r="32" spans="1:3" x14ac:dyDescent="0.3">
      <c r="A32" s="1">
        <v>44805</v>
      </c>
      <c r="B32">
        <v>41.737133026123047</v>
      </c>
      <c r="C32" s="5">
        <f t="shared" si="0"/>
        <v>-4.764242922343586E-2</v>
      </c>
    </row>
    <row r="33" spans="1:3" x14ac:dyDescent="0.3">
      <c r="A33" s="1">
        <v>44835</v>
      </c>
      <c r="B33">
        <v>48.320060729980469</v>
      </c>
      <c r="C33" s="5">
        <f t="shared" si="0"/>
        <v>0.15772352403163875</v>
      </c>
    </row>
    <row r="34" spans="1:3" x14ac:dyDescent="0.3">
      <c r="A34" s="1">
        <v>44866</v>
      </c>
      <c r="B34">
        <v>52.888984680175781</v>
      </c>
      <c r="C34" s="5">
        <f t="shared" si="0"/>
        <v>9.4555426486881394E-2</v>
      </c>
    </row>
    <row r="35" spans="1:3" x14ac:dyDescent="0.3">
      <c r="A35" s="1">
        <v>44896</v>
      </c>
      <c r="B35">
        <v>51.433242797851563</v>
      </c>
      <c r="C35" s="5">
        <f t="shared" si="0"/>
        <v>-2.7524481536698325E-2</v>
      </c>
    </row>
    <row r="36" spans="1:3" x14ac:dyDescent="0.3">
      <c r="A36" s="1">
        <v>44927</v>
      </c>
      <c r="B36">
        <v>50.833847045898438</v>
      </c>
      <c r="C36" s="5">
        <f t="shared" si="0"/>
        <v>-1.1653858853678241E-2</v>
      </c>
    </row>
    <row r="37" spans="1:3" x14ac:dyDescent="0.3">
      <c r="A37" s="1">
        <v>44958</v>
      </c>
      <c r="B37">
        <v>52.874393463134773</v>
      </c>
      <c r="C37" s="5">
        <f t="shared" si="0"/>
        <v>4.0141491069796538E-2</v>
      </c>
    </row>
    <row r="38" spans="1:3" x14ac:dyDescent="0.3">
      <c r="A38" s="1">
        <v>44986</v>
      </c>
      <c r="B38">
        <v>49.073787689208977</v>
      </c>
      <c r="C38" s="5">
        <f t="shared" si="0"/>
        <v>-7.1879893555198207E-2</v>
      </c>
    </row>
    <row r="39" spans="1:3" x14ac:dyDescent="0.3">
      <c r="A39" s="1">
        <v>45017</v>
      </c>
      <c r="B39">
        <v>52.967624664306641</v>
      </c>
      <c r="C39" s="5">
        <f t="shared" si="0"/>
        <v>7.9346574993515204E-2</v>
      </c>
    </row>
    <row r="40" spans="1:3" x14ac:dyDescent="0.3">
      <c r="A40" s="1">
        <v>45047</v>
      </c>
      <c r="B40">
        <v>48.524711608886719</v>
      </c>
      <c r="C40" s="5">
        <f t="shared" si="0"/>
        <v>-8.3879786635285405E-2</v>
      </c>
    </row>
    <row r="41" spans="1:3" x14ac:dyDescent="0.3">
      <c r="A41" s="1">
        <v>45078</v>
      </c>
      <c r="B41">
        <v>48.040191650390618</v>
      </c>
      <c r="C41" s="5">
        <f t="shared" si="0"/>
        <v>-9.9850146952211224E-3</v>
      </c>
    </row>
    <row r="42" spans="1:3" x14ac:dyDescent="0.3">
      <c r="A42" s="1">
        <v>45108</v>
      </c>
      <c r="B42">
        <v>51.230762481689453</v>
      </c>
      <c r="C42" s="5">
        <f t="shared" si="0"/>
        <v>6.6414614964861257E-2</v>
      </c>
    </row>
    <row r="43" spans="1:3" x14ac:dyDescent="0.3">
      <c r="A43" s="1">
        <v>45139</v>
      </c>
      <c r="B43">
        <v>53.835880279541023</v>
      </c>
      <c r="C43" s="5">
        <f t="shared" si="0"/>
        <v>5.0850654404815329E-2</v>
      </c>
    </row>
    <row r="44" spans="1:3" x14ac:dyDescent="0.3">
      <c r="A44" s="1">
        <v>45170</v>
      </c>
      <c r="B44">
        <v>57.7667236328125</v>
      </c>
      <c r="C44" s="5">
        <f t="shared" si="0"/>
        <v>7.301530750237023E-2</v>
      </c>
    </row>
    <row r="45" spans="1:3" x14ac:dyDescent="0.3">
      <c r="A45" s="1">
        <v>45200</v>
      </c>
      <c r="B45">
        <v>59.28778076171875</v>
      </c>
      <c r="C45" s="5">
        <f t="shared" si="0"/>
        <v>2.6331026467325269E-2</v>
      </c>
    </row>
    <row r="46" spans="1:3" x14ac:dyDescent="0.3">
      <c r="A46" s="1">
        <v>45231</v>
      </c>
      <c r="B46">
        <v>58.405975341796882</v>
      </c>
      <c r="C46" s="5">
        <f t="shared" si="0"/>
        <v>-1.4873307932808251E-2</v>
      </c>
    </row>
    <row r="47" spans="1:3" x14ac:dyDescent="0.3">
      <c r="A47" s="1">
        <v>45261</v>
      </c>
      <c r="B47">
        <v>57.786830902099609</v>
      </c>
      <c r="C47" s="5">
        <f t="shared" si="0"/>
        <v>-1.0600703713515359E-2</v>
      </c>
    </row>
    <row r="48" spans="1:3" x14ac:dyDescent="0.3">
      <c r="A48" s="1">
        <v>45292</v>
      </c>
      <c r="B48">
        <v>56.379680633544922</v>
      </c>
      <c r="C48" s="5">
        <f t="shared" si="0"/>
        <v>-2.435070839822712E-2</v>
      </c>
    </row>
    <row r="49" spans="1:3" x14ac:dyDescent="0.3">
      <c r="A49" s="1">
        <v>45323</v>
      </c>
      <c r="B49">
        <v>56.011260986328118</v>
      </c>
      <c r="C49" s="5">
        <f t="shared" si="0"/>
        <v>-6.5346174912101354E-3</v>
      </c>
    </row>
    <row r="50" spans="1:3" x14ac:dyDescent="0.3">
      <c r="A50" s="1">
        <v>45352</v>
      </c>
      <c r="B50">
        <v>60.265033721923828</v>
      </c>
      <c r="C50" s="5">
        <f t="shared" si="0"/>
        <v>7.5944955722993285E-2</v>
      </c>
    </row>
    <row r="51" spans="1:3" x14ac:dyDescent="0.3">
      <c r="A51" s="1">
        <v>45383</v>
      </c>
      <c r="B51">
        <v>65.884735107421875</v>
      </c>
      <c r="C51" s="5">
        <f t="shared" si="0"/>
        <v>9.32497841356663E-2</v>
      </c>
    </row>
    <row r="52" spans="1:3" x14ac:dyDescent="0.3">
      <c r="A52" s="1">
        <v>45413</v>
      </c>
      <c r="B52">
        <v>64.367057800292969</v>
      </c>
      <c r="C52" s="5">
        <f t="shared" si="0"/>
        <v>-2.3035340502688625E-2</v>
      </c>
    </row>
    <row r="53" spans="1:3" x14ac:dyDescent="0.3">
      <c r="A53" s="1">
        <v>45444</v>
      </c>
      <c r="B53">
        <v>59.871635437011719</v>
      </c>
      <c r="C53" s="5">
        <f t="shared" si="0"/>
        <v>-6.984042019178309E-2</v>
      </c>
    </row>
    <row r="54" spans="1:3" x14ac:dyDescent="0.3">
      <c r="A54" s="1">
        <v>45474</v>
      </c>
      <c r="B54">
        <v>60.779571533203118</v>
      </c>
      <c r="C54" s="5">
        <f xml:space="preserve"> (B54 - B53)/B53</f>
        <v>1.5164711796566812E-2</v>
      </c>
    </row>
    <row r="55" spans="1:3" x14ac:dyDescent="0.3">
      <c r="A55" s="1">
        <v>45505</v>
      </c>
      <c r="B55">
        <v>60.497463226318359</v>
      </c>
      <c r="C55" s="5">
        <f t="shared" si="0"/>
        <v>-4.6414987761249074E-3</v>
      </c>
    </row>
    <row r="56" spans="1:3" x14ac:dyDescent="0.3">
      <c r="A56" s="1">
        <v>45536</v>
      </c>
      <c r="B56">
        <v>56.907890319824219</v>
      </c>
      <c r="C56" s="5">
        <f t="shared" si="0"/>
        <v>-5.933427147293277E-2</v>
      </c>
    </row>
    <row r="57" spans="1:3" x14ac:dyDescent="0.3">
      <c r="A57" s="1">
        <v>45566</v>
      </c>
      <c r="B57">
        <v>56.550346374511719</v>
      </c>
      <c r="C57" s="5">
        <f t="shared" si="0"/>
        <v>-6.2828536307195934E-3</v>
      </c>
    </row>
    <row r="58" spans="1:3" x14ac:dyDescent="0.3">
      <c r="A58" s="1">
        <v>45597</v>
      </c>
      <c r="B58">
        <v>54.156314849853523</v>
      </c>
      <c r="C58" s="5">
        <f t="shared" si="0"/>
        <v>-4.2334515668629571E-2</v>
      </c>
    </row>
    <row r="59" spans="1:3" x14ac:dyDescent="0.3">
      <c r="A59" s="1">
        <v>45627</v>
      </c>
      <c r="B59">
        <v>52.579998016357422</v>
      </c>
      <c r="C59" s="5">
        <f t="shared" si="0"/>
        <v>-2.9106796462543359E-2</v>
      </c>
    </row>
    <row r="60" spans="1:3" x14ac:dyDescent="0.3">
      <c r="A60" s="1">
        <v>45658</v>
      </c>
      <c r="B60">
        <v>55.555294036865227</v>
      </c>
      <c r="C60" s="5">
        <f t="shared" si="0"/>
        <v>5.6586080881596897E-2</v>
      </c>
    </row>
    <row r="61" spans="1:3" ht="15" thickBot="1" x14ac:dyDescent="0.35">
      <c r="A61" s="1">
        <v>45689</v>
      </c>
      <c r="B61">
        <v>55.709999084472663</v>
      </c>
      <c r="C61" s="6">
        <f t="shared" si="0"/>
        <v>2.7847039654722615E-3</v>
      </c>
    </row>
    <row r="62" spans="1:3" s="8" customFormat="1" ht="15.45" customHeight="1" x14ac:dyDescent="0.3">
      <c r="A62" s="30" t="s">
        <v>16</v>
      </c>
      <c r="B62" s="21" t="s">
        <v>17</v>
      </c>
      <c r="C62" s="22">
        <f>AVERAGE(C3:C61)</f>
        <v>1.621082533342344E-2</v>
      </c>
    </row>
    <row r="63" spans="1:3" s="8" customFormat="1" ht="16.05" customHeight="1" thickBot="1" x14ac:dyDescent="0.35">
      <c r="A63" s="31"/>
      <c r="B63" s="20" t="s">
        <v>18</v>
      </c>
      <c r="C63" s="13">
        <f>C62*12</f>
        <v>0.19452990400108128</v>
      </c>
    </row>
    <row r="64" spans="1:3" ht="15.45" customHeight="1" x14ac:dyDescent="0.3">
      <c r="A64" s="32" t="s">
        <v>19</v>
      </c>
      <c r="B64" s="21" t="s">
        <v>17</v>
      </c>
      <c r="C64" s="22">
        <f>_xlfn.STDEV.S(C3:C61)</f>
        <v>8.137214199765376E-2</v>
      </c>
    </row>
    <row r="65" spans="1:3" ht="15.45" customHeight="1" thickBot="1" x14ac:dyDescent="0.35">
      <c r="A65" s="31"/>
      <c r="B65" s="20" t="s">
        <v>18</v>
      </c>
      <c r="C65" s="13">
        <f>C64*12</f>
        <v>0.97646570397184518</v>
      </c>
    </row>
  </sheetData>
  <mergeCells count="2">
    <mergeCell ref="A62:A63"/>
    <mergeCell ref="A64:A6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D129-FD56-4F2C-9C1B-775CE899CEB5}">
  <sheetPr codeName="Feuil13"/>
  <dimension ref="A1:C65"/>
  <sheetViews>
    <sheetView zoomScale="86" workbookViewId="0">
      <selection activeCell="D20" sqref="D20"/>
    </sheetView>
  </sheetViews>
  <sheetFormatPr defaultColWidth="11.5546875" defaultRowHeight="14.4" x14ac:dyDescent="0.3"/>
  <cols>
    <col min="3" max="3" width="18" customWidth="1"/>
  </cols>
  <sheetData>
    <row r="1" spans="1:3" ht="29.4" thickBot="1" x14ac:dyDescent="0.35">
      <c r="A1" s="4" t="s">
        <v>21</v>
      </c>
      <c r="B1" s="4" t="s">
        <v>20</v>
      </c>
      <c r="C1" s="4" t="s">
        <v>15</v>
      </c>
    </row>
    <row r="2" spans="1:3" x14ac:dyDescent="0.3">
      <c r="A2" s="23" t="s">
        <v>1</v>
      </c>
      <c r="B2" s="26">
        <f>'CS.PA'!C65</f>
        <v>1.0034259766234699</v>
      </c>
      <c r="C2" s="12">
        <f>'CS.PA'!C63</f>
        <v>0.26589283793838508</v>
      </c>
    </row>
    <row r="3" spans="1:3" x14ac:dyDescent="0.3">
      <c r="A3" s="24" t="s">
        <v>2</v>
      </c>
      <c r="B3" s="27">
        <f>BNP.PA!C65</f>
        <v>1.2386355711049675</v>
      </c>
      <c r="C3" s="9">
        <f>BNP.PA!C63</f>
        <v>0.30678891899855598</v>
      </c>
    </row>
    <row r="4" spans="1:3" x14ac:dyDescent="0.3">
      <c r="A4" s="24" t="s">
        <v>3</v>
      </c>
      <c r="B4" s="28">
        <f>EN.PA!C65</f>
        <v>0.77378522012283224</v>
      </c>
      <c r="C4" s="10">
        <f>EN.PA!C63</f>
        <v>0.10620822407613922</v>
      </c>
    </row>
    <row r="5" spans="1:3" x14ac:dyDescent="0.3">
      <c r="A5" s="24" t="s">
        <v>4</v>
      </c>
      <c r="B5" s="28">
        <f>'CA.PA'!C65</f>
        <v>0.68743287990743651</v>
      </c>
      <c r="C5" s="10">
        <f>'CA.PA'!C63</f>
        <v>4.1722714567558147E-2</v>
      </c>
    </row>
    <row r="6" spans="1:3" x14ac:dyDescent="0.3">
      <c r="A6" s="24" t="s">
        <v>5</v>
      </c>
      <c r="B6" s="28">
        <f>BN.PA!C65</f>
        <v>0.6189803550889228</v>
      </c>
      <c r="C6" s="10">
        <f>BN.PA!C63</f>
        <v>7.6825552304353201E-2</v>
      </c>
    </row>
    <row r="7" spans="1:3" x14ac:dyDescent="0.3">
      <c r="A7" s="24" t="s">
        <v>6</v>
      </c>
      <c r="B7" s="28">
        <f>ENGI.PA!C65</f>
        <v>0.78588130731156913</v>
      </c>
      <c r="C7" s="10">
        <f>ENGI.PA!C63</f>
        <v>0.19416201995194815</v>
      </c>
    </row>
    <row r="8" spans="1:3" x14ac:dyDescent="0.3">
      <c r="A8" s="24" t="s">
        <v>7</v>
      </c>
      <c r="B8" s="28">
        <f>KER.PA!C65</f>
        <v>1.1067594164612187</v>
      </c>
      <c r="C8" s="10">
        <f>KER.PA!C63</f>
        <v>-5.9664533239557699E-2</v>
      </c>
    </row>
    <row r="9" spans="1:3" x14ac:dyDescent="0.3">
      <c r="A9" s="24" t="s">
        <v>8</v>
      </c>
      <c r="B9" s="28">
        <f>OR.PA!C65</f>
        <v>0.73713430845148498</v>
      </c>
      <c r="C9" s="10">
        <f>OR.PA!C63</f>
        <v>0.11733420940824563</v>
      </c>
    </row>
    <row r="10" spans="1:3" x14ac:dyDescent="0.3">
      <c r="A10" s="24" t="s">
        <v>9</v>
      </c>
      <c r="B10" s="28">
        <f>ML.PA!C65</f>
        <v>0.77072691876625421</v>
      </c>
      <c r="C10" s="10">
        <f>ML.PA!C63</f>
        <v>0.15764084462304856</v>
      </c>
    </row>
    <row r="11" spans="1:3" x14ac:dyDescent="0.3">
      <c r="A11" s="24" t="s">
        <v>10</v>
      </c>
      <c r="B11" s="28">
        <f>SGO.PA!C65</f>
        <v>1.0256275514286741</v>
      </c>
      <c r="C11" s="10">
        <f>SGO.PA!C63</f>
        <v>0.34810186616424377</v>
      </c>
    </row>
    <row r="12" spans="1:3" x14ac:dyDescent="0.3">
      <c r="A12" s="24" t="s">
        <v>11</v>
      </c>
      <c r="B12" s="28">
        <f>DG.PA!C65</f>
        <v>0.81030761126177819</v>
      </c>
      <c r="C12" s="10">
        <f>DG.PA!C63</f>
        <v>0.12531430219227471</v>
      </c>
    </row>
    <row r="13" spans="1:3" ht="15" thickBot="1" x14ac:dyDescent="0.35">
      <c r="A13" s="25" t="s">
        <v>12</v>
      </c>
      <c r="B13" s="29">
        <f>TTE.PA!C65</f>
        <v>0.97646570397184518</v>
      </c>
      <c r="C13" s="11">
        <f>TTE.PA!C63</f>
        <v>0.19452990400108128</v>
      </c>
    </row>
    <row r="14" spans="1:3" x14ac:dyDescent="0.3">
      <c r="A14" s="37" t="s">
        <v>23</v>
      </c>
      <c r="B14">
        <v>28.821552644585601</v>
      </c>
      <c r="C14">
        <v>-16.340328542732205</v>
      </c>
    </row>
    <row r="62" spans="1:3" ht="15.6" x14ac:dyDescent="0.3">
      <c r="A62" s="33" t="s">
        <v>16</v>
      </c>
      <c r="B62" s="17" t="s">
        <v>17</v>
      </c>
      <c r="C62" s="16">
        <f>AVERAGE(C3:C61)</f>
        <v>-1.2276137099736928</v>
      </c>
    </row>
    <row r="63" spans="1:3" ht="15.6" x14ac:dyDescent="0.3">
      <c r="A63" s="34"/>
      <c r="B63" s="14" t="s">
        <v>18</v>
      </c>
      <c r="C63" s="16">
        <f>C62*12</f>
        <v>-14.731364519684313</v>
      </c>
    </row>
    <row r="64" spans="1:3" ht="15.6" x14ac:dyDescent="0.3">
      <c r="A64" s="34" t="s">
        <v>19</v>
      </c>
      <c r="B64" s="14" t="s">
        <v>17</v>
      </c>
      <c r="C64" s="16">
        <f>_xlfn.STDEV.S(C3:C61)</f>
        <v>4.760534266977575</v>
      </c>
    </row>
    <row r="65" spans="1:3" ht="15.6" x14ac:dyDescent="0.3">
      <c r="A65" s="35"/>
      <c r="B65" s="15" t="s">
        <v>18</v>
      </c>
      <c r="C65" s="16">
        <f>C64*12</f>
        <v>57.126411203730896</v>
      </c>
    </row>
  </sheetData>
  <mergeCells count="2">
    <mergeCell ref="A62:A63"/>
    <mergeCell ref="A64:A65"/>
  </mergeCells>
  <pageMargins left="0.7" right="0.7" top="0.75" bottom="0.75" header="0.3" footer="0.3"/>
  <ignoredErrors>
    <ignoredError sqref="B12" formula="1"/>
  </ignoredError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24DD9-C9AF-4341-BD2B-9DCE1AF9491D}">
  <dimension ref="A1:C65"/>
  <sheetViews>
    <sheetView tabSelected="1" workbookViewId="0">
      <selection activeCell="D7" sqref="D7"/>
    </sheetView>
  </sheetViews>
  <sheetFormatPr defaultRowHeight="14.4" x14ac:dyDescent="0.3"/>
  <cols>
    <col min="1" max="1" width="25.88671875" bestFit="1" customWidth="1"/>
    <col min="2" max="2" width="12" bestFit="1" customWidth="1"/>
    <col min="3" max="3" width="14" bestFit="1" customWidth="1"/>
  </cols>
  <sheetData>
    <row r="1" spans="1:3" ht="72.599999999999994" thickBot="1" x14ac:dyDescent="0.35">
      <c r="A1" s="3" t="s">
        <v>0</v>
      </c>
      <c r="B1" s="3" t="s">
        <v>22</v>
      </c>
      <c r="C1" s="4" t="s">
        <v>13</v>
      </c>
    </row>
    <row r="2" spans="1:3" x14ac:dyDescent="0.3">
      <c r="A2" s="1">
        <v>43891</v>
      </c>
      <c r="B2" s="36">
        <f>1/12*TTE.PA!C3+1/12*DG.PA!C3+1/12*SGO.PA!C3+1/12*ML.PA!C3+1/12*OR.PA!C3+1/12*KER.PA!C3+1/12*ENGI.PA!C3+1/12*BN.PA!C3+1/12*'CA.PA'!C3+1/12*EN.PA!C3+1/12*BNP.PA!C3+1/12*'CS.PA'!C3</f>
        <v>3.2945943232295577E-2</v>
      </c>
      <c r="C2" s="7" t="s">
        <v>14</v>
      </c>
    </row>
    <row r="3" spans="1:3" x14ac:dyDescent="0.3">
      <c r="A3" s="1">
        <v>43922</v>
      </c>
      <c r="B3" s="36">
        <f>1/12*TTE.PA!C4+1/12*DG.PA!C4+1/12*SGO.PA!C4+1/12*ML.PA!C4+1/12*OR.PA!C4+1/12*KER.PA!C4+1/12*ENGI.PA!C4+1/12*BN.PA!C4+1/12*'CA.PA'!C4+1/12*EN.PA!C4+1/12*BNP.PA!C4+1/12*'CS.PA'!C4</f>
        <v>4.6392278578817184E-2</v>
      </c>
      <c r="C3" s="7">
        <f xml:space="preserve"> (B3 - B2)/B2</f>
        <v>0.40813326398683003</v>
      </c>
    </row>
    <row r="4" spans="1:3" x14ac:dyDescent="0.3">
      <c r="A4" s="1">
        <v>43952</v>
      </c>
      <c r="B4" s="36">
        <f>1/12*TTE.PA!C5+1/12*DG.PA!C5+1/12*SGO.PA!C5+1/12*ML.PA!C5+1/12*OR.PA!C5+1/12*KER.PA!C5+1/12*ENGI.PA!C5+1/12*BN.PA!C5+1/12*'CA.PA'!C5+1/12*EN.PA!C5+1/12*BNP.PA!C5+1/12*'CS.PA'!C5</f>
        <v>6.4214122098671653E-2</v>
      </c>
      <c r="C4" s="5">
        <f t="shared" ref="C4:C61" si="0" xml:space="preserve"> (B4 - B3)/B3</f>
        <v>0.38415538244314568</v>
      </c>
    </row>
    <row r="5" spans="1:3" x14ac:dyDescent="0.3">
      <c r="A5" s="1">
        <v>43983</v>
      </c>
      <c r="B5" s="36">
        <f>1/12*TTE.PA!C6+1/12*DG.PA!C6+1/12*SGO.PA!C6+1/12*ML.PA!C6+1/12*OR.PA!C6+1/12*KER.PA!C6+1/12*ENGI.PA!C6+1/12*BN.PA!C6+1/12*'CA.PA'!C6+1/12*EN.PA!C6+1/12*BNP.PA!C6+1/12*'CS.PA'!C6</f>
        <v>-3.6431343188824704E-2</v>
      </c>
      <c r="C5" s="5">
        <f t="shared" si="0"/>
        <v>-1.567341606459155</v>
      </c>
    </row>
    <row r="6" spans="1:3" x14ac:dyDescent="0.3">
      <c r="A6" s="1">
        <v>44013</v>
      </c>
      <c r="B6" s="36">
        <f>1/12*TTE.PA!C7+1/12*DG.PA!C7+1/12*SGO.PA!C7+1/12*ML.PA!C7+1/12*OR.PA!C7+1/12*KER.PA!C7+1/12*ENGI.PA!C7+1/12*BN.PA!C7+1/12*'CA.PA'!C7+1/12*EN.PA!C7+1/12*BNP.PA!C7+1/12*'CS.PA'!C7</f>
        <v>5.4369312919057576E-2</v>
      </c>
      <c r="C6" s="5">
        <f t="shared" si="0"/>
        <v>-2.4923773915570409</v>
      </c>
    </row>
    <row r="7" spans="1:3" x14ac:dyDescent="0.3">
      <c r="A7" s="1">
        <v>44044</v>
      </c>
      <c r="B7" s="36">
        <f>1/12*TTE.PA!C8+1/12*DG.PA!C8+1/12*SGO.PA!C8+1/12*ML.PA!C8+1/12*OR.PA!C8+1/12*KER.PA!C8+1/12*ENGI.PA!C8+1/12*BN.PA!C8+1/12*'CA.PA'!C8+1/12*EN.PA!C8+1/12*BNP.PA!C8+1/12*'CS.PA'!C8</f>
        <v>-3.449939325322543E-2</v>
      </c>
      <c r="C7" s="5">
        <f t="shared" si="0"/>
        <v>-1.6345379663816328</v>
      </c>
    </row>
    <row r="8" spans="1:3" x14ac:dyDescent="0.3">
      <c r="A8" s="1">
        <v>44075</v>
      </c>
      <c r="B8" s="36">
        <f>1/12*TTE.PA!C9+1/12*DG.PA!C9+1/12*SGO.PA!C9+1/12*ML.PA!C9+1/12*OR.PA!C9+1/12*KER.PA!C9+1/12*ENGI.PA!C9+1/12*BN.PA!C9+1/12*'CA.PA'!C9+1/12*EN.PA!C9+1/12*BNP.PA!C9+1/12*'CS.PA'!C9</f>
        <v>-5.8987285083601446E-2</v>
      </c>
      <c r="C8" s="5">
        <f t="shared" si="0"/>
        <v>0.70980644936665904</v>
      </c>
    </row>
    <row r="9" spans="1:3" x14ac:dyDescent="0.3">
      <c r="A9" s="1">
        <v>44105</v>
      </c>
      <c r="B9" s="36">
        <f>1/12*TTE.PA!C10+1/12*DG.PA!C10+1/12*SGO.PA!C10+1/12*ML.PA!C10+1/12*OR.PA!C10+1/12*KER.PA!C10+1/12*ENGI.PA!C10+1/12*BN.PA!C10+1/12*'CA.PA'!C10+1/12*EN.PA!C10+1/12*BNP.PA!C10+1/12*'CS.PA'!C10</f>
        <v>0.2203648226849986</v>
      </c>
      <c r="C9" s="5">
        <f t="shared" si="0"/>
        <v>-4.7358020863764141</v>
      </c>
    </row>
    <row r="10" spans="1:3" x14ac:dyDescent="0.3">
      <c r="A10" s="1">
        <v>44136</v>
      </c>
      <c r="B10" s="36">
        <f>1/12*TTE.PA!C11+1/12*DG.PA!C11+1/12*SGO.PA!C11+1/12*ML.PA!C11+1/12*OR.PA!C11+1/12*KER.PA!C11+1/12*ENGI.PA!C11+1/12*BN.PA!C11+1/12*'CA.PA'!C11+1/12*EN.PA!C11+1/12*BNP.PA!C11+1/12*'CS.PA'!C11</f>
        <v>-7.3094481518263966E-3</v>
      </c>
      <c r="C10" s="5">
        <f t="shared" si="0"/>
        <v>-1.0331697594142553</v>
      </c>
    </row>
    <row r="11" spans="1:3" x14ac:dyDescent="0.3">
      <c r="A11" s="1">
        <v>44166</v>
      </c>
      <c r="B11" s="36">
        <f>1/12*TTE.PA!C12+1/12*DG.PA!C12+1/12*SGO.PA!C12+1/12*ML.PA!C12+1/12*OR.PA!C12+1/12*KER.PA!C12+1/12*ENGI.PA!C12+1/12*BN.PA!C12+1/12*'CA.PA'!C12+1/12*EN.PA!C12+1/12*BNP.PA!C12+1/12*'CS.PA'!C12</f>
        <v>-1.4773627923813636E-2</v>
      </c>
      <c r="C11" s="5">
        <f t="shared" si="0"/>
        <v>1.021168714374447</v>
      </c>
    </row>
    <row r="12" spans="1:3" x14ac:dyDescent="0.3">
      <c r="A12" s="1">
        <v>44197</v>
      </c>
      <c r="B12" s="36">
        <f>1/12*TTE.PA!C13+1/12*DG.PA!C13+1/12*SGO.PA!C13+1/12*ML.PA!C13+1/12*OR.PA!C13+1/12*KER.PA!C13+1/12*ENGI.PA!C13+1/12*BN.PA!C13+1/12*'CA.PA'!C13+1/12*EN.PA!C13+1/12*BNP.PA!C13+1/12*'CS.PA'!C13</f>
        <v>6.7255984740106065E-2</v>
      </c>
      <c r="C12" s="5">
        <f t="shared" si="0"/>
        <v>-5.5524352641706933</v>
      </c>
    </row>
    <row r="13" spans="1:3" x14ac:dyDescent="0.3">
      <c r="A13" s="1">
        <v>44228</v>
      </c>
      <c r="B13" s="36">
        <f>1/12*TTE.PA!C14+1/12*DG.PA!C14+1/12*SGO.PA!C14+1/12*ML.PA!C14+1/12*OR.PA!C14+1/12*KER.PA!C14+1/12*ENGI.PA!C14+1/12*BN.PA!C14+1/12*'CA.PA'!C14+1/12*EN.PA!C14+1/12*BNP.PA!C14+1/12*'CS.PA'!C14</f>
        <v>6.0844010263223079E-2</v>
      </c>
      <c r="C13" s="5">
        <f t="shared" si="0"/>
        <v>-9.5336861123370018E-2</v>
      </c>
    </row>
    <row r="14" spans="1:3" x14ac:dyDescent="0.3">
      <c r="A14" s="1">
        <v>44256</v>
      </c>
      <c r="B14" s="36">
        <f>1/12*TTE.PA!C15+1/12*DG.PA!C15+1/12*SGO.PA!C15+1/12*ML.PA!C15+1/12*OR.PA!C15+1/12*KER.PA!C15+1/12*ENGI.PA!C15+1/12*BN.PA!C15+1/12*'CA.PA'!C15+1/12*EN.PA!C15+1/12*BNP.PA!C15+1/12*'CS.PA'!C15</f>
        <v>2.6486408375857754E-2</v>
      </c>
      <c r="C14" s="5">
        <f t="shared" si="0"/>
        <v>-0.56468338853286659</v>
      </c>
    </row>
    <row r="15" spans="1:3" x14ac:dyDescent="0.3">
      <c r="A15" s="1">
        <v>44287</v>
      </c>
      <c r="B15" s="36">
        <f>1/12*TTE.PA!C16+1/12*DG.PA!C16+1/12*SGO.PA!C16+1/12*ML.PA!C16+1/12*OR.PA!C16+1/12*KER.PA!C16+1/12*ENGI.PA!C16+1/12*BN.PA!C16+1/12*'CA.PA'!C16+1/12*EN.PA!C16+1/12*BNP.PA!C16+1/12*'CS.PA'!C16</f>
        <v>2.7433103362995495E-2</v>
      </c>
      <c r="C15" s="5">
        <f t="shared" si="0"/>
        <v>3.5742671248724281E-2</v>
      </c>
    </row>
    <row r="16" spans="1:3" x14ac:dyDescent="0.3">
      <c r="A16" s="1">
        <v>44317</v>
      </c>
      <c r="B16" s="36">
        <f>1/12*TTE.PA!C17+1/12*DG.PA!C17+1/12*SGO.PA!C17+1/12*ML.PA!C17+1/12*OR.PA!C17+1/12*KER.PA!C17+1/12*ENGI.PA!C17+1/12*BN.PA!C17+1/12*'CA.PA'!C17+1/12*EN.PA!C17+1/12*BNP.PA!C17+1/12*'CS.PA'!C17</f>
        <v>9.0303943063197861E-3</v>
      </c>
      <c r="C16" s="5">
        <f t="shared" si="0"/>
        <v>-0.67082126339009529</v>
      </c>
    </row>
    <row r="17" spans="1:3" x14ac:dyDescent="0.3">
      <c r="A17" s="1">
        <v>44348</v>
      </c>
      <c r="B17" s="36">
        <f>1/12*TTE.PA!C18+1/12*DG.PA!C18+1/12*SGO.PA!C18+1/12*ML.PA!C18+1/12*OR.PA!C18+1/12*KER.PA!C18+1/12*ENGI.PA!C18+1/12*BN.PA!C18+1/12*'CA.PA'!C18+1/12*EN.PA!C18+1/12*BNP.PA!C18+1/12*'CS.PA'!C18</f>
        <v>1.3129334146770286E-2</v>
      </c>
      <c r="C17" s="5">
        <f t="shared" si="0"/>
        <v>0.45390485746363463</v>
      </c>
    </row>
    <row r="18" spans="1:3" x14ac:dyDescent="0.3">
      <c r="A18" s="1">
        <v>44378</v>
      </c>
      <c r="B18" s="36">
        <f>1/12*TTE.PA!C19+1/12*DG.PA!C19+1/12*SGO.PA!C19+1/12*ML.PA!C19+1/12*OR.PA!C19+1/12*KER.PA!C19+1/12*ENGI.PA!C19+1/12*BN.PA!C19+1/12*'CA.PA'!C19+1/12*EN.PA!C19+1/12*BNP.PA!C19+1/12*'CS.PA'!C19</f>
        <v>2.8469547122334109E-2</v>
      </c>
      <c r="C18" s="5">
        <f t="shared" si="0"/>
        <v>1.168392304139612</v>
      </c>
    </row>
    <row r="19" spans="1:3" x14ac:dyDescent="0.3">
      <c r="A19" s="1">
        <v>44409</v>
      </c>
      <c r="B19" s="36">
        <f>1/12*TTE.PA!C20+1/12*DG.PA!C20+1/12*SGO.PA!C20+1/12*ML.PA!C20+1/12*OR.PA!C20+1/12*KER.PA!C20+1/12*ENGI.PA!C20+1/12*BN.PA!C20+1/12*'CA.PA'!C20+1/12*EN.PA!C20+1/12*BNP.PA!C20+1/12*'CS.PA'!C20</f>
        <v>-2.4954049203951199E-2</v>
      </c>
      <c r="C19" s="5">
        <f t="shared" si="0"/>
        <v>-1.8765172518102673</v>
      </c>
    </row>
    <row r="20" spans="1:3" x14ac:dyDescent="0.3">
      <c r="A20" s="1">
        <v>44440</v>
      </c>
      <c r="B20" s="36">
        <f>1/12*TTE.PA!C21+1/12*DG.PA!C21+1/12*SGO.PA!C21+1/12*ML.PA!C21+1/12*OR.PA!C21+1/12*KER.PA!C21+1/12*ENGI.PA!C21+1/12*BN.PA!C21+1/12*'CA.PA'!C21+1/12*EN.PA!C21+1/12*BNP.PA!C21+1/12*'CS.PA'!C21</f>
        <v>3.624021612727428E-2</v>
      </c>
      <c r="C20" s="5">
        <f t="shared" si="0"/>
        <v>-2.4522779782583757</v>
      </c>
    </row>
    <row r="21" spans="1:3" x14ac:dyDescent="0.3">
      <c r="A21" s="1">
        <v>44470</v>
      </c>
      <c r="B21" s="36">
        <f>1/12*TTE.PA!C22+1/12*DG.PA!C22+1/12*SGO.PA!C22+1/12*ML.PA!C22+1/12*OR.PA!C22+1/12*KER.PA!C22+1/12*ENGI.PA!C22+1/12*BN.PA!C22+1/12*'CA.PA'!C22+1/12*EN.PA!C22+1/12*BNP.PA!C22+1/12*'CS.PA'!C22</f>
        <v>-4.3516304143901195E-2</v>
      </c>
      <c r="C21" s="5">
        <f t="shared" si="0"/>
        <v>-2.2007738582759431</v>
      </c>
    </row>
    <row r="22" spans="1:3" x14ac:dyDescent="0.3">
      <c r="A22" s="1">
        <v>44501</v>
      </c>
      <c r="B22" s="36">
        <f>1/12*TTE.PA!C23+1/12*DG.PA!C23+1/12*SGO.PA!C23+1/12*ML.PA!C23+1/12*OR.PA!C23+1/12*KER.PA!C23+1/12*ENGI.PA!C23+1/12*BN.PA!C23+1/12*'CA.PA'!C23+1/12*EN.PA!C23+1/12*BNP.PA!C23+1/12*'CS.PA'!C23</f>
        <v>7.5588455328710294E-2</v>
      </c>
      <c r="C22" s="5">
        <f t="shared" si="0"/>
        <v>-2.737014592938587</v>
      </c>
    </row>
    <row r="23" spans="1:3" x14ac:dyDescent="0.3">
      <c r="A23" s="1">
        <v>44531</v>
      </c>
      <c r="B23" s="36">
        <f>1/12*TTE.PA!C24+1/12*DG.PA!C24+1/12*SGO.PA!C24+1/12*ML.PA!C24+1/12*OR.PA!C24+1/12*KER.PA!C24+1/12*ENGI.PA!C24+1/12*BN.PA!C24+1/12*'CA.PA'!C24+1/12*EN.PA!C24+1/12*BNP.PA!C24+1/12*'CS.PA'!C24</f>
        <v>1.5463203964912291E-2</v>
      </c>
      <c r="C23" s="5">
        <f t="shared" si="0"/>
        <v>-0.79542902553481609</v>
      </c>
    </row>
    <row r="24" spans="1:3" x14ac:dyDescent="0.3">
      <c r="A24" s="1">
        <v>44562</v>
      </c>
      <c r="B24" s="36">
        <f>1/12*TTE.PA!C25+1/12*DG.PA!C25+1/12*SGO.PA!C25+1/12*ML.PA!C25+1/12*OR.PA!C25+1/12*KER.PA!C25+1/12*ENGI.PA!C25+1/12*BN.PA!C25+1/12*'CA.PA'!C25+1/12*EN.PA!C25+1/12*BNP.PA!C25+1/12*'CS.PA'!C25</f>
        <v>-4.8634156047331283E-2</v>
      </c>
      <c r="C24" s="5">
        <f t="shared" si="0"/>
        <v>-4.1451538864576527</v>
      </c>
    </row>
    <row r="25" spans="1:3" x14ac:dyDescent="0.3">
      <c r="A25" s="1">
        <v>44593</v>
      </c>
      <c r="B25" s="36">
        <f>1/12*TTE.PA!C26+1/12*DG.PA!C26+1/12*SGO.PA!C26+1/12*ML.PA!C26+1/12*OR.PA!C26+1/12*KER.PA!C26+1/12*ENGI.PA!C26+1/12*BN.PA!C26+1/12*'CA.PA'!C26+1/12*EN.PA!C26+1/12*BNP.PA!C26+1/12*'CS.PA'!C26</f>
        <v>-1.5855692817472268E-2</v>
      </c>
      <c r="C25" s="5">
        <f t="shared" si="0"/>
        <v>-0.67398030301910994</v>
      </c>
    </row>
    <row r="26" spans="1:3" x14ac:dyDescent="0.3">
      <c r="A26" s="1">
        <v>44621</v>
      </c>
      <c r="B26" s="36">
        <f>1/12*TTE.PA!C27+1/12*DG.PA!C27+1/12*SGO.PA!C27+1/12*ML.PA!C27+1/12*OR.PA!C27+1/12*KER.PA!C27+1/12*ENGI.PA!C27+1/12*BN.PA!C27+1/12*'CA.PA'!C27+1/12*EN.PA!C27+1/12*BNP.PA!C27+1/12*'CS.PA'!C27</f>
        <v>-1.9216177114047732E-3</v>
      </c>
      <c r="C26" s="5">
        <f t="shared" si="0"/>
        <v>-0.87880581860874374</v>
      </c>
    </row>
    <row r="27" spans="1:3" x14ac:dyDescent="0.3">
      <c r="A27" s="1">
        <v>44652</v>
      </c>
      <c r="B27" s="36">
        <f>1/12*TTE.PA!C28+1/12*DG.PA!C28+1/12*SGO.PA!C28+1/12*ML.PA!C28+1/12*OR.PA!C28+1/12*KER.PA!C28+1/12*ENGI.PA!C28+1/12*BN.PA!C28+1/12*'CA.PA'!C28+1/12*EN.PA!C28+1/12*BNP.PA!C28+1/12*'CS.PA'!C28</f>
        <v>1.3559095363097637E-2</v>
      </c>
      <c r="C27" s="5">
        <f t="shared" si="0"/>
        <v>-8.056083675033074</v>
      </c>
    </row>
    <row r="28" spans="1:3" x14ac:dyDescent="0.3">
      <c r="A28" s="1">
        <v>44682</v>
      </c>
      <c r="B28" s="36">
        <f>1/12*TTE.PA!C29+1/12*DG.PA!C29+1/12*SGO.PA!C29+1/12*ML.PA!C29+1/12*OR.PA!C29+1/12*KER.PA!C29+1/12*ENGI.PA!C29+1/12*BN.PA!C29+1/12*'CA.PA'!C29+1/12*EN.PA!C29+1/12*BNP.PA!C29+1/12*'CS.PA'!C29</f>
        <v>-7.4398352580131388E-2</v>
      </c>
      <c r="C28" s="5">
        <f t="shared" si="0"/>
        <v>-6.4869702283098887</v>
      </c>
    </row>
    <row r="29" spans="1:3" x14ac:dyDescent="0.3">
      <c r="A29" s="1">
        <v>44713</v>
      </c>
      <c r="B29" s="36">
        <f>1/12*TTE.PA!C30+1/12*DG.PA!C30+1/12*SGO.PA!C30+1/12*ML.PA!C30+1/12*OR.PA!C30+1/12*KER.PA!C30+1/12*ENGI.PA!C30+1/12*BN.PA!C30+1/12*'CA.PA'!C30+1/12*EN.PA!C30+1/12*BNP.PA!C30+1/12*'CS.PA'!C30</f>
        <v>5.9784484340556887E-2</v>
      </c>
      <c r="C29" s="5">
        <f t="shared" si="0"/>
        <v>-1.8035726903517855</v>
      </c>
    </row>
    <row r="30" spans="1:3" x14ac:dyDescent="0.3">
      <c r="A30" s="1">
        <v>44743</v>
      </c>
      <c r="B30" s="36">
        <f>1/12*TTE.PA!C31+1/12*DG.PA!C31+1/12*SGO.PA!C31+1/12*ML.PA!C31+1/12*OR.PA!C31+1/12*KER.PA!C31+1/12*ENGI.PA!C31+1/12*BN.PA!C31+1/12*'CA.PA'!C31+1/12*EN.PA!C31+1/12*BNP.PA!C31+1/12*'CS.PA'!C31</f>
        <v>-3.0098602998020089E-2</v>
      </c>
      <c r="C30" s="5">
        <f t="shared" si="0"/>
        <v>-1.5034517455493324</v>
      </c>
    </row>
    <row r="31" spans="1:3" x14ac:dyDescent="0.3">
      <c r="A31" s="1">
        <v>44774</v>
      </c>
      <c r="B31" s="36">
        <f>1/12*TTE.PA!C32+1/12*DG.PA!C32+1/12*SGO.PA!C32+1/12*ML.PA!C32+1/12*OR.PA!C32+1/12*KER.PA!C32+1/12*ENGI.PA!C32+1/12*BN.PA!C32+1/12*'CA.PA'!C32+1/12*EN.PA!C32+1/12*BNP.PA!C32+1/12*'CS.PA'!C32</f>
        <v>-6.7881418482107048E-2</v>
      </c>
      <c r="C31" s="5">
        <f t="shared" si="0"/>
        <v>1.2553013004149178</v>
      </c>
    </row>
    <row r="32" spans="1:3" x14ac:dyDescent="0.3">
      <c r="A32" s="1">
        <v>44805</v>
      </c>
      <c r="B32" s="36">
        <f>1/12*TTE.PA!C33+1/12*DG.PA!C33+1/12*SGO.PA!C33+1/12*ML.PA!C33+1/12*OR.PA!C33+1/12*KER.PA!C33+1/12*ENGI.PA!C33+1/12*BN.PA!C33+1/12*'CA.PA'!C33+1/12*EN.PA!C33+1/12*BNP.PA!C33+1/12*'CS.PA'!C33</f>
        <v>8.7884037163779322E-2</v>
      </c>
      <c r="C32" s="5">
        <f t="shared" si="0"/>
        <v>-2.2946700161686335</v>
      </c>
    </row>
    <row r="33" spans="1:3" x14ac:dyDescent="0.3">
      <c r="A33" s="1">
        <v>44835</v>
      </c>
      <c r="B33" s="36">
        <f>1/12*TTE.PA!C34+1/12*DG.PA!C34+1/12*SGO.PA!C34+1/12*ML.PA!C34+1/12*OR.PA!C34+1/12*KER.PA!C34+1/12*ENGI.PA!C34+1/12*BN.PA!C34+1/12*'CA.PA'!C34+1/12*EN.PA!C34+1/12*BNP.PA!C34+1/12*'CS.PA'!C34</f>
        <v>7.4930020849493031E-2</v>
      </c>
      <c r="C33" s="5">
        <f t="shared" si="0"/>
        <v>-0.14739896723389467</v>
      </c>
    </row>
    <row r="34" spans="1:3" x14ac:dyDescent="0.3">
      <c r="A34" s="1">
        <v>44866</v>
      </c>
      <c r="B34" s="36">
        <f>1/12*TTE.PA!C35+1/12*DG.PA!C35+1/12*SGO.PA!C35+1/12*ML.PA!C35+1/12*OR.PA!C35+1/12*KER.PA!C35+1/12*ENGI.PA!C35+1/12*BN.PA!C35+1/12*'CA.PA'!C35+1/12*EN.PA!C35+1/12*BNP.PA!C35+1/12*'CS.PA'!C35</f>
        <v>-4.0902040044660852E-2</v>
      </c>
      <c r="C34" s="5">
        <f t="shared" si="0"/>
        <v>-1.5458698607173493</v>
      </c>
    </row>
    <row r="35" spans="1:3" x14ac:dyDescent="0.3">
      <c r="A35" s="1">
        <v>44896</v>
      </c>
      <c r="B35" s="36">
        <f>1/12*TTE.PA!C36+1/12*DG.PA!C36+1/12*SGO.PA!C36+1/12*ML.PA!C36+1/12*OR.PA!C36+1/12*KER.PA!C36+1/12*ENGI.PA!C36+1/12*BN.PA!C36+1/12*'CA.PA'!C36+1/12*EN.PA!C36+1/12*BNP.PA!C36+1/12*'CS.PA'!C36</f>
        <v>9.7263502890553757E-2</v>
      </c>
      <c r="C35" s="5">
        <f t="shared" si="0"/>
        <v>-3.3779621452707969</v>
      </c>
    </row>
    <row r="36" spans="1:3" x14ac:dyDescent="0.3">
      <c r="A36" s="1">
        <v>44927</v>
      </c>
      <c r="B36" s="36">
        <f>1/12*TTE.PA!C37+1/12*DG.PA!C37+1/12*SGO.PA!C37+1/12*ML.PA!C37+1/12*OR.PA!C37+1/12*KER.PA!C37+1/12*ENGI.PA!C37+1/12*BN.PA!C37+1/12*'CA.PA'!C37+1/12*EN.PA!C37+1/12*BNP.PA!C37+1/12*'CS.PA'!C37</f>
        <v>4.1553075516133735E-2</v>
      </c>
      <c r="C36" s="5">
        <f t="shared" si="0"/>
        <v>-0.57277833636228848</v>
      </c>
    </row>
    <row r="37" spans="1:3" x14ac:dyDescent="0.3">
      <c r="A37" s="1">
        <v>44958</v>
      </c>
      <c r="B37" s="36">
        <f>1/12*TTE.PA!C38+1/12*DG.PA!C38+1/12*SGO.PA!C38+1/12*ML.PA!C38+1/12*OR.PA!C38+1/12*KER.PA!C38+1/12*ENGI.PA!C38+1/12*BN.PA!C38+1/12*'CA.PA'!C38+1/12*EN.PA!C38+1/12*BNP.PA!C38+1/12*'CS.PA'!C38</f>
        <v>-1.3726223252337895E-2</v>
      </c>
      <c r="C37" s="5">
        <f t="shared" si="0"/>
        <v>-1.330329899335813</v>
      </c>
    </row>
    <row r="38" spans="1:3" x14ac:dyDescent="0.3">
      <c r="A38" s="1">
        <v>44986</v>
      </c>
      <c r="B38" s="36">
        <f>1/12*TTE.PA!C39+1/12*DG.PA!C39+1/12*SGO.PA!C39+1/12*ML.PA!C39+1/12*OR.PA!C39+1/12*KER.PA!C39+1/12*ENGI.PA!C39+1/12*BN.PA!C39+1/12*'CA.PA'!C39+1/12*EN.PA!C39+1/12*BNP.PA!C39+1/12*'CS.PA'!C39</f>
        <v>3.4953203532380211E-2</v>
      </c>
      <c r="C38" s="5">
        <f t="shared" si="0"/>
        <v>-3.5464545410498749</v>
      </c>
    </row>
    <row r="39" spans="1:3" x14ac:dyDescent="0.3">
      <c r="A39" s="1">
        <v>45017</v>
      </c>
      <c r="B39" s="36">
        <f>1/12*TTE.PA!C40+1/12*DG.PA!C40+1/12*SGO.PA!C40+1/12*ML.PA!C40+1/12*OR.PA!C40+1/12*KER.PA!C40+1/12*ENGI.PA!C40+1/12*BN.PA!C40+1/12*'CA.PA'!C40+1/12*EN.PA!C40+1/12*BNP.PA!C40+1/12*'CS.PA'!C40</f>
        <v>-6.4779039499130525E-2</v>
      </c>
      <c r="C39" s="5">
        <f t="shared" si="0"/>
        <v>-2.8533076500161147</v>
      </c>
    </row>
    <row r="40" spans="1:3" x14ac:dyDescent="0.3">
      <c r="A40" s="1">
        <v>45047</v>
      </c>
      <c r="B40" s="36">
        <f>1/12*TTE.PA!C41+1/12*DG.PA!C41+1/12*SGO.PA!C41+1/12*ML.PA!C41+1/12*OR.PA!C41+1/12*KER.PA!C41+1/12*ENGI.PA!C41+1/12*BN.PA!C41+1/12*'CA.PA'!C41+1/12*EN.PA!C41+1/12*BNP.PA!C41+1/12*'CS.PA'!C41</f>
        <v>5.7841167136338995E-2</v>
      </c>
      <c r="C40" s="5">
        <f t="shared" si="0"/>
        <v>-1.8928994252394766</v>
      </c>
    </row>
    <row r="41" spans="1:3" x14ac:dyDescent="0.3">
      <c r="A41" s="1">
        <v>45078</v>
      </c>
      <c r="B41" s="36">
        <f>1/12*TTE.PA!C42+1/12*DG.PA!C42+1/12*SGO.PA!C42+1/12*ML.PA!C42+1/12*OR.PA!C42+1/12*KER.PA!C42+1/12*ENGI.PA!C42+1/12*BN.PA!C42+1/12*'CA.PA'!C42+1/12*EN.PA!C42+1/12*BNP.PA!C42+1/12*'CS.PA'!C42</f>
        <v>4.3840464704426624E-2</v>
      </c>
      <c r="C41" s="5">
        <f t="shared" si="0"/>
        <v>-0.24205428633400383</v>
      </c>
    </row>
    <row r="42" spans="1:3" x14ac:dyDescent="0.3">
      <c r="A42" s="1">
        <v>45108</v>
      </c>
      <c r="B42" s="36">
        <f>1/12*TTE.PA!C43+1/12*DG.PA!C43+1/12*SGO.PA!C43+1/12*ML.PA!C43+1/12*OR.PA!C43+1/12*KER.PA!C43+1/12*ENGI.PA!C43+1/12*BN.PA!C43+1/12*'CA.PA'!C43+1/12*EN.PA!C43+1/12*BNP.PA!C43+1/12*'CS.PA'!C43</f>
        <v>-1.8827628991484539E-2</v>
      </c>
      <c r="C42" s="5">
        <f t="shared" si="0"/>
        <v>-1.429457787877497</v>
      </c>
    </row>
    <row r="43" spans="1:3" x14ac:dyDescent="0.3">
      <c r="A43" s="1">
        <v>45139</v>
      </c>
      <c r="B43" s="36">
        <f>1/12*TTE.PA!C44+1/12*DG.PA!C44+1/12*SGO.PA!C44+1/12*ML.PA!C44+1/12*OR.PA!C44+1/12*KER.PA!C44+1/12*ENGI.PA!C44+1/12*BN.PA!C44+1/12*'CA.PA'!C44+1/12*EN.PA!C44+1/12*BNP.PA!C44+1/12*'CS.PA'!C44</f>
        <v>-1.4940776675116677E-2</v>
      </c>
      <c r="C43" s="5">
        <f t="shared" si="0"/>
        <v>-0.20644406781787705</v>
      </c>
    </row>
    <row r="44" spans="1:3" x14ac:dyDescent="0.3">
      <c r="A44" s="1">
        <v>45170</v>
      </c>
      <c r="B44" s="36">
        <f>1/12*TTE.PA!C45+1/12*DG.PA!C45+1/12*SGO.PA!C45+1/12*ML.PA!C45+1/12*OR.PA!C45+1/12*KER.PA!C45+1/12*ENGI.PA!C45+1/12*BN.PA!C45+1/12*'CA.PA'!C45+1/12*EN.PA!C45+1/12*BNP.PA!C45+1/12*'CS.PA'!C45</f>
        <v>-1.6569459493144041E-2</v>
      </c>
      <c r="C44" s="5">
        <f t="shared" si="0"/>
        <v>0.1090092472059954</v>
      </c>
    </row>
    <row r="45" spans="1:3" x14ac:dyDescent="0.3">
      <c r="A45" s="1">
        <v>45200</v>
      </c>
      <c r="B45" s="36">
        <f>1/12*TTE.PA!C46+1/12*DG.PA!C46+1/12*SGO.PA!C46+1/12*ML.PA!C46+1/12*OR.PA!C46+1/12*KER.PA!C46+1/12*ENGI.PA!C46+1/12*BN.PA!C46+1/12*'CA.PA'!C46+1/12*EN.PA!C46+1/12*BNP.PA!C46+1/12*'CS.PA'!C46</f>
        <v>6.1428462670496446E-2</v>
      </c>
      <c r="C45" s="5">
        <f t="shared" si="0"/>
        <v>-4.7073305074262528</v>
      </c>
    </row>
    <row r="46" spans="1:3" x14ac:dyDescent="0.3">
      <c r="A46" s="1">
        <v>45231</v>
      </c>
      <c r="B46" s="36">
        <f>1/12*TTE.PA!C47+1/12*DG.PA!C47+1/12*SGO.PA!C47+1/12*ML.PA!C47+1/12*OR.PA!C47+1/12*KER.PA!C47+1/12*ENGI.PA!C47+1/12*BN.PA!C47+1/12*'CA.PA'!C47+1/12*EN.PA!C47+1/12*BNP.PA!C47+1/12*'CS.PA'!C47</f>
        <v>2.3198106554074897E-2</v>
      </c>
      <c r="C46" s="5">
        <f t="shared" si="0"/>
        <v>-0.62235573632193875</v>
      </c>
    </row>
    <row r="47" spans="1:3" x14ac:dyDescent="0.3">
      <c r="A47" s="1">
        <v>45261</v>
      </c>
      <c r="B47" s="36">
        <f>1/12*TTE.PA!C48+1/12*DG.PA!C48+1/12*SGO.PA!C48+1/12*ML.PA!C48+1/12*OR.PA!C48+1/12*KER.PA!C48+1/12*ENGI.PA!C48+1/12*BN.PA!C48+1/12*'CA.PA'!C48+1/12*EN.PA!C48+1/12*BNP.PA!C48+1/12*'CS.PA'!C48</f>
        <v>-1.0055990713448336E-2</v>
      </c>
      <c r="C47" s="5">
        <f t="shared" si="0"/>
        <v>-1.433483253902976</v>
      </c>
    </row>
    <row r="48" spans="1:3" x14ac:dyDescent="0.3">
      <c r="A48" s="1">
        <v>45292</v>
      </c>
      <c r="B48" s="36">
        <f>1/12*TTE.PA!C49+1/12*DG.PA!C49+1/12*SGO.PA!C49+1/12*ML.PA!C49+1/12*OR.PA!C49+1/12*KER.PA!C49+1/12*ENGI.PA!C49+1/12*BN.PA!C49+1/12*'CA.PA'!C49+1/12*EN.PA!C49+1/12*BNP.PA!C49+1/12*'CS.PA'!C49</f>
        <v>2.2312882106835089E-2</v>
      </c>
      <c r="C48" s="5">
        <f t="shared" si="0"/>
        <v>-3.2188646293194219</v>
      </c>
    </row>
    <row r="49" spans="1:3" x14ac:dyDescent="0.3">
      <c r="A49" s="1">
        <v>45323</v>
      </c>
      <c r="B49" s="36">
        <f>1/12*TTE.PA!C50+1/12*DG.PA!C50+1/12*SGO.PA!C50+1/12*ML.PA!C50+1/12*OR.PA!C50+1/12*KER.PA!C50+1/12*ENGI.PA!C50+1/12*BN.PA!C50+1/12*'CA.PA'!C50+1/12*EN.PA!C50+1/12*BNP.PA!C50+1/12*'CS.PA'!C50</f>
        <v>2.9005069481217807E-2</v>
      </c>
      <c r="C49" s="5">
        <f t="shared" si="0"/>
        <v>0.29992483007530008</v>
      </c>
    </row>
    <row r="50" spans="1:3" x14ac:dyDescent="0.3">
      <c r="A50" s="1">
        <v>45352</v>
      </c>
      <c r="B50" s="36">
        <f>1/12*TTE.PA!C51+1/12*DG.PA!C51+1/12*SGO.PA!C51+1/12*ML.PA!C51+1/12*OR.PA!C51+1/12*KER.PA!C51+1/12*ENGI.PA!C51+1/12*BN.PA!C51+1/12*'CA.PA'!C51+1/12*EN.PA!C51+1/12*BNP.PA!C51+1/12*'CS.PA'!C51</f>
        <v>-1.0205854808762056E-2</v>
      </c>
      <c r="C50" s="5">
        <f t="shared" si="0"/>
        <v>-1.3518645185584142</v>
      </c>
    </row>
    <row r="51" spans="1:3" x14ac:dyDescent="0.3">
      <c r="A51" s="1">
        <v>45383</v>
      </c>
      <c r="B51" s="36">
        <f>1/12*TTE.PA!C52+1/12*DG.PA!C52+1/12*SGO.PA!C52+1/12*ML.PA!C52+1/12*OR.PA!C52+1/12*KER.PA!C52+1/12*ENGI.PA!C52+1/12*BN.PA!C52+1/12*'CA.PA'!C52+1/12*EN.PA!C52+1/12*BNP.PA!C52+1/12*'CS.PA'!C52</f>
        <v>2.0915232977153354E-2</v>
      </c>
      <c r="C51" s="5">
        <f t="shared" si="0"/>
        <v>-3.0493367159404374</v>
      </c>
    </row>
    <row r="52" spans="1:3" x14ac:dyDescent="0.3">
      <c r="A52" s="1">
        <v>45413</v>
      </c>
      <c r="B52" s="36">
        <f>1/12*TTE.PA!C53+1/12*DG.PA!C53+1/12*SGO.PA!C53+1/12*ML.PA!C53+1/12*OR.PA!C53+1/12*KER.PA!C53+1/12*ENGI.PA!C53+1/12*BN.PA!C53+1/12*'CA.PA'!C53+1/12*EN.PA!C53+1/12*BNP.PA!C53+1/12*'CS.PA'!C53</f>
        <v>-6.0594612648630135E-2</v>
      </c>
      <c r="C52" s="5">
        <f t="shared" si="0"/>
        <v>-3.8971521720470603</v>
      </c>
    </row>
    <row r="53" spans="1:3" x14ac:dyDescent="0.3">
      <c r="A53" s="1">
        <v>45444</v>
      </c>
      <c r="B53" s="36">
        <f>1/12*TTE.PA!C54+1/12*DG.PA!C54+1/12*SGO.PA!C54+1/12*ML.PA!C54+1/12*OR.PA!C54+1/12*KER.PA!C54+1/12*ENGI.PA!C54+1/12*BN.PA!C54+1/12*'CA.PA'!C54+1/12*EN.PA!C54+1/12*BNP.PA!C54+1/12*'CS.PA'!C54</f>
        <v>3.562753035273053E-2</v>
      </c>
      <c r="C53" s="5">
        <f t="shared" si="0"/>
        <v>-1.5879653123508493</v>
      </c>
    </row>
    <row r="54" spans="1:3" x14ac:dyDescent="0.3">
      <c r="A54" s="1">
        <v>45474</v>
      </c>
      <c r="B54" s="36">
        <f>1/12*TTE.PA!C55+1/12*DG.PA!C55+1/12*SGO.PA!C55+1/12*ML.PA!C55+1/12*OR.PA!C55+1/12*KER.PA!C55+1/12*ENGI.PA!C55+1/12*BN.PA!C55+1/12*'CA.PA'!C55+1/12*EN.PA!C55+1/12*BNP.PA!C55+1/12*'CS.PA'!C55</f>
        <v>1.1757673702308199E-2</v>
      </c>
      <c r="C54" s="5">
        <f xml:space="preserve"> (B54 - B53)/B53</f>
        <v>-0.6699834766569196</v>
      </c>
    </row>
    <row r="55" spans="1:3" x14ac:dyDescent="0.3">
      <c r="A55" s="1">
        <v>45505</v>
      </c>
      <c r="B55" s="36">
        <f>1/12*TTE.PA!C56+1/12*DG.PA!C56+1/12*SGO.PA!C56+1/12*ML.PA!C56+1/12*OR.PA!C56+1/12*KER.PA!C56+1/12*ENGI.PA!C56+1/12*BN.PA!C56+1/12*'CA.PA'!C56+1/12*EN.PA!C56+1/12*BNP.PA!C56+1/12*'CS.PA'!C56</f>
        <v>-3.6725630834973226E-3</v>
      </c>
      <c r="C55" s="5">
        <f t="shared" si="0"/>
        <v>-1.3123545674495412</v>
      </c>
    </row>
    <row r="56" spans="1:3" x14ac:dyDescent="0.3">
      <c r="A56" s="1">
        <v>45536</v>
      </c>
      <c r="B56" s="36">
        <f>1/12*TTE.PA!C57+1/12*DG.PA!C57+1/12*SGO.PA!C57+1/12*ML.PA!C57+1/12*OR.PA!C57+1/12*KER.PA!C57+1/12*ENGI.PA!C57+1/12*BN.PA!C57+1/12*'CA.PA'!C57+1/12*EN.PA!C57+1/12*BNP.PA!C57+1/12*'CS.PA'!C57</f>
        <v>-3.8897394878307144E-2</v>
      </c>
      <c r="C56" s="5">
        <f t="shared" si="0"/>
        <v>9.5913483292071273</v>
      </c>
    </row>
    <row r="57" spans="1:3" x14ac:dyDescent="0.3">
      <c r="A57" s="1">
        <v>45566</v>
      </c>
      <c r="B57" s="36">
        <f>1/12*TTE.PA!C58+1/12*DG.PA!C58+1/12*SGO.PA!C58+1/12*ML.PA!C58+1/12*OR.PA!C58+1/12*KER.PA!C58+1/12*ENGI.PA!C58+1/12*BN.PA!C58+1/12*'CA.PA'!C58+1/12*EN.PA!C58+1/12*BNP.PA!C58+1/12*'CS.PA'!C58</f>
        <v>-2.8493329866626744E-2</v>
      </c>
      <c r="C57" s="5">
        <f t="shared" si="0"/>
        <v>-0.26747459680089497</v>
      </c>
    </row>
    <row r="58" spans="1:3" x14ac:dyDescent="0.3">
      <c r="A58" s="1">
        <v>45597</v>
      </c>
      <c r="B58" s="36">
        <f>1/12*TTE.PA!C59+1/12*DG.PA!C59+1/12*SGO.PA!C59+1/12*ML.PA!C59+1/12*OR.PA!C59+1/12*KER.PA!C59+1/12*ENGI.PA!C59+1/12*BN.PA!C59+1/12*'CA.PA'!C59+1/12*EN.PA!C59+1/12*BNP.PA!C59+1/12*'CS.PA'!C59</f>
        <v>1.5920213935705953E-2</v>
      </c>
      <c r="C58" s="5">
        <f t="shared" si="0"/>
        <v>-1.5587347638982958</v>
      </c>
    </row>
    <row r="59" spans="1:3" x14ac:dyDescent="0.3">
      <c r="A59" s="1">
        <v>45627</v>
      </c>
      <c r="B59" s="36">
        <f>1/12*TTE.PA!C60+1/12*DG.PA!C60+1/12*SGO.PA!C60+1/12*ML.PA!C60+1/12*OR.PA!C60+1/12*KER.PA!C60+1/12*ENGI.PA!C60+1/12*BN.PA!C60+1/12*'CA.PA'!C60+1/12*EN.PA!C60+1/12*BNP.PA!C60+1/12*'CS.PA'!C60</f>
        <v>5.4507183162056473E-2</v>
      </c>
      <c r="C59" s="5">
        <f t="shared" si="0"/>
        <v>2.4237720285785502</v>
      </c>
    </row>
    <row r="60" spans="1:3" x14ac:dyDescent="0.3">
      <c r="A60" s="1">
        <v>45658</v>
      </c>
      <c r="B60" s="36">
        <f>1/12*TTE.PA!C61+1/12*DG.PA!C61+1/12*SGO.PA!C61+1/12*ML.PA!C61+1/12*OR.PA!C61+1/12*KER.PA!C61+1/12*ENGI.PA!C61+1/12*BN.PA!C61+1/12*'CA.PA'!C61+1/12*EN.PA!C61+1/12*BNP.PA!C61+1/12*'CS.PA'!C61</f>
        <v>-1.541181871904892E-2</v>
      </c>
      <c r="C60" s="5">
        <f t="shared" si="0"/>
        <v>-1.2827483980088956</v>
      </c>
    </row>
    <row r="61" spans="1:3" ht="15" thickBot="1" x14ac:dyDescent="0.35">
      <c r="A61" s="1">
        <v>45689</v>
      </c>
      <c r="B61" s="36">
        <f>1/12*TTE.PA!C62+1/12*DG.PA!C62+1/12*SGO.PA!C62+1/12*ML.PA!C62+1/12*OR.PA!C62+1/12*KER.PA!C62+1/12*ENGI.PA!C62+1/12*BN.PA!C62+1/12*'CA.PA'!C62+1/12*EN.PA!C62+1/12*BNP.PA!C62+1/12*'CS.PA'!C62</f>
        <v>1.3019839312404694E-2</v>
      </c>
      <c r="C61" s="6">
        <f t="shared" si="0"/>
        <v>-1.8447957732796485</v>
      </c>
    </row>
    <row r="62" spans="1:3" ht="15.6" x14ac:dyDescent="0.3">
      <c r="A62" s="30" t="s">
        <v>16</v>
      </c>
      <c r="B62" s="21" t="s">
        <v>17</v>
      </c>
      <c r="C62" s="22">
        <f>AVERAGE(C3:C61)</f>
        <v>-1.3616940452276838</v>
      </c>
    </row>
    <row r="63" spans="1:3" ht="16.2" thickBot="1" x14ac:dyDescent="0.35">
      <c r="A63" s="31"/>
      <c r="B63" s="20" t="s">
        <v>18</v>
      </c>
      <c r="C63" s="13">
        <f>C62*12</f>
        <v>-16.340328542732205</v>
      </c>
    </row>
    <row r="64" spans="1:3" ht="15.6" x14ac:dyDescent="0.3">
      <c r="A64" s="32" t="s">
        <v>19</v>
      </c>
      <c r="B64" s="21" t="s">
        <v>17</v>
      </c>
      <c r="C64" s="22">
        <f>_xlfn.STDEV.S(C3:C61)</f>
        <v>2.4017960537154668</v>
      </c>
    </row>
    <row r="65" spans="1:3" ht="16.2" thickBot="1" x14ac:dyDescent="0.35">
      <c r="A65" s="31"/>
      <c r="B65" s="20" t="s">
        <v>18</v>
      </c>
      <c r="C65" s="13">
        <f>C64*12</f>
        <v>28.821552644585601</v>
      </c>
    </row>
  </sheetData>
  <mergeCells count="2">
    <mergeCell ref="A62:A63"/>
    <mergeCell ref="A64:A6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/>
  <dimension ref="A1:C65"/>
  <sheetViews>
    <sheetView zoomScale="102" workbookViewId="0">
      <selection activeCell="A62" sqref="A62:C65"/>
    </sheetView>
  </sheetViews>
  <sheetFormatPr defaultColWidth="8.77734375" defaultRowHeight="14.4" x14ac:dyDescent="0.3"/>
  <cols>
    <col min="1" max="1" width="16.33203125" customWidth="1"/>
    <col min="2" max="2" width="13.88671875" customWidth="1"/>
    <col min="3" max="3" width="18" style="2" customWidth="1"/>
  </cols>
  <sheetData>
    <row r="1" spans="1:3" ht="29.4" thickBot="1" x14ac:dyDescent="0.35">
      <c r="A1" s="3" t="s">
        <v>0</v>
      </c>
      <c r="B1" s="3" t="s">
        <v>2</v>
      </c>
      <c r="C1" s="4" t="s">
        <v>13</v>
      </c>
    </row>
    <row r="2" spans="1:3" x14ac:dyDescent="0.3">
      <c r="A2" s="1">
        <v>43891</v>
      </c>
      <c r="B2" s="8">
        <v>19.0633430480957</v>
      </c>
      <c r="C2" s="7" t="s">
        <v>14</v>
      </c>
    </row>
    <row r="3" spans="1:3" x14ac:dyDescent="0.3">
      <c r="A3" s="1">
        <v>43922</v>
      </c>
      <c r="B3" s="8">
        <v>19.87064361572266</v>
      </c>
      <c r="C3" s="7">
        <f xml:space="preserve"> (B3 - B2)/B2</f>
        <v>4.2348320837021509E-2</v>
      </c>
    </row>
    <row r="4" spans="1:3" x14ac:dyDescent="0.3">
      <c r="A4" s="1">
        <v>43952</v>
      </c>
      <c r="B4">
        <v>22.3514404296875</v>
      </c>
      <c r="C4" s="5">
        <f t="shared" ref="C4:C61" si="0" xml:space="preserve"> (B4 - B3)/B3</f>
        <v>0.12484733066229964</v>
      </c>
    </row>
    <row r="5" spans="1:3" x14ac:dyDescent="0.3">
      <c r="A5" s="1">
        <v>43983</v>
      </c>
      <c r="B5">
        <v>27.51618766784668</v>
      </c>
      <c r="C5" s="5">
        <f t="shared" si="0"/>
        <v>0.23106999543972517</v>
      </c>
    </row>
    <row r="6" spans="1:3" x14ac:dyDescent="0.3">
      <c r="A6" s="1">
        <v>44013</v>
      </c>
      <c r="B6">
        <v>26.539857864379879</v>
      </c>
      <c r="C6" s="5">
        <f t="shared" si="0"/>
        <v>-3.548201572297259E-2</v>
      </c>
    </row>
    <row r="7" spans="1:3" x14ac:dyDescent="0.3">
      <c r="A7" s="1">
        <v>44044</v>
      </c>
      <c r="B7">
        <v>28.44583892822266</v>
      </c>
      <c r="C7" s="5">
        <f t="shared" si="0"/>
        <v>7.181579771762335E-2</v>
      </c>
    </row>
    <row r="8" spans="1:3" x14ac:dyDescent="0.3">
      <c r="A8" s="1">
        <v>44075</v>
      </c>
      <c r="B8">
        <v>24.09708404541016</v>
      </c>
      <c r="C8" s="5">
        <f t="shared" si="0"/>
        <v>-0.1528784190118529</v>
      </c>
    </row>
    <row r="9" spans="1:3" x14ac:dyDescent="0.3">
      <c r="A9" s="1">
        <v>44105</v>
      </c>
      <c r="B9">
        <v>23.225776672363281</v>
      </c>
      <c r="C9" s="5">
        <f t="shared" si="0"/>
        <v>-3.6158207831492331E-2</v>
      </c>
    </row>
    <row r="10" spans="1:3" x14ac:dyDescent="0.3">
      <c r="A10" s="1">
        <v>44136</v>
      </c>
      <c r="B10">
        <v>33.424736022949219</v>
      </c>
      <c r="C10" s="5">
        <f t="shared" si="0"/>
        <v>0.43912242395415091</v>
      </c>
    </row>
    <row r="11" spans="1:3" x14ac:dyDescent="0.3">
      <c r="A11" s="1">
        <v>44166</v>
      </c>
      <c r="B11">
        <v>33.533645629882813</v>
      </c>
      <c r="C11" s="5">
        <f t="shared" si="0"/>
        <v>3.2583535396903981E-3</v>
      </c>
    </row>
    <row r="12" spans="1:3" x14ac:dyDescent="0.3">
      <c r="A12" s="1">
        <v>44197</v>
      </c>
      <c r="B12">
        <v>30.946956634521481</v>
      </c>
      <c r="C12" s="5">
        <f t="shared" si="0"/>
        <v>-7.7137124424558765E-2</v>
      </c>
    </row>
    <row r="13" spans="1:3" x14ac:dyDescent="0.3">
      <c r="A13" s="1">
        <v>44228</v>
      </c>
      <c r="B13">
        <v>38.3336181640625</v>
      </c>
      <c r="C13" s="5">
        <f t="shared" si="0"/>
        <v>0.23868781724730767</v>
      </c>
    </row>
    <row r="14" spans="1:3" x14ac:dyDescent="0.3">
      <c r="A14" s="1">
        <v>44256</v>
      </c>
      <c r="B14">
        <v>40.360187530517578</v>
      </c>
      <c r="C14" s="5">
        <f t="shared" si="0"/>
        <v>5.2866634132516424E-2</v>
      </c>
    </row>
    <row r="15" spans="1:3" x14ac:dyDescent="0.3">
      <c r="A15" s="1">
        <v>44287</v>
      </c>
      <c r="B15">
        <v>41.534893035888672</v>
      </c>
      <c r="C15" s="5">
        <f t="shared" si="0"/>
        <v>2.9105551218830756E-2</v>
      </c>
    </row>
    <row r="16" spans="1:3" x14ac:dyDescent="0.3">
      <c r="A16" s="1">
        <v>44317</v>
      </c>
      <c r="B16">
        <v>43.448654174804688</v>
      </c>
      <c r="C16" s="5">
        <f t="shared" si="0"/>
        <v>4.6075985732343401E-2</v>
      </c>
    </row>
    <row r="17" spans="1:3" x14ac:dyDescent="0.3">
      <c r="A17" s="1">
        <v>44348</v>
      </c>
      <c r="B17">
        <v>41.958484649658203</v>
      </c>
      <c r="C17" s="5">
        <f t="shared" si="0"/>
        <v>-3.4297253929918371E-2</v>
      </c>
    </row>
    <row r="18" spans="1:3" x14ac:dyDescent="0.3">
      <c r="A18" s="1">
        <v>44378</v>
      </c>
      <c r="B18">
        <v>40.831550598144531</v>
      </c>
      <c r="C18" s="5">
        <f t="shared" si="0"/>
        <v>-2.6858311517283358E-2</v>
      </c>
    </row>
    <row r="19" spans="1:3" x14ac:dyDescent="0.3">
      <c r="A19" s="1">
        <v>44409</v>
      </c>
      <c r="B19">
        <v>42.640998840332031</v>
      </c>
      <c r="C19" s="5">
        <f t="shared" si="0"/>
        <v>4.4314952914615124E-2</v>
      </c>
    </row>
    <row r="20" spans="1:3" x14ac:dyDescent="0.3">
      <c r="A20" s="1">
        <v>44440</v>
      </c>
      <c r="B20">
        <v>43.998077392578118</v>
      </c>
      <c r="C20" s="5">
        <f t="shared" si="0"/>
        <v>3.1825674565636404E-2</v>
      </c>
    </row>
    <row r="21" spans="1:3" x14ac:dyDescent="0.3">
      <c r="A21" s="1">
        <v>44470</v>
      </c>
      <c r="B21">
        <v>47.24652099609375</v>
      </c>
      <c r="C21" s="5">
        <f t="shared" si="0"/>
        <v>7.3831489829226049E-2</v>
      </c>
    </row>
    <row r="22" spans="1:3" x14ac:dyDescent="0.3">
      <c r="A22" s="1">
        <v>44501</v>
      </c>
      <c r="B22">
        <v>44.945396423339837</v>
      </c>
      <c r="C22" s="5">
        <f t="shared" si="0"/>
        <v>-4.8704635267095453E-2</v>
      </c>
    </row>
    <row r="23" spans="1:3" x14ac:dyDescent="0.3">
      <c r="A23" s="1">
        <v>44531</v>
      </c>
      <c r="B23">
        <v>49.588447570800781</v>
      </c>
      <c r="C23" s="5">
        <f t="shared" si="0"/>
        <v>0.10330426510711206</v>
      </c>
    </row>
    <row r="24" spans="1:3" x14ac:dyDescent="0.3">
      <c r="A24" s="1">
        <v>44562</v>
      </c>
      <c r="B24">
        <v>51.408126831054688</v>
      </c>
      <c r="C24" s="5">
        <f t="shared" si="0"/>
        <v>3.6695628707791812E-2</v>
      </c>
    </row>
    <row r="25" spans="1:3" x14ac:dyDescent="0.3">
      <c r="A25" s="1">
        <v>44593</v>
      </c>
      <c r="B25">
        <v>42.8482666015625</v>
      </c>
      <c r="C25" s="5">
        <f t="shared" si="0"/>
        <v>-0.16650791921718758</v>
      </c>
    </row>
    <row r="26" spans="1:3" x14ac:dyDescent="0.3">
      <c r="A26" s="1">
        <v>44621</v>
      </c>
      <c r="B26">
        <v>42.374988555908203</v>
      </c>
      <c r="C26" s="5">
        <f t="shared" si="0"/>
        <v>-1.1045442049154875E-2</v>
      </c>
    </row>
    <row r="27" spans="1:3" x14ac:dyDescent="0.3">
      <c r="A27" s="1">
        <v>44652</v>
      </c>
      <c r="B27">
        <v>40.559383392333977</v>
      </c>
      <c r="C27" s="5">
        <f t="shared" si="0"/>
        <v>-4.2846151124708257E-2</v>
      </c>
    </row>
    <row r="28" spans="1:3" x14ac:dyDescent="0.3">
      <c r="A28" s="1">
        <v>44682</v>
      </c>
      <c r="B28">
        <v>43.337871551513672</v>
      </c>
      <c r="C28" s="5">
        <f t="shared" si="0"/>
        <v>6.8504201168522932E-2</v>
      </c>
    </row>
    <row r="29" spans="1:3" x14ac:dyDescent="0.3">
      <c r="A29" s="1">
        <v>44713</v>
      </c>
      <c r="B29">
        <v>39.732879638671882</v>
      </c>
      <c r="C29" s="5">
        <f t="shared" si="0"/>
        <v>-8.3183409424173196E-2</v>
      </c>
    </row>
    <row r="30" spans="1:3" x14ac:dyDescent="0.3">
      <c r="A30" s="1">
        <v>44743</v>
      </c>
      <c r="B30">
        <v>40.289043426513672</v>
      </c>
      <c r="C30" s="5">
        <f t="shared" si="0"/>
        <v>1.3997570598947412E-2</v>
      </c>
    </row>
    <row r="31" spans="1:3" x14ac:dyDescent="0.3">
      <c r="A31" s="1">
        <v>44774</v>
      </c>
      <c r="B31">
        <v>40.713829040527337</v>
      </c>
      <c r="C31" s="5">
        <f t="shared" si="0"/>
        <v>1.0543452459685829E-2</v>
      </c>
    </row>
    <row r="32" spans="1:3" x14ac:dyDescent="0.3">
      <c r="A32" s="1">
        <v>44805</v>
      </c>
      <c r="B32">
        <v>38.191383361816413</v>
      </c>
      <c r="C32" s="5">
        <f t="shared" si="0"/>
        <v>-6.195550107065665E-2</v>
      </c>
    </row>
    <row r="33" spans="1:3" x14ac:dyDescent="0.3">
      <c r="A33" s="1">
        <v>44835</v>
      </c>
      <c r="B33">
        <v>41.598434448242188</v>
      </c>
      <c r="C33" s="5">
        <f t="shared" si="0"/>
        <v>8.9209941785772795E-2</v>
      </c>
    </row>
    <row r="34" spans="1:3" x14ac:dyDescent="0.3">
      <c r="A34" s="1">
        <v>44866</v>
      </c>
      <c r="B34">
        <v>46.796600341796882</v>
      </c>
      <c r="C34" s="5">
        <f t="shared" si="0"/>
        <v>0.12496061360247541</v>
      </c>
    </row>
    <row r="35" spans="1:3" x14ac:dyDescent="0.3">
      <c r="A35" s="1">
        <v>44896</v>
      </c>
      <c r="B35">
        <v>46.638942718505859</v>
      </c>
      <c r="C35" s="5">
        <f t="shared" si="0"/>
        <v>-3.3689973660374884E-3</v>
      </c>
    </row>
    <row r="36" spans="1:3" x14ac:dyDescent="0.3">
      <c r="A36" s="1">
        <v>44927</v>
      </c>
      <c r="B36">
        <v>55.090885162353523</v>
      </c>
      <c r="C36" s="5">
        <f t="shared" si="0"/>
        <v>0.18122071280346624</v>
      </c>
    </row>
    <row r="37" spans="1:3" x14ac:dyDescent="0.3">
      <c r="A37" s="1">
        <v>44958</v>
      </c>
      <c r="B37">
        <v>57.937393188476563</v>
      </c>
      <c r="C37" s="5">
        <f t="shared" si="0"/>
        <v>5.1669310045288713E-2</v>
      </c>
    </row>
    <row r="38" spans="1:3" x14ac:dyDescent="0.3">
      <c r="A38" s="1">
        <v>44986</v>
      </c>
      <c r="B38">
        <v>48.355606079101563</v>
      </c>
      <c r="C38" s="5">
        <f t="shared" si="0"/>
        <v>-0.16538174367294051</v>
      </c>
    </row>
    <row r="39" spans="1:3" x14ac:dyDescent="0.3">
      <c r="A39" s="1">
        <v>45017</v>
      </c>
      <c r="B39">
        <v>51.31597900390625</v>
      </c>
      <c r="C39" s="5">
        <f t="shared" si="0"/>
        <v>6.1220883468237786E-2</v>
      </c>
    </row>
    <row r="40" spans="1:3" x14ac:dyDescent="0.3">
      <c r="A40" s="1">
        <v>45047</v>
      </c>
      <c r="B40">
        <v>47.304588317871087</v>
      </c>
      <c r="C40" s="5">
        <f t="shared" si="0"/>
        <v>-7.8170401576666992E-2</v>
      </c>
    </row>
    <row r="41" spans="1:3" x14ac:dyDescent="0.3">
      <c r="A41" s="1">
        <v>45078</v>
      </c>
      <c r="B41">
        <v>54.077861785888672</v>
      </c>
      <c r="C41" s="5">
        <f t="shared" si="0"/>
        <v>0.14318428103640693</v>
      </c>
    </row>
    <row r="42" spans="1:3" x14ac:dyDescent="0.3">
      <c r="A42" s="1">
        <v>45108</v>
      </c>
      <c r="B42">
        <v>56.23272705078125</v>
      </c>
      <c r="C42" s="5">
        <f t="shared" si="0"/>
        <v>3.98474568655168E-2</v>
      </c>
    </row>
    <row r="43" spans="1:3" x14ac:dyDescent="0.3">
      <c r="A43" s="1">
        <v>45139</v>
      </c>
      <c r="B43">
        <v>55.942287445068359</v>
      </c>
      <c r="C43" s="5">
        <f t="shared" si="0"/>
        <v>-5.1649567955437707E-3</v>
      </c>
    </row>
    <row r="44" spans="1:3" x14ac:dyDescent="0.3">
      <c r="A44" s="1">
        <v>45170</v>
      </c>
      <c r="B44">
        <v>56.616859436035163</v>
      </c>
      <c r="C44" s="5">
        <f t="shared" si="0"/>
        <v>1.2058355526294652E-2</v>
      </c>
    </row>
    <row r="45" spans="1:3" x14ac:dyDescent="0.3">
      <c r="A45" s="1">
        <v>45200</v>
      </c>
      <c r="B45">
        <v>50.864292144775391</v>
      </c>
      <c r="C45" s="5">
        <f t="shared" si="0"/>
        <v>-0.10160519937985844</v>
      </c>
    </row>
    <row r="46" spans="1:3" x14ac:dyDescent="0.3">
      <c r="A46" s="1">
        <v>45231</v>
      </c>
      <c r="B46">
        <v>54.124702453613281</v>
      </c>
      <c r="C46" s="5">
        <f t="shared" si="0"/>
        <v>6.4100180526601297E-2</v>
      </c>
    </row>
    <row r="47" spans="1:3" x14ac:dyDescent="0.3">
      <c r="A47" s="1">
        <v>45261</v>
      </c>
      <c r="B47">
        <v>58.640560150146477</v>
      </c>
      <c r="C47" s="5">
        <f t="shared" si="0"/>
        <v>8.3434319115258698E-2</v>
      </c>
    </row>
    <row r="48" spans="1:3" x14ac:dyDescent="0.3">
      <c r="A48" s="1">
        <v>45292</v>
      </c>
      <c r="B48">
        <v>58.603084564208977</v>
      </c>
      <c r="C48" s="5">
        <f t="shared" si="0"/>
        <v>-6.390727824145178E-4</v>
      </c>
    </row>
    <row r="49" spans="1:3" x14ac:dyDescent="0.3">
      <c r="A49" s="1">
        <v>45323</v>
      </c>
      <c r="B49">
        <v>51.885513305664063</v>
      </c>
      <c r="C49" s="5">
        <f t="shared" si="0"/>
        <v>-0.11462828805853641</v>
      </c>
    </row>
    <row r="50" spans="1:3" x14ac:dyDescent="0.3">
      <c r="A50" s="1">
        <v>45352</v>
      </c>
      <c r="B50">
        <v>61.7042236328125</v>
      </c>
      <c r="C50" s="5">
        <f t="shared" si="0"/>
        <v>0.18923799152386109</v>
      </c>
    </row>
    <row r="51" spans="1:3" x14ac:dyDescent="0.3">
      <c r="A51" s="1">
        <v>45383</v>
      </c>
      <c r="B51">
        <v>63.343799591064453</v>
      </c>
      <c r="C51" s="5">
        <f t="shared" si="0"/>
        <v>2.6571535329715658E-2</v>
      </c>
    </row>
    <row r="52" spans="1:3" x14ac:dyDescent="0.3">
      <c r="A52" s="1">
        <v>45413</v>
      </c>
      <c r="B52">
        <v>63.428115844726563</v>
      </c>
      <c r="C52" s="5">
        <f t="shared" si="0"/>
        <v>1.331089296923126E-3</v>
      </c>
    </row>
    <row r="53" spans="1:3" x14ac:dyDescent="0.3">
      <c r="A53" s="1">
        <v>45444</v>
      </c>
      <c r="B53">
        <v>59.529998779296882</v>
      </c>
      <c r="C53" s="5">
        <f t="shared" si="0"/>
        <v>-6.1457242005617155E-2</v>
      </c>
    </row>
    <row r="54" spans="1:3" x14ac:dyDescent="0.3">
      <c r="A54" s="1">
        <v>45474</v>
      </c>
      <c r="B54">
        <v>63.459999084472663</v>
      </c>
      <c r="C54" s="5">
        <f xml:space="preserve"> (B54 - B53)/B53</f>
        <v>6.6017140698187649E-2</v>
      </c>
    </row>
    <row r="55" spans="1:3" x14ac:dyDescent="0.3">
      <c r="A55" s="1">
        <v>45505</v>
      </c>
      <c r="B55">
        <v>62.580001831054688</v>
      </c>
      <c r="C55" s="5">
        <f t="shared" si="0"/>
        <v>-1.3866959755965278E-2</v>
      </c>
    </row>
    <row r="56" spans="1:3" x14ac:dyDescent="0.3">
      <c r="A56" s="1">
        <v>45536</v>
      </c>
      <c r="B56">
        <v>61.549999237060547</v>
      </c>
      <c r="C56" s="5">
        <f t="shared" si="0"/>
        <v>-1.6458973535584211E-2</v>
      </c>
    </row>
    <row r="57" spans="1:3" x14ac:dyDescent="0.3">
      <c r="A57" s="1">
        <v>45566</v>
      </c>
      <c r="B57">
        <v>62.75</v>
      </c>
      <c r="C57" s="5">
        <f t="shared" si="0"/>
        <v>1.9496357072526289E-2</v>
      </c>
    </row>
    <row r="58" spans="1:3" x14ac:dyDescent="0.3">
      <c r="A58" s="1">
        <v>45597</v>
      </c>
      <c r="B58">
        <v>56.639999389648438</v>
      </c>
      <c r="C58" s="5">
        <f t="shared" si="0"/>
        <v>-9.7370527655004979E-2</v>
      </c>
    </row>
    <row r="59" spans="1:3" x14ac:dyDescent="0.3">
      <c r="A59" s="1">
        <v>45627</v>
      </c>
      <c r="B59">
        <v>59.220001220703118</v>
      </c>
      <c r="C59" s="5">
        <f t="shared" si="0"/>
        <v>4.5550880276425343E-2</v>
      </c>
    </row>
    <row r="60" spans="1:3" x14ac:dyDescent="0.3">
      <c r="A60" s="1">
        <v>45658</v>
      </c>
      <c r="B60">
        <v>65.720001220703125</v>
      </c>
      <c r="C60" s="5">
        <f t="shared" si="0"/>
        <v>0.10976021388070537</v>
      </c>
    </row>
    <row r="61" spans="1:3" ht="15" thickBot="1" x14ac:dyDescent="0.35">
      <c r="A61" s="1">
        <v>45689</v>
      </c>
      <c r="B61">
        <v>63.909999847412109</v>
      </c>
      <c r="C61" s="6">
        <f t="shared" si="0"/>
        <v>-2.754110376858649E-2</v>
      </c>
    </row>
    <row r="62" spans="1:3" s="8" customFormat="1" ht="15.45" customHeight="1" x14ac:dyDescent="0.3">
      <c r="A62" s="30" t="s">
        <v>16</v>
      </c>
      <c r="B62" s="21" t="s">
        <v>17</v>
      </c>
      <c r="C62" s="22">
        <f>AVERAGE(C3:C61)</f>
        <v>2.5565743249879664E-2</v>
      </c>
    </row>
    <row r="63" spans="1:3" s="8" customFormat="1" ht="16.05" customHeight="1" thickBot="1" x14ac:dyDescent="0.35">
      <c r="A63" s="31"/>
      <c r="B63" s="20" t="s">
        <v>18</v>
      </c>
      <c r="C63" s="13">
        <f>C62*12</f>
        <v>0.30678891899855598</v>
      </c>
    </row>
    <row r="64" spans="1:3" ht="15.45" customHeight="1" x14ac:dyDescent="0.3">
      <c r="A64" s="32" t="s">
        <v>19</v>
      </c>
      <c r="B64" s="21" t="s">
        <v>17</v>
      </c>
      <c r="C64" s="22">
        <f>_xlfn.STDEV.S(C3:C61)</f>
        <v>0.10321963092541396</v>
      </c>
    </row>
    <row r="65" spans="1:3" ht="15.45" customHeight="1" thickBot="1" x14ac:dyDescent="0.35">
      <c r="A65" s="31"/>
      <c r="B65" s="20" t="s">
        <v>18</v>
      </c>
      <c r="C65" s="13">
        <f>C64*12</f>
        <v>1.2386355711049675</v>
      </c>
    </row>
  </sheetData>
  <mergeCells count="2">
    <mergeCell ref="A62:A63"/>
    <mergeCell ref="A64:A6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/>
  <dimension ref="A1:C65"/>
  <sheetViews>
    <sheetView zoomScale="42" workbookViewId="0">
      <selection activeCell="A62" sqref="A62:C65"/>
    </sheetView>
  </sheetViews>
  <sheetFormatPr defaultColWidth="8.77734375" defaultRowHeight="14.4" x14ac:dyDescent="0.3"/>
  <cols>
    <col min="1" max="1" width="19.21875" customWidth="1"/>
    <col min="2" max="2" width="18.109375" customWidth="1"/>
    <col min="3" max="3" width="18" style="2" customWidth="1"/>
  </cols>
  <sheetData>
    <row r="1" spans="1:3" ht="29.4" thickBot="1" x14ac:dyDescent="0.35">
      <c r="A1" s="3" t="s">
        <v>0</v>
      </c>
      <c r="B1" s="3" t="s">
        <v>3</v>
      </c>
      <c r="C1" s="4" t="s">
        <v>13</v>
      </c>
    </row>
    <row r="2" spans="1:3" x14ac:dyDescent="0.3">
      <c r="A2" s="1">
        <v>43891</v>
      </c>
      <c r="B2" s="8">
        <v>20.44649505615234</v>
      </c>
      <c r="C2" s="7" t="s">
        <v>14</v>
      </c>
    </row>
    <row r="3" spans="1:3" x14ac:dyDescent="0.3">
      <c r="A3" s="1">
        <v>43922</v>
      </c>
      <c r="B3" s="8">
        <v>21.5101432800293</v>
      </c>
      <c r="C3" s="7">
        <f xml:space="preserve"> (B3 - B2)/B2</f>
        <v>5.2021054022014838E-2</v>
      </c>
    </row>
    <row r="4" spans="1:3" x14ac:dyDescent="0.3">
      <c r="A4" s="1">
        <v>43952</v>
      </c>
      <c r="B4">
        <v>21.073970794677731</v>
      </c>
      <c r="C4" s="5">
        <f t="shared" ref="C4:C61" si="0" xml:space="preserve"> (B4 - B3)/B3</f>
        <v>-2.0277525801351868E-2</v>
      </c>
    </row>
    <row r="5" spans="1:3" x14ac:dyDescent="0.3">
      <c r="A5" s="1">
        <v>43983</v>
      </c>
      <c r="B5">
        <v>23.270133972167969</v>
      </c>
      <c r="C5" s="5">
        <f t="shared" si="0"/>
        <v>0.10421212019734234</v>
      </c>
    </row>
    <row r="6" spans="1:3" x14ac:dyDescent="0.3">
      <c r="A6" s="1">
        <v>44013</v>
      </c>
      <c r="B6">
        <v>22.956399917602539</v>
      </c>
      <c r="C6" s="5">
        <f t="shared" si="0"/>
        <v>-1.3482262497528739E-2</v>
      </c>
    </row>
    <row r="7" spans="1:3" x14ac:dyDescent="0.3">
      <c r="A7" s="1">
        <v>44044</v>
      </c>
      <c r="B7">
        <v>25.443340301513668</v>
      </c>
      <c r="C7" s="5">
        <f t="shared" si="0"/>
        <v>0.10833320524287389</v>
      </c>
    </row>
    <row r="8" spans="1:3" x14ac:dyDescent="0.3">
      <c r="A8" s="1">
        <v>44075</v>
      </c>
      <c r="B8">
        <v>22.665618896484379</v>
      </c>
      <c r="C8" s="5">
        <f t="shared" si="0"/>
        <v>-0.10917282762845562</v>
      </c>
    </row>
    <row r="9" spans="1:3" x14ac:dyDescent="0.3">
      <c r="A9" s="1">
        <v>44105</v>
      </c>
      <c r="B9">
        <v>22.685104370117191</v>
      </c>
      <c r="C9" s="5">
        <f t="shared" si="0"/>
        <v>8.5969298794814095E-4</v>
      </c>
    </row>
    <row r="10" spans="1:3" x14ac:dyDescent="0.3">
      <c r="A10" s="1">
        <v>44136</v>
      </c>
      <c r="B10">
        <v>26.8997802734375</v>
      </c>
      <c r="C10" s="5">
        <f t="shared" si="0"/>
        <v>0.1857904567929716</v>
      </c>
    </row>
    <row r="11" spans="1:3" x14ac:dyDescent="0.3">
      <c r="A11" s="1">
        <v>44166</v>
      </c>
      <c r="B11">
        <v>27.117364883422852</v>
      </c>
      <c r="C11" s="5">
        <f t="shared" si="0"/>
        <v>8.0887132821753204E-3</v>
      </c>
    </row>
    <row r="12" spans="1:3" x14ac:dyDescent="0.3">
      <c r="A12" s="1">
        <v>44197</v>
      </c>
      <c r="B12">
        <v>26.12614822387695</v>
      </c>
      <c r="C12" s="5">
        <f t="shared" si="0"/>
        <v>-3.6552838515361931E-2</v>
      </c>
    </row>
    <row r="13" spans="1:3" x14ac:dyDescent="0.3">
      <c r="A13" s="1">
        <v>44228</v>
      </c>
      <c r="B13">
        <v>27.04483604431152</v>
      </c>
      <c r="C13" s="5">
        <f t="shared" si="0"/>
        <v>3.5163538557703364E-2</v>
      </c>
    </row>
    <row r="14" spans="1:3" x14ac:dyDescent="0.3">
      <c r="A14" s="1">
        <v>44256</v>
      </c>
      <c r="B14">
        <v>27.55252838134766</v>
      </c>
      <c r="C14" s="5">
        <f t="shared" si="0"/>
        <v>1.8772246805427592E-2</v>
      </c>
    </row>
    <row r="15" spans="1:3" x14ac:dyDescent="0.3">
      <c r="A15" s="1">
        <v>44287</v>
      </c>
      <c r="B15">
        <v>28.721035003662109</v>
      </c>
      <c r="C15" s="5">
        <f t="shared" si="0"/>
        <v>4.2410141317756445E-2</v>
      </c>
    </row>
    <row r="16" spans="1:3" x14ac:dyDescent="0.3">
      <c r="A16" s="1">
        <v>44317</v>
      </c>
      <c r="B16">
        <v>26.8997802734375</v>
      </c>
      <c r="C16" s="5">
        <f t="shared" si="0"/>
        <v>-6.341187669568274E-2</v>
      </c>
    </row>
    <row r="17" spans="1:3" x14ac:dyDescent="0.3">
      <c r="A17" s="1">
        <v>44348</v>
      </c>
      <c r="B17">
        <v>26.381416320800781</v>
      </c>
      <c r="C17" s="5">
        <f t="shared" si="0"/>
        <v>-1.9270192818213586E-2</v>
      </c>
    </row>
    <row r="18" spans="1:3" x14ac:dyDescent="0.3">
      <c r="A18" s="1">
        <v>44378</v>
      </c>
      <c r="B18">
        <v>27.480997085571289</v>
      </c>
      <c r="C18" s="5">
        <f t="shared" si="0"/>
        <v>4.1680126320721024E-2</v>
      </c>
    </row>
    <row r="19" spans="1:3" x14ac:dyDescent="0.3">
      <c r="A19" s="1">
        <v>44409</v>
      </c>
      <c r="B19">
        <v>29.967733383178711</v>
      </c>
      <c r="C19" s="5">
        <f t="shared" si="0"/>
        <v>9.0489303931154147E-2</v>
      </c>
    </row>
    <row r="20" spans="1:3" x14ac:dyDescent="0.3">
      <c r="A20" s="1">
        <v>44440</v>
      </c>
      <c r="B20">
        <v>30.365274429321289</v>
      </c>
      <c r="C20" s="5">
        <f t="shared" si="0"/>
        <v>1.3265636111329101E-2</v>
      </c>
    </row>
    <row r="21" spans="1:3" x14ac:dyDescent="0.3">
      <c r="A21" s="1">
        <v>44470</v>
      </c>
      <c r="B21">
        <v>29.60402679443359</v>
      </c>
      <c r="C21" s="5">
        <f t="shared" si="0"/>
        <v>-2.5069677425757879E-2</v>
      </c>
    </row>
    <row r="22" spans="1:3" x14ac:dyDescent="0.3">
      <c r="A22" s="1">
        <v>44501</v>
      </c>
      <c r="B22">
        <v>25.332590103149411</v>
      </c>
      <c r="C22" s="5">
        <f t="shared" si="0"/>
        <v>-0.1442856649517468</v>
      </c>
    </row>
    <row r="23" spans="1:3" x14ac:dyDescent="0.3">
      <c r="A23" s="1">
        <v>44531</v>
      </c>
      <c r="B23">
        <v>26.635166168212891</v>
      </c>
      <c r="C23" s="5">
        <f t="shared" si="0"/>
        <v>5.1418984784407838E-2</v>
      </c>
    </row>
    <row r="24" spans="1:3" x14ac:dyDescent="0.3">
      <c r="A24" s="1">
        <v>44562</v>
      </c>
      <c r="B24">
        <v>26.381416320800781</v>
      </c>
      <c r="C24" s="5">
        <f t="shared" si="0"/>
        <v>-9.5268730748502388E-3</v>
      </c>
    </row>
    <row r="25" spans="1:3" x14ac:dyDescent="0.3">
      <c r="A25" s="1">
        <v>44593</v>
      </c>
      <c r="B25">
        <v>27.083456039428711</v>
      </c>
      <c r="C25" s="5">
        <f t="shared" si="0"/>
        <v>2.661114589493806E-2</v>
      </c>
    </row>
    <row r="26" spans="1:3" x14ac:dyDescent="0.3">
      <c r="A26" s="1">
        <v>44621</v>
      </c>
      <c r="B26">
        <v>26.753582000732418</v>
      </c>
      <c r="C26" s="5">
        <f t="shared" si="0"/>
        <v>-1.2179909322357328E-2</v>
      </c>
    </row>
    <row r="27" spans="1:3" x14ac:dyDescent="0.3">
      <c r="A27" s="1">
        <v>44652</v>
      </c>
      <c r="B27">
        <v>27.785491943359379</v>
      </c>
      <c r="C27" s="5">
        <f t="shared" si="0"/>
        <v>3.8570907723635292E-2</v>
      </c>
    </row>
    <row r="28" spans="1:3" x14ac:dyDescent="0.3">
      <c r="A28" s="1">
        <v>44682</v>
      </c>
      <c r="B28">
        <v>27.176498413085941</v>
      </c>
      <c r="C28" s="5">
        <f t="shared" si="0"/>
        <v>-2.1917680331694993E-2</v>
      </c>
    </row>
    <row r="29" spans="1:3" x14ac:dyDescent="0.3">
      <c r="A29" s="1">
        <v>44713</v>
      </c>
      <c r="B29">
        <v>26.30202484130859</v>
      </c>
      <c r="C29" s="5">
        <f t="shared" si="0"/>
        <v>-3.2177566016241339E-2</v>
      </c>
    </row>
    <row r="30" spans="1:3" x14ac:dyDescent="0.3">
      <c r="A30" s="1">
        <v>44743</v>
      </c>
      <c r="B30">
        <v>26.42744255065918</v>
      </c>
      <c r="C30" s="5">
        <f t="shared" si="0"/>
        <v>4.7683670784773565E-3</v>
      </c>
    </row>
    <row r="31" spans="1:3" x14ac:dyDescent="0.3">
      <c r="A31" s="1">
        <v>44774</v>
      </c>
      <c r="B31">
        <v>26.248273849487301</v>
      </c>
      <c r="C31" s="5">
        <f t="shared" si="0"/>
        <v>-6.7796458483800415E-3</v>
      </c>
    </row>
    <row r="32" spans="1:3" x14ac:dyDescent="0.3">
      <c r="A32" s="1">
        <v>44805</v>
      </c>
      <c r="B32">
        <v>24.05345344543457</v>
      </c>
      <c r="C32" s="5">
        <f t="shared" si="0"/>
        <v>-8.3617704411278901E-2</v>
      </c>
    </row>
    <row r="33" spans="1:3" x14ac:dyDescent="0.3">
      <c r="A33" s="1">
        <v>44835</v>
      </c>
      <c r="B33">
        <v>25.872016906738281</v>
      </c>
      <c r="C33" s="5">
        <f t="shared" si="0"/>
        <v>7.5605087869362916E-2</v>
      </c>
    </row>
    <row r="34" spans="1:3" x14ac:dyDescent="0.3">
      <c r="A34" s="1">
        <v>44866</v>
      </c>
      <c r="B34">
        <v>26.481191635131839</v>
      </c>
      <c r="C34" s="5">
        <f t="shared" si="0"/>
        <v>2.3545699223584717E-2</v>
      </c>
    </row>
    <row r="35" spans="1:3" x14ac:dyDescent="0.3">
      <c r="A35" s="1">
        <v>44896</v>
      </c>
      <c r="B35">
        <v>25.119508743286129</v>
      </c>
      <c r="C35" s="5">
        <f t="shared" si="0"/>
        <v>-5.1420755931511949E-2</v>
      </c>
    </row>
    <row r="36" spans="1:3" x14ac:dyDescent="0.3">
      <c r="A36" s="1">
        <v>44927</v>
      </c>
      <c r="B36">
        <v>27.09036827087402</v>
      </c>
      <c r="C36" s="5">
        <f t="shared" si="0"/>
        <v>7.8459318123196037E-2</v>
      </c>
    </row>
    <row r="37" spans="1:3" x14ac:dyDescent="0.3">
      <c r="A37" s="1">
        <v>44958</v>
      </c>
      <c r="B37">
        <v>28.702890396118161</v>
      </c>
      <c r="C37" s="5">
        <f t="shared" si="0"/>
        <v>5.9523817067405102E-2</v>
      </c>
    </row>
    <row r="38" spans="1:3" x14ac:dyDescent="0.3">
      <c r="A38" s="1">
        <v>44986</v>
      </c>
      <c r="B38">
        <v>27.851837158203121</v>
      </c>
      <c r="C38" s="5">
        <f t="shared" si="0"/>
        <v>-2.9650436808626678E-2</v>
      </c>
    </row>
    <row r="39" spans="1:3" x14ac:dyDescent="0.3">
      <c r="A39" s="1">
        <v>45017</v>
      </c>
      <c r="B39">
        <v>29.742071151733398</v>
      </c>
      <c r="C39" s="5">
        <f t="shared" si="0"/>
        <v>6.7867479721119645E-2</v>
      </c>
    </row>
    <row r="40" spans="1:3" x14ac:dyDescent="0.3">
      <c r="A40" s="1">
        <v>45047</v>
      </c>
      <c r="B40">
        <v>26.839530944824219</v>
      </c>
      <c r="C40" s="5">
        <f t="shared" si="0"/>
        <v>-9.7590386093203085E-2</v>
      </c>
    </row>
    <row r="41" spans="1:3" x14ac:dyDescent="0.3">
      <c r="A41" s="1">
        <v>45078</v>
      </c>
      <c r="B41">
        <v>29.161422729492191</v>
      </c>
      <c r="C41" s="5">
        <f t="shared" si="0"/>
        <v>8.6510147641597659E-2</v>
      </c>
    </row>
    <row r="42" spans="1:3" x14ac:dyDescent="0.3">
      <c r="A42" s="1">
        <v>45108</v>
      </c>
      <c r="B42">
        <v>30.87735748291016</v>
      </c>
      <c r="C42" s="5">
        <f t="shared" si="0"/>
        <v>5.8842628130162208E-2</v>
      </c>
    </row>
    <row r="43" spans="1:3" x14ac:dyDescent="0.3">
      <c r="A43" s="1">
        <v>45139</v>
      </c>
      <c r="B43">
        <v>30.242177963256839</v>
      </c>
      <c r="C43" s="5">
        <f t="shared" si="0"/>
        <v>-2.0571045304148071E-2</v>
      </c>
    </row>
    <row r="44" spans="1:3" x14ac:dyDescent="0.3">
      <c r="A44" s="1">
        <v>45170</v>
      </c>
      <c r="B44">
        <v>31.4177360534668</v>
      </c>
      <c r="C44" s="5">
        <f t="shared" si="0"/>
        <v>3.8871475845364767E-2</v>
      </c>
    </row>
    <row r="45" spans="1:3" x14ac:dyDescent="0.3">
      <c r="A45" s="1">
        <v>45200</v>
      </c>
      <c r="B45">
        <v>31.484096527099609</v>
      </c>
      <c r="C45" s="5">
        <f t="shared" si="0"/>
        <v>2.1121978209975565E-3</v>
      </c>
    </row>
    <row r="46" spans="1:3" x14ac:dyDescent="0.3">
      <c r="A46" s="1">
        <v>45231</v>
      </c>
      <c r="B46">
        <v>33.095748901367188</v>
      </c>
      <c r="C46" s="5">
        <f t="shared" si="0"/>
        <v>5.1189411545615265E-2</v>
      </c>
    </row>
    <row r="47" spans="1:3" x14ac:dyDescent="0.3">
      <c r="A47" s="1">
        <v>45261</v>
      </c>
      <c r="B47">
        <v>32.346805572509773</v>
      </c>
      <c r="C47" s="5">
        <f t="shared" si="0"/>
        <v>-2.2629593035934471E-2</v>
      </c>
    </row>
    <row r="48" spans="1:3" x14ac:dyDescent="0.3">
      <c r="A48" s="1">
        <v>45292</v>
      </c>
      <c r="B48">
        <v>32.214080810546882</v>
      </c>
      <c r="C48" s="5">
        <f t="shared" si="0"/>
        <v>-4.1031798848071713E-3</v>
      </c>
    </row>
    <row r="49" spans="1:3" x14ac:dyDescent="0.3">
      <c r="A49" s="1">
        <v>45323</v>
      </c>
      <c r="B49">
        <v>34.669479370117188</v>
      </c>
      <c r="C49" s="5">
        <f t="shared" si="0"/>
        <v>7.6221282674823629E-2</v>
      </c>
    </row>
    <row r="50" spans="1:3" x14ac:dyDescent="0.3">
      <c r="A50" s="1">
        <v>45352</v>
      </c>
      <c r="B50">
        <v>35.864002227783203</v>
      </c>
      <c r="C50" s="5">
        <f t="shared" si="0"/>
        <v>3.4454594628139004E-2</v>
      </c>
    </row>
    <row r="51" spans="1:3" x14ac:dyDescent="0.3">
      <c r="A51" s="1">
        <v>45383</v>
      </c>
      <c r="B51">
        <v>32.81134033203125</v>
      </c>
      <c r="C51" s="5">
        <f t="shared" si="0"/>
        <v>-8.5117714313187015E-2</v>
      </c>
    </row>
    <row r="52" spans="1:3" x14ac:dyDescent="0.3">
      <c r="A52" s="1">
        <v>45413</v>
      </c>
      <c r="B52">
        <v>36</v>
      </c>
      <c r="C52" s="5">
        <f t="shared" si="0"/>
        <v>9.7181634023523894E-2</v>
      </c>
    </row>
    <row r="53" spans="1:3" x14ac:dyDescent="0.3">
      <c r="A53" s="1">
        <v>45444</v>
      </c>
      <c r="B53">
        <v>29.969999313354489</v>
      </c>
      <c r="C53" s="5">
        <f t="shared" si="0"/>
        <v>-0.16750001907348644</v>
      </c>
    </row>
    <row r="54" spans="1:3" x14ac:dyDescent="0.3">
      <c r="A54" s="1">
        <v>45474</v>
      </c>
      <c r="B54">
        <v>31.940000534057621</v>
      </c>
      <c r="C54" s="5">
        <f xml:space="preserve"> (B54 - B53)/B53</f>
        <v>6.5732441302569833E-2</v>
      </c>
    </row>
    <row r="55" spans="1:3" x14ac:dyDescent="0.3">
      <c r="A55" s="1">
        <v>45505</v>
      </c>
      <c r="B55">
        <v>32.409999847412109</v>
      </c>
      <c r="C55" s="5">
        <f t="shared" si="0"/>
        <v>1.4715069051214585E-2</v>
      </c>
    </row>
    <row r="56" spans="1:3" x14ac:dyDescent="0.3">
      <c r="A56" s="1">
        <v>45536</v>
      </c>
      <c r="B56">
        <v>30.059999465942379</v>
      </c>
      <c r="C56" s="5">
        <f t="shared" si="0"/>
        <v>-7.2508497146980835E-2</v>
      </c>
    </row>
    <row r="57" spans="1:3" x14ac:dyDescent="0.3">
      <c r="A57" s="1">
        <v>45566</v>
      </c>
      <c r="B57">
        <v>29.430000305175781</v>
      </c>
      <c r="C57" s="5">
        <f t="shared" si="0"/>
        <v>-2.0958056286074774E-2</v>
      </c>
    </row>
    <row r="58" spans="1:3" x14ac:dyDescent="0.3">
      <c r="A58" s="1">
        <v>45597</v>
      </c>
      <c r="B58">
        <v>28.159999847412109</v>
      </c>
      <c r="C58" s="5">
        <f t="shared" si="0"/>
        <v>-4.3153260094948763E-2</v>
      </c>
    </row>
    <row r="59" spans="1:3" x14ac:dyDescent="0.3">
      <c r="A59" s="1">
        <v>45627</v>
      </c>
      <c r="B59">
        <v>28.54000091552734</v>
      </c>
      <c r="C59" s="5">
        <f t="shared" si="0"/>
        <v>1.3494356185167122E-2</v>
      </c>
    </row>
    <row r="60" spans="1:3" x14ac:dyDescent="0.3">
      <c r="A60" s="1">
        <v>45658</v>
      </c>
      <c r="B60">
        <v>30.629999160766602</v>
      </c>
      <c r="C60" s="5">
        <f t="shared" si="0"/>
        <v>7.323048977556923E-2</v>
      </c>
    </row>
    <row r="61" spans="1:3" ht="15" thickBot="1" x14ac:dyDescent="0.35">
      <c r="A61" s="1">
        <v>45689</v>
      </c>
      <c r="B61">
        <v>30.479999542236332</v>
      </c>
      <c r="C61" s="6">
        <f t="shared" si="0"/>
        <v>-4.8971473274606421E-3</v>
      </c>
    </row>
    <row r="62" spans="1:3" s="8" customFormat="1" ht="15.45" customHeight="1" x14ac:dyDescent="0.3">
      <c r="A62" s="30" t="s">
        <v>16</v>
      </c>
      <c r="B62" s="21" t="s">
        <v>17</v>
      </c>
      <c r="C62" s="22">
        <f>AVERAGE(C3:C61)</f>
        <v>8.8506853396782686E-3</v>
      </c>
    </row>
    <row r="63" spans="1:3" s="8" customFormat="1" ht="16.05" customHeight="1" thickBot="1" x14ac:dyDescent="0.35">
      <c r="A63" s="31"/>
      <c r="B63" s="20" t="s">
        <v>18</v>
      </c>
      <c r="C63" s="13">
        <f>C62*12</f>
        <v>0.10620822407613922</v>
      </c>
    </row>
    <row r="64" spans="1:3" ht="15.45" customHeight="1" x14ac:dyDescent="0.3">
      <c r="A64" s="32" t="s">
        <v>19</v>
      </c>
      <c r="B64" s="21" t="s">
        <v>17</v>
      </c>
      <c r="C64" s="22">
        <f>_xlfn.STDEV.S(C3:C61)</f>
        <v>6.4482101676902687E-2</v>
      </c>
    </row>
    <row r="65" spans="1:3" ht="15.45" customHeight="1" thickBot="1" x14ac:dyDescent="0.35">
      <c r="A65" s="31"/>
      <c r="B65" s="20" t="s">
        <v>18</v>
      </c>
      <c r="C65" s="13">
        <f>C64*12</f>
        <v>0.77378522012283224</v>
      </c>
    </row>
  </sheetData>
  <mergeCells count="2">
    <mergeCell ref="A62:A63"/>
    <mergeCell ref="A64:A6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/>
  <dimension ref="A1:C65"/>
  <sheetViews>
    <sheetView zoomScale="65" workbookViewId="0">
      <selection activeCell="C65" sqref="C65"/>
    </sheetView>
  </sheetViews>
  <sheetFormatPr defaultColWidth="8.77734375" defaultRowHeight="14.4" x14ac:dyDescent="0.3"/>
  <cols>
    <col min="1" max="1" width="17.21875" customWidth="1"/>
    <col min="2" max="2" width="14.6640625" customWidth="1"/>
    <col min="3" max="3" width="18" style="2" customWidth="1"/>
  </cols>
  <sheetData>
    <row r="1" spans="1:3" ht="29.4" thickBot="1" x14ac:dyDescent="0.35">
      <c r="A1" s="3" t="s">
        <v>0</v>
      </c>
      <c r="B1" s="3" t="s">
        <v>4</v>
      </c>
      <c r="C1" s="4" t="s">
        <v>13</v>
      </c>
    </row>
    <row r="2" spans="1:3" x14ac:dyDescent="0.3">
      <c r="A2" s="1">
        <v>43891</v>
      </c>
      <c r="B2" s="8">
        <v>12.30040264129639</v>
      </c>
      <c r="C2" s="12" t="s">
        <v>14</v>
      </c>
    </row>
    <row r="3" spans="1:3" x14ac:dyDescent="0.3">
      <c r="A3" s="1">
        <v>43922</v>
      </c>
      <c r="B3" s="8">
        <v>11.515360832214361</v>
      </c>
      <c r="C3" s="9">
        <f xml:space="preserve"> (B3 - B2)/B2</f>
        <v>-6.3822448091771622E-2</v>
      </c>
    </row>
    <row r="4" spans="1:3" x14ac:dyDescent="0.3">
      <c r="A4" s="1">
        <v>43952</v>
      </c>
      <c r="B4">
        <v>11.651889801025391</v>
      </c>
      <c r="C4" s="10">
        <f t="shared" ref="C4:C61" si="0" xml:space="preserve"> (B4 - B3)/B3</f>
        <v>1.1856247563609852E-2</v>
      </c>
    </row>
    <row r="5" spans="1:3" x14ac:dyDescent="0.3">
      <c r="A5" s="1">
        <v>43983</v>
      </c>
      <c r="B5">
        <v>11.73722076416016</v>
      </c>
      <c r="C5" s="10">
        <f t="shared" si="0"/>
        <v>7.3233582356108341E-3</v>
      </c>
    </row>
    <row r="6" spans="1:3" x14ac:dyDescent="0.3">
      <c r="A6" s="1">
        <v>44013</v>
      </c>
      <c r="B6">
        <v>11.700667381286619</v>
      </c>
      <c r="C6" s="10">
        <f t="shared" si="0"/>
        <v>-3.1143133121562284E-3</v>
      </c>
    </row>
    <row r="7" spans="1:3" x14ac:dyDescent="0.3">
      <c r="A7" s="1">
        <v>44044</v>
      </c>
      <c r="B7">
        <v>11.665998458862299</v>
      </c>
      <c r="C7" s="10">
        <f t="shared" si="0"/>
        <v>-2.9629867506333406E-3</v>
      </c>
    </row>
    <row r="8" spans="1:3" x14ac:dyDescent="0.3">
      <c r="A8" s="1">
        <v>44075</v>
      </c>
      <c r="B8">
        <v>11.843674659729</v>
      </c>
      <c r="C8" s="10">
        <f t="shared" si="0"/>
        <v>1.5230260958223071E-2</v>
      </c>
    </row>
    <row r="9" spans="1:3" x14ac:dyDescent="0.3">
      <c r="A9" s="1">
        <v>44105</v>
      </c>
      <c r="B9">
        <v>11.57932662963867</v>
      </c>
      <c r="C9" s="10">
        <f t="shared" si="0"/>
        <v>-2.2319764573504326E-2</v>
      </c>
    </row>
    <row r="10" spans="1:3" x14ac:dyDescent="0.3">
      <c r="A10" s="1">
        <v>44136</v>
      </c>
      <c r="B10">
        <v>11.90001106262207</v>
      </c>
      <c r="C10" s="10">
        <f t="shared" si="0"/>
        <v>2.7694566639356221E-2</v>
      </c>
    </row>
    <row r="11" spans="1:3" x14ac:dyDescent="0.3">
      <c r="A11" s="1">
        <v>44166</v>
      </c>
      <c r="B11">
        <v>12.160025596618651</v>
      </c>
      <c r="C11" s="10">
        <f t="shared" si="0"/>
        <v>2.1849940527642515E-2</v>
      </c>
    </row>
    <row r="12" spans="1:3" x14ac:dyDescent="0.3">
      <c r="A12" s="1">
        <v>44197</v>
      </c>
      <c r="B12">
        <v>12.125358581542971</v>
      </c>
      <c r="C12" s="10">
        <f t="shared" si="0"/>
        <v>-2.8508998439378229E-3</v>
      </c>
    </row>
    <row r="13" spans="1:3" x14ac:dyDescent="0.3">
      <c r="A13" s="1">
        <v>44228</v>
      </c>
      <c r="B13">
        <v>12.51971340179443</v>
      </c>
      <c r="C13" s="10">
        <f t="shared" si="0"/>
        <v>3.2523147055769565E-2</v>
      </c>
    </row>
    <row r="14" spans="1:3" x14ac:dyDescent="0.3">
      <c r="A14" s="1">
        <v>44256</v>
      </c>
      <c r="B14">
        <v>13.386429786682131</v>
      </c>
      <c r="C14" s="10">
        <f t="shared" si="0"/>
        <v>6.9228133030862796E-2</v>
      </c>
    </row>
    <row r="15" spans="1:3" x14ac:dyDescent="0.3">
      <c r="A15" s="1">
        <v>44287</v>
      </c>
      <c r="B15">
        <v>13.958461761474609</v>
      </c>
      <c r="C15" s="10">
        <f t="shared" si="0"/>
        <v>4.2732228376649084E-2</v>
      </c>
    </row>
    <row r="16" spans="1:3" x14ac:dyDescent="0.3">
      <c r="A16" s="1">
        <v>44317</v>
      </c>
      <c r="B16">
        <v>14.49149131774902</v>
      </c>
      <c r="C16" s="10">
        <f t="shared" si="0"/>
        <v>3.8186840740974302E-2</v>
      </c>
    </row>
    <row r="17" spans="1:3" x14ac:dyDescent="0.3">
      <c r="A17" s="1">
        <v>44348</v>
      </c>
      <c r="B17">
        <v>14.7915153503418</v>
      </c>
      <c r="C17" s="10">
        <f t="shared" si="0"/>
        <v>2.0703461501254492E-2</v>
      </c>
    </row>
    <row r="18" spans="1:3" x14ac:dyDescent="0.3">
      <c r="A18" s="1">
        <v>44378</v>
      </c>
      <c r="B18">
        <v>13.966544151306151</v>
      </c>
      <c r="C18" s="10">
        <f t="shared" si="0"/>
        <v>-5.5773271331296462E-2</v>
      </c>
    </row>
    <row r="19" spans="1:3" x14ac:dyDescent="0.3">
      <c r="A19" s="1">
        <v>44409</v>
      </c>
      <c r="B19">
        <v>15.027858734130859</v>
      </c>
      <c r="C19" s="10">
        <f t="shared" si="0"/>
        <v>7.5989777523128701E-2</v>
      </c>
    </row>
    <row r="20" spans="1:3" x14ac:dyDescent="0.3">
      <c r="A20" s="1">
        <v>44440</v>
      </c>
      <c r="B20">
        <v>13.863980293273929</v>
      </c>
      <c r="C20" s="10">
        <f t="shared" si="0"/>
        <v>-7.7448055737545721E-2</v>
      </c>
    </row>
    <row r="21" spans="1:3" x14ac:dyDescent="0.3">
      <c r="A21" s="1">
        <v>44470</v>
      </c>
      <c r="B21">
        <v>13.96208477020264</v>
      </c>
      <c r="C21" s="10">
        <f t="shared" si="0"/>
        <v>7.0762129528059159E-3</v>
      </c>
    </row>
    <row r="22" spans="1:3" x14ac:dyDescent="0.3">
      <c r="A22" s="1">
        <v>44501</v>
      </c>
      <c r="B22">
        <v>13.03900814056396</v>
      </c>
      <c r="C22" s="10">
        <f t="shared" si="0"/>
        <v>-6.6113094486338925E-2</v>
      </c>
    </row>
    <row r="23" spans="1:3" x14ac:dyDescent="0.3">
      <c r="A23" s="1">
        <v>44531</v>
      </c>
      <c r="B23">
        <v>14.36342239379883</v>
      </c>
      <c r="C23" s="10">
        <f t="shared" si="0"/>
        <v>0.10157323616622783</v>
      </c>
    </row>
    <row r="24" spans="1:3" x14ac:dyDescent="0.3">
      <c r="A24" s="1">
        <v>44562</v>
      </c>
      <c r="B24">
        <v>15.09029006958008</v>
      </c>
      <c r="C24" s="10">
        <f t="shared" si="0"/>
        <v>5.0605465456134126E-2</v>
      </c>
    </row>
    <row r="25" spans="1:3" x14ac:dyDescent="0.3">
      <c r="A25" s="1">
        <v>44593</v>
      </c>
      <c r="B25">
        <v>15.96431255340576</v>
      </c>
      <c r="C25" s="10">
        <f t="shared" si="0"/>
        <v>5.7919528371928881E-2</v>
      </c>
    </row>
    <row r="26" spans="1:3" x14ac:dyDescent="0.3">
      <c r="A26" s="1">
        <v>44621</v>
      </c>
      <c r="B26">
        <v>17.520610809326168</v>
      </c>
      <c r="C26" s="10">
        <f t="shared" si="0"/>
        <v>9.7486080325356328E-2</v>
      </c>
    </row>
    <row r="27" spans="1:3" x14ac:dyDescent="0.3">
      <c r="A27" s="1">
        <v>44652</v>
      </c>
      <c r="B27">
        <v>17.97991943359375</v>
      </c>
      <c r="C27" s="10">
        <f t="shared" si="0"/>
        <v>2.6215331717949757E-2</v>
      </c>
    </row>
    <row r="28" spans="1:3" x14ac:dyDescent="0.3">
      <c r="A28" s="1">
        <v>44682</v>
      </c>
      <c r="B28">
        <v>16.972116470336911</v>
      </c>
      <c r="C28" s="10">
        <f t="shared" si="0"/>
        <v>-5.605158393389998E-2</v>
      </c>
    </row>
    <row r="29" spans="1:3" x14ac:dyDescent="0.3">
      <c r="A29" s="1">
        <v>44713</v>
      </c>
      <c r="B29">
        <v>15.059074401855471</v>
      </c>
      <c r="C29" s="10">
        <f t="shared" si="0"/>
        <v>-0.11271676527939031</v>
      </c>
    </row>
    <row r="30" spans="1:3" x14ac:dyDescent="0.3">
      <c r="A30" s="1">
        <v>44743</v>
      </c>
      <c r="B30">
        <v>15.24460411071777</v>
      </c>
      <c r="C30" s="10">
        <f t="shared" si="0"/>
        <v>1.2320126982003604E-2</v>
      </c>
    </row>
    <row r="31" spans="1:3" x14ac:dyDescent="0.3">
      <c r="A31" s="1">
        <v>44774</v>
      </c>
      <c r="B31">
        <v>15.24460411071777</v>
      </c>
      <c r="C31" s="10">
        <f t="shared" si="0"/>
        <v>0</v>
      </c>
    </row>
    <row r="32" spans="1:3" x14ac:dyDescent="0.3">
      <c r="A32" s="1">
        <v>44805</v>
      </c>
      <c r="B32">
        <v>13.02295970916748</v>
      </c>
      <c r="C32" s="10">
        <f t="shared" si="0"/>
        <v>-0.14573316469322775</v>
      </c>
    </row>
    <row r="33" spans="1:3" x14ac:dyDescent="0.3">
      <c r="A33" s="1">
        <v>44835</v>
      </c>
      <c r="B33">
        <v>14.919374465942379</v>
      </c>
      <c r="C33" s="10">
        <f t="shared" si="0"/>
        <v>0.14562087260700979</v>
      </c>
    </row>
    <row r="34" spans="1:3" x14ac:dyDescent="0.3">
      <c r="A34" s="1">
        <v>44866</v>
      </c>
      <c r="B34">
        <v>15.047633171081539</v>
      </c>
      <c r="C34" s="10">
        <f t="shared" si="0"/>
        <v>8.5967883862655449E-3</v>
      </c>
    </row>
    <row r="35" spans="1:3" x14ac:dyDescent="0.3">
      <c r="A35" s="1">
        <v>44896</v>
      </c>
      <c r="B35">
        <v>14.328463554382321</v>
      </c>
      <c r="C35" s="10">
        <f t="shared" si="0"/>
        <v>-4.7792872707803316E-2</v>
      </c>
    </row>
    <row r="36" spans="1:3" x14ac:dyDescent="0.3">
      <c r="A36" s="1">
        <v>44927</v>
      </c>
      <c r="B36">
        <v>16.005002975463871</v>
      </c>
      <c r="C36" s="10">
        <f t="shared" si="0"/>
        <v>0.1170076201623715</v>
      </c>
    </row>
    <row r="37" spans="1:3" x14ac:dyDescent="0.3">
      <c r="A37" s="1">
        <v>44958</v>
      </c>
      <c r="B37">
        <v>17.141017913818359</v>
      </c>
      <c r="C37" s="10">
        <f t="shared" si="0"/>
        <v>7.0978739591366038E-2</v>
      </c>
    </row>
    <row r="38" spans="1:3" x14ac:dyDescent="0.3">
      <c r="A38" s="1">
        <v>44986</v>
      </c>
      <c r="B38">
        <v>17.06772613525391</v>
      </c>
      <c r="C38" s="10">
        <f t="shared" si="0"/>
        <v>-4.2758124945056417E-3</v>
      </c>
    </row>
    <row r="39" spans="1:3" x14ac:dyDescent="0.3">
      <c r="A39" s="1">
        <v>45017</v>
      </c>
      <c r="B39">
        <v>17.278440475463871</v>
      </c>
      <c r="C39" s="10">
        <f t="shared" si="0"/>
        <v>1.2345776967602265E-2</v>
      </c>
    </row>
    <row r="40" spans="1:3" x14ac:dyDescent="0.3">
      <c r="A40" s="1">
        <v>45047</v>
      </c>
      <c r="B40">
        <v>15.7439022064209</v>
      </c>
      <c r="C40" s="10">
        <f t="shared" si="0"/>
        <v>-8.881231331161403E-2</v>
      </c>
    </row>
    <row r="41" spans="1:3" x14ac:dyDescent="0.3">
      <c r="A41" s="1">
        <v>45078</v>
      </c>
      <c r="B41">
        <v>15.89964580535889</v>
      </c>
      <c r="C41" s="10">
        <f t="shared" si="0"/>
        <v>9.8923123947297197E-3</v>
      </c>
    </row>
    <row r="42" spans="1:3" x14ac:dyDescent="0.3">
      <c r="A42" s="1">
        <v>45108</v>
      </c>
      <c r="B42">
        <v>17.220609664916989</v>
      </c>
      <c r="C42" s="10">
        <f t="shared" si="0"/>
        <v>8.3081338775035762E-2</v>
      </c>
    </row>
    <row r="43" spans="1:3" x14ac:dyDescent="0.3">
      <c r="A43" s="1">
        <v>45139</v>
      </c>
      <c r="B43">
        <v>16.72832107543945</v>
      </c>
      <c r="C43" s="10">
        <f t="shared" si="0"/>
        <v>-2.858717542854846E-2</v>
      </c>
    </row>
    <row r="44" spans="1:3" x14ac:dyDescent="0.3">
      <c r="A44" s="1">
        <v>45170</v>
      </c>
      <c r="B44">
        <v>15.417131423950201</v>
      </c>
      <c r="C44" s="10">
        <f t="shared" si="0"/>
        <v>-7.8381425462615006E-2</v>
      </c>
    </row>
    <row r="45" spans="1:3" x14ac:dyDescent="0.3">
      <c r="A45" s="1">
        <v>45200</v>
      </c>
      <c r="B45">
        <v>15.69641017913818</v>
      </c>
      <c r="C45" s="10">
        <f t="shared" si="0"/>
        <v>1.8114832617572782E-2</v>
      </c>
    </row>
    <row r="46" spans="1:3" x14ac:dyDescent="0.3">
      <c r="A46" s="1">
        <v>45231</v>
      </c>
      <c r="B46">
        <v>16.467977523803711</v>
      </c>
      <c r="C46" s="10">
        <f t="shared" si="0"/>
        <v>4.9155656348163441E-2</v>
      </c>
    </row>
    <row r="47" spans="1:3" x14ac:dyDescent="0.3">
      <c r="A47" s="1">
        <v>45261</v>
      </c>
      <c r="B47">
        <v>15.682209968566889</v>
      </c>
      <c r="C47" s="10">
        <f t="shared" si="0"/>
        <v>-4.7714879019055655E-2</v>
      </c>
    </row>
    <row r="48" spans="1:3" x14ac:dyDescent="0.3">
      <c r="A48" s="1">
        <v>45292</v>
      </c>
      <c r="B48">
        <v>14.976912498474119</v>
      </c>
      <c r="C48" s="10">
        <f t="shared" si="0"/>
        <v>-4.4974367229265143E-2</v>
      </c>
    </row>
    <row r="49" spans="1:3" x14ac:dyDescent="0.3">
      <c r="A49" s="1">
        <v>45323</v>
      </c>
      <c r="B49">
        <v>14.702366828918461</v>
      </c>
      <c r="C49" s="10">
        <f t="shared" si="0"/>
        <v>-1.8331259502492925E-2</v>
      </c>
    </row>
    <row r="50" spans="1:3" x14ac:dyDescent="0.3">
      <c r="A50" s="1">
        <v>45352</v>
      </c>
      <c r="B50">
        <v>15.02898120880127</v>
      </c>
      <c r="C50" s="10">
        <f t="shared" si="0"/>
        <v>2.2215088474080432E-2</v>
      </c>
    </row>
    <row r="51" spans="1:3" x14ac:dyDescent="0.3">
      <c r="A51" s="1">
        <v>45383</v>
      </c>
      <c r="B51">
        <v>14.94851112365723</v>
      </c>
      <c r="C51" s="10">
        <f t="shared" si="0"/>
        <v>-5.3543273510059707E-3</v>
      </c>
    </row>
    <row r="52" spans="1:3" x14ac:dyDescent="0.3">
      <c r="A52" s="1">
        <v>45413</v>
      </c>
      <c r="B52">
        <v>14.191144943237299</v>
      </c>
      <c r="C52" s="10">
        <f t="shared" si="0"/>
        <v>-5.0664990924837817E-2</v>
      </c>
    </row>
    <row r="53" spans="1:3" x14ac:dyDescent="0.3">
      <c r="A53" s="1">
        <v>45444</v>
      </c>
      <c r="B53">
        <v>13.19999980926514</v>
      </c>
      <c r="C53" s="10">
        <f t="shared" si="0"/>
        <v>-6.984250657269786E-2</v>
      </c>
    </row>
    <row r="54" spans="1:3" x14ac:dyDescent="0.3">
      <c r="A54" s="1">
        <v>45474</v>
      </c>
      <c r="B54">
        <v>13.80000019073486</v>
      </c>
      <c r="C54" s="10">
        <f xml:space="preserve"> (B54 - B53)/B53</f>
        <v>4.5454575010567537E-2</v>
      </c>
    </row>
    <row r="55" spans="1:3" x14ac:dyDescent="0.3">
      <c r="A55" s="1">
        <v>45505</v>
      </c>
      <c r="B55">
        <v>14.579999923706049</v>
      </c>
      <c r="C55" s="10">
        <f t="shared" si="0"/>
        <v>5.6521718999313589E-2</v>
      </c>
    </row>
    <row r="56" spans="1:3" x14ac:dyDescent="0.3">
      <c r="A56" s="1">
        <v>45536</v>
      </c>
      <c r="B56">
        <v>15.310000419616699</v>
      </c>
      <c r="C56" s="10">
        <f t="shared" si="0"/>
        <v>5.0068621380698411E-2</v>
      </c>
    </row>
    <row r="57" spans="1:3" x14ac:dyDescent="0.3">
      <c r="A57" s="1">
        <v>45566</v>
      </c>
      <c r="B57">
        <v>14.534999847412109</v>
      </c>
      <c r="C57" s="10">
        <f t="shared" si="0"/>
        <v>-5.0620545458090374E-2</v>
      </c>
    </row>
    <row r="58" spans="1:3" x14ac:dyDescent="0.3">
      <c r="A58" s="1">
        <v>45597</v>
      </c>
      <c r="B58">
        <v>14.39999961853027</v>
      </c>
      <c r="C58" s="10">
        <f t="shared" si="0"/>
        <v>-9.2879415410434749E-3</v>
      </c>
    </row>
    <row r="59" spans="1:3" x14ac:dyDescent="0.3">
      <c r="A59" s="1">
        <v>45627</v>
      </c>
      <c r="B59">
        <v>13.72999954223633</v>
      </c>
      <c r="C59" s="10">
        <f t="shared" si="0"/>
        <v>-4.6527784308533424E-2</v>
      </c>
    </row>
    <row r="60" spans="1:3" x14ac:dyDescent="0.3">
      <c r="A60" s="1">
        <v>45658</v>
      </c>
      <c r="B60">
        <v>13.689999580383301</v>
      </c>
      <c r="C60" s="10">
        <f t="shared" si="0"/>
        <v>-2.9133257965508978E-3</v>
      </c>
    </row>
    <row r="61" spans="1:3" ht="15" thickBot="1" x14ac:dyDescent="0.35">
      <c r="A61" s="1">
        <v>45689</v>
      </c>
      <c r="B61">
        <v>13.72500038146973</v>
      </c>
      <c r="C61" s="10">
        <f t="shared" si="0"/>
        <v>2.5566692592586156E-3</v>
      </c>
    </row>
    <row r="62" spans="1:3" s="8" customFormat="1" ht="15.45" customHeight="1" x14ac:dyDescent="0.3">
      <c r="A62" s="30" t="s">
        <v>16</v>
      </c>
      <c r="B62" s="21" t="s">
        <v>17</v>
      </c>
      <c r="C62" s="22">
        <f>AVERAGE(C3:C61)</f>
        <v>3.4768928806298456E-3</v>
      </c>
    </row>
    <row r="63" spans="1:3" s="8" customFormat="1" ht="16.2" thickBot="1" x14ac:dyDescent="0.35">
      <c r="A63" s="31"/>
      <c r="B63" s="20" t="s">
        <v>18</v>
      </c>
      <c r="C63" s="13">
        <f>C62*12</f>
        <v>4.1722714567558147E-2</v>
      </c>
    </row>
    <row r="64" spans="1:3" ht="15.45" customHeight="1" x14ac:dyDescent="0.3">
      <c r="A64" s="32" t="s">
        <v>19</v>
      </c>
      <c r="B64" s="21" t="s">
        <v>17</v>
      </c>
      <c r="C64" s="22">
        <f>_xlfn.STDEV.S(C3:C61)</f>
        <v>5.7286073325619712E-2</v>
      </c>
    </row>
    <row r="65" spans="1:3" ht="15.45" customHeight="1" thickBot="1" x14ac:dyDescent="0.35">
      <c r="A65" s="31"/>
      <c r="B65" s="20" t="s">
        <v>18</v>
      </c>
      <c r="C65" s="13">
        <f>C64*12</f>
        <v>0.68743287990743651</v>
      </c>
    </row>
  </sheetData>
  <mergeCells count="2">
    <mergeCell ref="A62:A63"/>
    <mergeCell ref="A64:A6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Feuil5"/>
  <dimension ref="A1:C65"/>
  <sheetViews>
    <sheetView workbookViewId="0">
      <selection activeCell="A62" sqref="A62:C65"/>
    </sheetView>
  </sheetViews>
  <sheetFormatPr defaultColWidth="8.77734375" defaultRowHeight="14.4" x14ac:dyDescent="0.3"/>
  <cols>
    <col min="1" max="1" width="17" customWidth="1"/>
    <col min="2" max="2" width="13.6640625" customWidth="1"/>
    <col min="3" max="3" width="18" style="2" customWidth="1"/>
  </cols>
  <sheetData>
    <row r="1" spans="1:3" ht="29.4" thickBot="1" x14ac:dyDescent="0.35">
      <c r="A1" s="3" t="s">
        <v>0</v>
      </c>
      <c r="B1" s="3" t="s">
        <v>5</v>
      </c>
      <c r="C1" s="4" t="s">
        <v>13</v>
      </c>
    </row>
    <row r="2" spans="1:3" x14ac:dyDescent="0.3">
      <c r="A2" s="1">
        <v>43891</v>
      </c>
      <c r="B2" s="8">
        <v>49.322731018066413</v>
      </c>
      <c r="C2" s="7" t="s">
        <v>14</v>
      </c>
    </row>
    <row r="3" spans="1:3" x14ac:dyDescent="0.3">
      <c r="A3" s="1">
        <v>43922</v>
      </c>
      <c r="B3" s="8">
        <v>53.208660125732422</v>
      </c>
      <c r="C3" s="7">
        <f xml:space="preserve"> (B3 - B2)/B2</f>
        <v>7.8785765253806248E-2</v>
      </c>
    </row>
    <row r="4" spans="1:3" x14ac:dyDescent="0.3">
      <c r="A4" s="1">
        <v>43952</v>
      </c>
      <c r="B4">
        <v>51.778778076171882</v>
      </c>
      <c r="C4" s="5">
        <f t="shared" ref="C4:C61" si="0" xml:space="preserve"> (B4 - B3)/B3</f>
        <v>-2.6873107614093623E-2</v>
      </c>
    </row>
    <row r="5" spans="1:3" x14ac:dyDescent="0.3">
      <c r="A5" s="1">
        <v>43983</v>
      </c>
      <c r="B5">
        <v>51.778778076171882</v>
      </c>
      <c r="C5" s="5">
        <f t="shared" si="0"/>
        <v>0</v>
      </c>
    </row>
    <row r="6" spans="1:3" x14ac:dyDescent="0.3">
      <c r="A6" s="1">
        <v>44013</v>
      </c>
      <c r="B6">
        <v>47.556404113769531</v>
      </c>
      <c r="C6" s="5">
        <f t="shared" si="0"/>
        <v>-8.154641958121929E-2</v>
      </c>
    </row>
    <row r="7" spans="1:3" x14ac:dyDescent="0.3">
      <c r="A7" s="1">
        <v>44044</v>
      </c>
      <c r="B7">
        <v>47.985324859619141</v>
      </c>
      <c r="C7" s="5">
        <f t="shared" si="0"/>
        <v>9.0192005439162122E-3</v>
      </c>
    </row>
    <row r="8" spans="1:3" x14ac:dyDescent="0.3">
      <c r="A8" s="1">
        <v>44075</v>
      </c>
      <c r="B8">
        <v>48.089832305908203</v>
      </c>
      <c r="C8" s="5">
        <f t="shared" si="0"/>
        <v>2.1779043195976808E-3</v>
      </c>
    </row>
    <row r="9" spans="1:3" x14ac:dyDescent="0.3">
      <c r="A9" s="1">
        <v>44105</v>
      </c>
      <c r="B9">
        <v>41.279571533203118</v>
      </c>
      <c r="C9" s="5">
        <f t="shared" si="0"/>
        <v>-0.14161539864360045</v>
      </c>
    </row>
    <row r="10" spans="1:3" x14ac:dyDescent="0.3">
      <c r="A10" s="1">
        <v>44136</v>
      </c>
      <c r="B10">
        <v>46.905437469482422</v>
      </c>
      <c r="C10" s="5">
        <f t="shared" si="0"/>
        <v>0.13628692661584807</v>
      </c>
    </row>
    <row r="11" spans="1:3" x14ac:dyDescent="0.3">
      <c r="A11" s="1">
        <v>44166</v>
      </c>
      <c r="B11">
        <v>46.818351745605469</v>
      </c>
      <c r="C11" s="5">
        <f t="shared" si="0"/>
        <v>-1.856623209912769E-3</v>
      </c>
    </row>
    <row r="12" spans="1:3" x14ac:dyDescent="0.3">
      <c r="A12" s="1">
        <v>44197</v>
      </c>
      <c r="B12">
        <v>47.8634033203125</v>
      </c>
      <c r="C12" s="5">
        <f t="shared" si="0"/>
        <v>2.2321408929247992E-2</v>
      </c>
    </row>
    <row r="13" spans="1:3" x14ac:dyDescent="0.3">
      <c r="A13" s="1">
        <v>44228</v>
      </c>
      <c r="B13">
        <v>49.169715881347663</v>
      </c>
      <c r="C13" s="5">
        <f t="shared" si="0"/>
        <v>2.7292513077121373E-2</v>
      </c>
    </row>
    <row r="14" spans="1:3" x14ac:dyDescent="0.3">
      <c r="A14" s="1">
        <v>44256</v>
      </c>
      <c r="B14">
        <v>50.946308135986328</v>
      </c>
      <c r="C14" s="5">
        <f t="shared" si="0"/>
        <v>3.6131838933659732E-2</v>
      </c>
    </row>
    <row r="15" spans="1:3" x14ac:dyDescent="0.3">
      <c r="A15" s="1">
        <v>44287</v>
      </c>
      <c r="B15">
        <v>51.059524536132813</v>
      </c>
      <c r="C15" s="5">
        <f t="shared" si="0"/>
        <v>2.2222689786330773E-3</v>
      </c>
    </row>
    <row r="16" spans="1:3" x14ac:dyDescent="0.3">
      <c r="A16" s="1">
        <v>44317</v>
      </c>
      <c r="B16">
        <v>50.772129058837891</v>
      </c>
      <c r="C16" s="5">
        <f t="shared" si="0"/>
        <v>-5.6286359872298342E-3</v>
      </c>
    </row>
    <row r="17" spans="1:3" x14ac:dyDescent="0.3">
      <c r="A17" s="1">
        <v>44348</v>
      </c>
      <c r="B17">
        <v>53.456954956054688</v>
      </c>
      <c r="C17" s="5">
        <f t="shared" si="0"/>
        <v>5.2879915555746226E-2</v>
      </c>
    </row>
    <row r="18" spans="1:3" x14ac:dyDescent="0.3">
      <c r="A18" s="1">
        <v>44378</v>
      </c>
      <c r="B18">
        <v>55.879039764404297</v>
      </c>
      <c r="C18" s="5">
        <f t="shared" si="0"/>
        <v>4.5309068021938972E-2</v>
      </c>
    </row>
    <row r="19" spans="1:3" x14ac:dyDescent="0.3">
      <c r="A19" s="1">
        <v>44409</v>
      </c>
      <c r="B19">
        <v>55.707962036132813</v>
      </c>
      <c r="C19" s="5">
        <f t="shared" si="0"/>
        <v>-3.0615724427759975E-3</v>
      </c>
    </row>
    <row r="20" spans="1:3" x14ac:dyDescent="0.3">
      <c r="A20" s="1">
        <v>44440</v>
      </c>
      <c r="B20">
        <v>53.168827056884773</v>
      </c>
      <c r="C20" s="5">
        <f t="shared" si="0"/>
        <v>-4.5579390924427074E-2</v>
      </c>
    </row>
    <row r="21" spans="1:3" x14ac:dyDescent="0.3">
      <c r="A21" s="1">
        <v>44470</v>
      </c>
      <c r="B21">
        <v>50.737735748291023</v>
      </c>
      <c r="C21" s="5">
        <f t="shared" si="0"/>
        <v>-4.5723997371481431E-2</v>
      </c>
    </row>
    <row r="22" spans="1:3" x14ac:dyDescent="0.3">
      <c r="A22" s="1">
        <v>44501</v>
      </c>
      <c r="B22">
        <v>46.811981201171882</v>
      </c>
      <c r="C22" s="5">
        <f t="shared" si="0"/>
        <v>-7.7373467483743005E-2</v>
      </c>
    </row>
    <row r="23" spans="1:3" x14ac:dyDescent="0.3">
      <c r="A23" s="1">
        <v>44531</v>
      </c>
      <c r="B23">
        <v>49.153026580810547</v>
      </c>
      <c r="C23" s="5">
        <f t="shared" si="0"/>
        <v>5.0009534302300783E-2</v>
      </c>
    </row>
    <row r="24" spans="1:3" x14ac:dyDescent="0.3">
      <c r="A24" s="1">
        <v>44562</v>
      </c>
      <c r="B24">
        <v>49.747291564941413</v>
      </c>
      <c r="C24" s="5">
        <f t="shared" si="0"/>
        <v>1.2090099541558421E-2</v>
      </c>
    </row>
    <row r="25" spans="1:3" x14ac:dyDescent="0.3">
      <c r="A25" s="1">
        <v>44593</v>
      </c>
      <c r="B25">
        <v>48.900913238525391</v>
      </c>
      <c r="C25" s="5">
        <f t="shared" si="0"/>
        <v>-1.70135559100969E-2</v>
      </c>
    </row>
    <row r="26" spans="1:3" x14ac:dyDescent="0.3">
      <c r="A26" s="1">
        <v>44621</v>
      </c>
      <c r="B26">
        <v>45.047183990478523</v>
      </c>
      <c r="C26" s="5">
        <f t="shared" si="0"/>
        <v>-7.8806897311905447E-2</v>
      </c>
    </row>
    <row r="27" spans="1:3" x14ac:dyDescent="0.3">
      <c r="A27" s="1">
        <v>44652</v>
      </c>
      <c r="B27">
        <v>51.899257659912109</v>
      </c>
      <c r="C27" s="5">
        <f t="shared" si="0"/>
        <v>0.15210881263703158</v>
      </c>
    </row>
    <row r="28" spans="1:3" x14ac:dyDescent="0.3">
      <c r="A28" s="1">
        <v>44682</v>
      </c>
      <c r="B28">
        <v>49.279079437255859</v>
      </c>
      <c r="C28" s="5">
        <f t="shared" si="0"/>
        <v>-5.0485851644080863E-2</v>
      </c>
    </row>
    <row r="29" spans="1:3" x14ac:dyDescent="0.3">
      <c r="A29" s="1">
        <v>44713</v>
      </c>
      <c r="B29">
        <v>49.679931640625</v>
      </c>
      <c r="C29" s="5">
        <f t="shared" si="0"/>
        <v>8.13432815601846E-3</v>
      </c>
    </row>
    <row r="30" spans="1:3" x14ac:dyDescent="0.3">
      <c r="A30" s="1">
        <v>44743</v>
      </c>
      <c r="B30">
        <v>50.192962646484382</v>
      </c>
      <c r="C30" s="5">
        <f t="shared" si="0"/>
        <v>1.0326725277533573E-2</v>
      </c>
    </row>
    <row r="31" spans="1:3" x14ac:dyDescent="0.3">
      <c r="A31" s="1">
        <v>44774</v>
      </c>
      <c r="B31">
        <v>48.9803466796875</v>
      </c>
      <c r="C31" s="5">
        <f t="shared" si="0"/>
        <v>-2.4159083322845384E-2</v>
      </c>
    </row>
    <row r="32" spans="1:3" x14ac:dyDescent="0.3">
      <c r="A32" s="1">
        <v>44805</v>
      </c>
      <c r="B32">
        <v>45.305187225341797</v>
      </c>
      <c r="C32" s="5">
        <f t="shared" si="0"/>
        <v>-7.5033349158996829E-2</v>
      </c>
    </row>
    <row r="33" spans="1:3" x14ac:dyDescent="0.3">
      <c r="A33" s="1">
        <v>44835</v>
      </c>
      <c r="B33">
        <v>46.956211090087891</v>
      </c>
      <c r="C33" s="5">
        <f t="shared" si="0"/>
        <v>3.6442269988514277E-2</v>
      </c>
    </row>
    <row r="34" spans="1:3" x14ac:dyDescent="0.3">
      <c r="A34" s="1">
        <v>44866</v>
      </c>
      <c r="B34">
        <v>46.713687896728523</v>
      </c>
      <c r="C34" s="5">
        <f t="shared" si="0"/>
        <v>-5.1648799536673593E-3</v>
      </c>
    </row>
    <row r="35" spans="1:3" x14ac:dyDescent="0.3">
      <c r="A35" s="1">
        <v>44896</v>
      </c>
      <c r="B35">
        <v>45.920822143554688</v>
      </c>
      <c r="C35" s="5">
        <f t="shared" si="0"/>
        <v>-1.6972878590246387E-2</v>
      </c>
    </row>
    <row r="36" spans="1:3" x14ac:dyDescent="0.3">
      <c r="A36" s="1">
        <v>44927</v>
      </c>
      <c r="B36">
        <v>46.928230285644531</v>
      </c>
      <c r="C36" s="5">
        <f t="shared" si="0"/>
        <v>2.1937937847466012E-2</v>
      </c>
    </row>
    <row r="37" spans="1:3" x14ac:dyDescent="0.3">
      <c r="A37" s="1">
        <v>44958</v>
      </c>
      <c r="B37">
        <v>49.661277770996087</v>
      </c>
      <c r="C37" s="5">
        <f t="shared" si="0"/>
        <v>5.8238878148950818E-2</v>
      </c>
    </row>
    <row r="38" spans="1:3" x14ac:dyDescent="0.3">
      <c r="A38" s="1">
        <v>44986</v>
      </c>
      <c r="B38">
        <v>53.457695007324219</v>
      </c>
      <c r="C38" s="5">
        <f t="shared" si="0"/>
        <v>7.6446225444190483E-2</v>
      </c>
    </row>
    <row r="39" spans="1:3" x14ac:dyDescent="0.3">
      <c r="A39" s="1">
        <v>45017</v>
      </c>
      <c r="B39">
        <v>55.957550048828118</v>
      </c>
      <c r="C39" s="5">
        <f t="shared" si="0"/>
        <v>4.6763240374681228E-2</v>
      </c>
    </row>
    <row r="40" spans="1:3" x14ac:dyDescent="0.3">
      <c r="A40" s="1">
        <v>45047</v>
      </c>
      <c r="B40">
        <v>51.6201171875</v>
      </c>
      <c r="C40" s="5">
        <f t="shared" si="0"/>
        <v>-7.7512915728857115E-2</v>
      </c>
    </row>
    <row r="41" spans="1:3" x14ac:dyDescent="0.3">
      <c r="A41" s="1">
        <v>45078</v>
      </c>
      <c r="B41">
        <v>54.157257080078118</v>
      </c>
      <c r="C41" s="5">
        <f t="shared" si="0"/>
        <v>4.9150215668098012E-2</v>
      </c>
    </row>
    <row r="42" spans="1:3" x14ac:dyDescent="0.3">
      <c r="A42" s="1">
        <v>45108</v>
      </c>
      <c r="B42">
        <v>53.568798065185547</v>
      </c>
      <c r="C42" s="5">
        <f t="shared" si="0"/>
        <v>-1.0865746284426157E-2</v>
      </c>
    </row>
    <row r="43" spans="1:3" x14ac:dyDescent="0.3">
      <c r="A43" s="1">
        <v>45139</v>
      </c>
      <c r="B43">
        <v>51.928840637207031</v>
      </c>
      <c r="C43" s="5">
        <f t="shared" si="0"/>
        <v>-3.0614041890260867E-2</v>
      </c>
    </row>
    <row r="44" spans="1:3" x14ac:dyDescent="0.3">
      <c r="A44" s="1">
        <v>45170</v>
      </c>
      <c r="B44">
        <v>50.414287567138672</v>
      </c>
      <c r="C44" s="5">
        <f t="shared" si="0"/>
        <v>-2.9165932677942007E-2</v>
      </c>
    </row>
    <row r="45" spans="1:3" x14ac:dyDescent="0.3">
      <c r="A45" s="1">
        <v>45200</v>
      </c>
      <c r="B45">
        <v>54.166904449462891</v>
      </c>
      <c r="C45" s="5">
        <f t="shared" si="0"/>
        <v>7.4435582915393039E-2</v>
      </c>
    </row>
    <row r="46" spans="1:3" x14ac:dyDescent="0.3">
      <c r="A46" s="1">
        <v>45231</v>
      </c>
      <c r="B46">
        <v>56.887310028076172</v>
      </c>
      <c r="C46" s="5">
        <f t="shared" si="0"/>
        <v>5.0222651751336257E-2</v>
      </c>
    </row>
    <row r="47" spans="1:3" x14ac:dyDescent="0.3">
      <c r="A47" s="1">
        <v>45261</v>
      </c>
      <c r="B47">
        <v>56.607547760009773</v>
      </c>
      <c r="C47" s="5">
        <f t="shared" si="0"/>
        <v>-4.9178326049926641E-3</v>
      </c>
    </row>
    <row r="48" spans="1:3" x14ac:dyDescent="0.3">
      <c r="A48" s="1">
        <v>45292</v>
      </c>
      <c r="B48">
        <v>59.559478759765618</v>
      </c>
      <c r="C48" s="5">
        <f t="shared" si="0"/>
        <v>5.2147303965024039E-2</v>
      </c>
    </row>
    <row r="49" spans="1:3" x14ac:dyDescent="0.3">
      <c r="A49" s="1">
        <v>45323</v>
      </c>
      <c r="B49">
        <v>56.935543060302727</v>
      </c>
      <c r="C49" s="5">
        <f t="shared" si="0"/>
        <v>-4.4055719662131183E-2</v>
      </c>
    </row>
    <row r="50" spans="1:3" x14ac:dyDescent="0.3">
      <c r="A50" s="1">
        <v>45352</v>
      </c>
      <c r="B50">
        <v>57.774814605712891</v>
      </c>
      <c r="C50" s="5">
        <f t="shared" si="0"/>
        <v>1.4740731365664802E-2</v>
      </c>
    </row>
    <row r="51" spans="1:3" x14ac:dyDescent="0.3">
      <c r="A51" s="1">
        <v>45383</v>
      </c>
      <c r="B51">
        <v>56.5882568359375</v>
      </c>
      <c r="C51" s="5">
        <f t="shared" si="0"/>
        <v>-2.0537630070699722E-2</v>
      </c>
    </row>
    <row r="52" spans="1:3" x14ac:dyDescent="0.3">
      <c r="A52" s="1">
        <v>45413</v>
      </c>
      <c r="B52">
        <v>57.032009124755859</v>
      </c>
      <c r="C52" s="5">
        <f t="shared" si="0"/>
        <v>7.8417734284500114E-3</v>
      </c>
    </row>
    <row r="53" spans="1:3" x14ac:dyDescent="0.3">
      <c r="A53" s="1">
        <v>45444</v>
      </c>
      <c r="B53">
        <v>57.080001831054688</v>
      </c>
      <c r="C53" s="5">
        <f t="shared" si="0"/>
        <v>8.4150474506071633E-4</v>
      </c>
    </row>
    <row r="54" spans="1:3" x14ac:dyDescent="0.3">
      <c r="A54" s="1">
        <v>45474</v>
      </c>
      <c r="B54">
        <v>60.159999847412109</v>
      </c>
      <c r="C54" s="5">
        <f xml:space="preserve"> (B54 - B53)/B53</f>
        <v>5.3959318807900461E-2</v>
      </c>
    </row>
    <row r="55" spans="1:3" x14ac:dyDescent="0.3">
      <c r="A55" s="1">
        <v>45505</v>
      </c>
      <c r="B55">
        <v>62.799999237060547</v>
      </c>
      <c r="C55" s="5">
        <f t="shared" si="0"/>
        <v>4.3882968689236156E-2</v>
      </c>
    </row>
    <row r="56" spans="1:3" x14ac:dyDescent="0.3">
      <c r="A56" s="1">
        <v>45536</v>
      </c>
      <c r="B56">
        <v>65.339996337890625</v>
      </c>
      <c r="C56" s="5">
        <f t="shared" si="0"/>
        <v>4.0445814198850086E-2</v>
      </c>
    </row>
    <row r="57" spans="1:3" x14ac:dyDescent="0.3">
      <c r="A57" s="1">
        <v>45566</v>
      </c>
      <c r="B57">
        <v>65.699996948242188</v>
      </c>
      <c r="C57" s="5">
        <f t="shared" si="0"/>
        <v>5.5096515232401135E-3</v>
      </c>
    </row>
    <row r="58" spans="1:3" x14ac:dyDescent="0.3">
      <c r="A58" s="1">
        <v>45597</v>
      </c>
      <c r="B58">
        <v>64.660003662109375</v>
      </c>
      <c r="C58" s="5">
        <f t="shared" si="0"/>
        <v>-1.5829426703811097E-2</v>
      </c>
    </row>
    <row r="59" spans="1:3" x14ac:dyDescent="0.3">
      <c r="A59" s="1">
        <v>45627</v>
      </c>
      <c r="B59">
        <v>65.120002746582031</v>
      </c>
      <c r="C59" s="5">
        <f t="shared" si="0"/>
        <v>7.1141209158671103E-3</v>
      </c>
    </row>
    <row r="60" spans="1:3" x14ac:dyDescent="0.3">
      <c r="A60" s="1">
        <v>45658</v>
      </c>
      <c r="B60">
        <v>67.480003356933594</v>
      </c>
      <c r="C60" s="5">
        <f t="shared" si="0"/>
        <v>3.6240794084970038E-2</v>
      </c>
    </row>
    <row r="61" spans="1:3" ht="15" thickBot="1" x14ac:dyDescent="0.35">
      <c r="A61" s="1">
        <v>45689</v>
      </c>
      <c r="B61">
        <v>66.580001831054688</v>
      </c>
      <c r="C61" s="6">
        <f t="shared" si="0"/>
        <v>-1.3337307070338649E-2</v>
      </c>
    </row>
    <row r="62" spans="1:3" s="8" customFormat="1" ht="15.45" customHeight="1" x14ac:dyDescent="0.3">
      <c r="A62" s="30" t="s">
        <v>16</v>
      </c>
      <c r="B62" s="21" t="s">
        <v>17</v>
      </c>
      <c r="C62" s="22">
        <f>AVERAGE(C3:C61)</f>
        <v>6.4021293586961001E-3</v>
      </c>
    </row>
    <row r="63" spans="1:3" s="8" customFormat="1" ht="16.05" customHeight="1" thickBot="1" x14ac:dyDescent="0.35">
      <c r="A63" s="31"/>
      <c r="B63" s="20" t="s">
        <v>18</v>
      </c>
      <c r="C63" s="13">
        <f>C62*12</f>
        <v>7.6825552304353201E-2</v>
      </c>
    </row>
    <row r="64" spans="1:3" ht="15.45" customHeight="1" x14ac:dyDescent="0.3">
      <c r="A64" s="32" t="s">
        <v>19</v>
      </c>
      <c r="B64" s="21" t="s">
        <v>17</v>
      </c>
      <c r="C64" s="22">
        <f>_xlfn.STDEV.S(C3:C61)</f>
        <v>5.1581696257410228E-2</v>
      </c>
    </row>
    <row r="65" spans="1:3" ht="15.45" customHeight="1" thickBot="1" x14ac:dyDescent="0.35">
      <c r="A65" s="31"/>
      <c r="B65" s="20" t="s">
        <v>18</v>
      </c>
      <c r="C65" s="13">
        <f>C64*12</f>
        <v>0.6189803550889228</v>
      </c>
    </row>
  </sheetData>
  <mergeCells count="2">
    <mergeCell ref="A62:A63"/>
    <mergeCell ref="A64:A65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/>
  <dimension ref="A1:C65"/>
  <sheetViews>
    <sheetView zoomScale="65" workbookViewId="0">
      <selection activeCell="A62" sqref="A62:C65"/>
    </sheetView>
  </sheetViews>
  <sheetFormatPr defaultColWidth="8.77734375" defaultRowHeight="14.4" x14ac:dyDescent="0.3"/>
  <cols>
    <col min="1" max="1" width="17.6640625" customWidth="1"/>
    <col min="2" max="2" width="15.44140625" customWidth="1"/>
    <col min="3" max="3" width="18" style="2" customWidth="1"/>
  </cols>
  <sheetData>
    <row r="1" spans="1:3" ht="29.4" thickBot="1" x14ac:dyDescent="0.35">
      <c r="A1" s="3" t="s">
        <v>0</v>
      </c>
      <c r="B1" s="3" t="s">
        <v>6</v>
      </c>
      <c r="C1" s="4" t="s">
        <v>13</v>
      </c>
    </row>
    <row r="2" spans="1:3" x14ac:dyDescent="0.3">
      <c r="A2" s="1">
        <v>43891</v>
      </c>
      <c r="B2" s="8">
        <v>6.9629096984863281</v>
      </c>
      <c r="C2" s="7" t="s">
        <v>14</v>
      </c>
    </row>
    <row r="3" spans="1:3" x14ac:dyDescent="0.3">
      <c r="A3" s="1">
        <v>43922</v>
      </c>
      <c r="B3" s="8">
        <v>7.3268866539001456</v>
      </c>
      <c r="C3" s="7">
        <f xml:space="preserve"> (B3 - B2)/B2</f>
        <v>5.2273686027113443E-2</v>
      </c>
    </row>
    <row r="4" spans="1:3" x14ac:dyDescent="0.3">
      <c r="A4" s="1">
        <v>43952</v>
      </c>
      <c r="B4">
        <v>7.867673397064209</v>
      </c>
      <c r="C4" s="5">
        <f t="shared" ref="C4:C61" si="0" xml:space="preserve"> (B4 - B3)/B3</f>
        <v>7.3808531332499788E-2</v>
      </c>
    </row>
    <row r="5" spans="1:3" x14ac:dyDescent="0.3">
      <c r="A5" s="1">
        <v>43983</v>
      </c>
      <c r="B5">
        <v>8.1376972198486328</v>
      </c>
      <c r="C5" s="5">
        <f t="shared" si="0"/>
        <v>3.4320670057959211E-2</v>
      </c>
    </row>
    <row r="6" spans="1:3" x14ac:dyDescent="0.3">
      <c r="A6" s="1">
        <v>44013</v>
      </c>
      <c r="B6">
        <v>8.3522357940673828</v>
      </c>
      <c r="C6" s="5">
        <f t="shared" si="0"/>
        <v>2.6363548362977871E-2</v>
      </c>
    </row>
    <row r="7" spans="1:3" x14ac:dyDescent="0.3">
      <c r="A7" s="1">
        <v>44044</v>
      </c>
      <c r="B7">
        <v>8.6222600936889648</v>
      </c>
      <c r="C7" s="5">
        <f t="shared" si="0"/>
        <v>3.2329582914000232E-2</v>
      </c>
    </row>
    <row r="8" spans="1:3" x14ac:dyDescent="0.3">
      <c r="A8" s="1">
        <v>44075</v>
      </c>
      <c r="B8">
        <v>8.4484100341796875</v>
      </c>
      <c r="C8" s="5">
        <f t="shared" si="0"/>
        <v>-2.0162933803925299E-2</v>
      </c>
    </row>
    <row r="9" spans="1:3" x14ac:dyDescent="0.3">
      <c r="A9" s="1">
        <v>44105</v>
      </c>
      <c r="B9">
        <v>7.6827259063720703</v>
      </c>
      <c r="C9" s="5">
        <f t="shared" si="0"/>
        <v>-9.0630559443716979E-2</v>
      </c>
    </row>
    <row r="10" spans="1:3" x14ac:dyDescent="0.3">
      <c r="A10" s="1">
        <v>44136</v>
      </c>
      <c r="B10">
        <v>9.151209831237793</v>
      </c>
      <c r="C10" s="5">
        <f t="shared" si="0"/>
        <v>0.19114100161347145</v>
      </c>
    </row>
    <row r="11" spans="1:3" x14ac:dyDescent="0.3">
      <c r="A11" s="1">
        <v>44166</v>
      </c>
      <c r="B11">
        <v>9.2621793746948242</v>
      </c>
      <c r="C11" s="5">
        <f t="shared" si="0"/>
        <v>1.2126215604655358E-2</v>
      </c>
    </row>
    <row r="12" spans="1:3" x14ac:dyDescent="0.3">
      <c r="A12" s="1">
        <v>44197</v>
      </c>
      <c r="B12">
        <v>9.4841165542602539</v>
      </c>
      <c r="C12" s="5">
        <f t="shared" si="0"/>
        <v>2.3961658545696457E-2</v>
      </c>
    </row>
    <row r="13" spans="1:3" x14ac:dyDescent="0.3">
      <c r="A13" s="1">
        <v>44228</v>
      </c>
      <c r="B13">
        <v>8.9403696060180664</v>
      </c>
      <c r="C13" s="5">
        <f t="shared" si="0"/>
        <v>-5.7332377257419617E-2</v>
      </c>
    </row>
    <row r="14" spans="1:3" x14ac:dyDescent="0.3">
      <c r="A14" s="1">
        <v>44256</v>
      </c>
      <c r="B14">
        <v>8.9551658630371094</v>
      </c>
      <c r="C14" s="5">
        <f t="shared" si="0"/>
        <v>1.6549938840429042E-3</v>
      </c>
    </row>
    <row r="15" spans="1:3" x14ac:dyDescent="0.3">
      <c r="A15" s="1">
        <v>44287</v>
      </c>
      <c r="B15">
        <v>9.151209831237793</v>
      </c>
      <c r="C15" s="5">
        <f t="shared" si="0"/>
        <v>2.1891718277364889E-2</v>
      </c>
    </row>
    <row r="16" spans="1:3" x14ac:dyDescent="0.3">
      <c r="A16" s="1">
        <v>44317</v>
      </c>
      <c r="B16">
        <v>8.9884557723999023</v>
      </c>
      <c r="C16" s="5">
        <f t="shared" si="0"/>
        <v>-1.7784977269598518E-2</v>
      </c>
    </row>
    <row r="17" spans="1:3" x14ac:dyDescent="0.3">
      <c r="A17" s="1">
        <v>44348</v>
      </c>
      <c r="B17">
        <v>8.9066810607910156</v>
      </c>
      <c r="C17" s="5">
        <f t="shared" si="0"/>
        <v>-9.097748676695442E-3</v>
      </c>
    </row>
    <row r="18" spans="1:3" x14ac:dyDescent="0.3">
      <c r="A18" s="1">
        <v>44378</v>
      </c>
      <c r="B18">
        <v>8.6738777160644531</v>
      </c>
      <c r="C18" s="5">
        <f t="shared" si="0"/>
        <v>-2.6138057839682753E-2</v>
      </c>
    </row>
    <row r="19" spans="1:3" x14ac:dyDescent="0.3">
      <c r="A19" s="1">
        <v>44409</v>
      </c>
      <c r="B19">
        <v>9.3522472381591797</v>
      </c>
      <c r="C19" s="5">
        <f t="shared" si="0"/>
        <v>7.8208333608202993E-2</v>
      </c>
    </row>
    <row r="20" spans="1:3" x14ac:dyDescent="0.3">
      <c r="A20" s="1">
        <v>44440</v>
      </c>
      <c r="B20">
        <v>8.7432565689086914</v>
      </c>
      <c r="C20" s="5">
        <f t="shared" si="0"/>
        <v>-6.5117041256744737E-2</v>
      </c>
    </row>
    <row r="21" spans="1:3" x14ac:dyDescent="0.3">
      <c r="A21" s="1">
        <v>44470</v>
      </c>
      <c r="B21">
        <v>9.4786701202392578</v>
      </c>
      <c r="C21" s="5">
        <f t="shared" si="0"/>
        <v>8.4112086330134839E-2</v>
      </c>
    </row>
    <row r="22" spans="1:3" x14ac:dyDescent="0.3">
      <c r="A22" s="1">
        <v>44501</v>
      </c>
      <c r="B22">
        <v>9.8748998641967773</v>
      </c>
      <c r="C22" s="5">
        <f t="shared" si="0"/>
        <v>4.1802250624955607E-2</v>
      </c>
    </row>
    <row r="23" spans="1:3" x14ac:dyDescent="0.3">
      <c r="A23" s="1">
        <v>44531</v>
      </c>
      <c r="B23">
        <v>10.032157897949221</v>
      </c>
      <c r="C23" s="5">
        <f t="shared" si="0"/>
        <v>1.5925025662549795E-2</v>
      </c>
    </row>
    <row r="24" spans="1:3" x14ac:dyDescent="0.3">
      <c r="A24" s="1">
        <v>44562</v>
      </c>
      <c r="B24">
        <v>10.44843006134033</v>
      </c>
      <c r="C24" s="5">
        <f t="shared" si="0"/>
        <v>4.1493781061420924E-2</v>
      </c>
    </row>
    <row r="25" spans="1:3" x14ac:dyDescent="0.3">
      <c r="A25" s="1">
        <v>44593</v>
      </c>
      <c r="B25">
        <v>10.99883460998535</v>
      </c>
      <c r="C25" s="5">
        <f t="shared" si="0"/>
        <v>5.2678205760455975E-2</v>
      </c>
    </row>
    <row r="26" spans="1:3" x14ac:dyDescent="0.3">
      <c r="A26" s="1">
        <v>44621</v>
      </c>
      <c r="B26">
        <v>9.1996135711669922</v>
      </c>
      <c r="C26" s="5">
        <f t="shared" si="0"/>
        <v>-0.16358287969753862</v>
      </c>
    </row>
    <row r="27" spans="1:3" x14ac:dyDescent="0.3">
      <c r="A27" s="1">
        <v>44652</v>
      </c>
      <c r="B27">
        <v>8.727839469909668</v>
      </c>
      <c r="C27" s="5">
        <f t="shared" si="0"/>
        <v>-5.1281947617445263E-2</v>
      </c>
    </row>
    <row r="28" spans="1:3" x14ac:dyDescent="0.3">
      <c r="A28" s="1">
        <v>44682</v>
      </c>
      <c r="B28">
        <v>10.362087249755859</v>
      </c>
      <c r="C28" s="5">
        <f t="shared" si="0"/>
        <v>0.18724539852966679</v>
      </c>
    </row>
    <row r="29" spans="1:3" x14ac:dyDescent="0.3">
      <c r="A29" s="1">
        <v>44713</v>
      </c>
      <c r="B29">
        <v>9.0933609008789063</v>
      </c>
      <c r="C29" s="5">
        <f t="shared" si="0"/>
        <v>-0.12243926520758118</v>
      </c>
    </row>
    <row r="30" spans="1:3" x14ac:dyDescent="0.3">
      <c r="A30" s="1">
        <v>44743</v>
      </c>
      <c r="B30">
        <v>10.000541687011721</v>
      </c>
      <c r="C30" s="5">
        <f t="shared" si="0"/>
        <v>9.9762980488889638E-2</v>
      </c>
    </row>
    <row r="31" spans="1:3" x14ac:dyDescent="0.3">
      <c r="A31" s="1">
        <v>44774</v>
      </c>
      <c r="B31">
        <v>9.8413286209106445</v>
      </c>
      <c r="C31" s="5">
        <f t="shared" si="0"/>
        <v>-1.5920444220322103E-2</v>
      </c>
    </row>
    <row r="32" spans="1:3" x14ac:dyDescent="0.3">
      <c r="A32" s="1">
        <v>44805</v>
      </c>
      <c r="B32">
        <v>9.8197689056396484</v>
      </c>
      <c r="C32" s="5">
        <f t="shared" si="0"/>
        <v>-2.1907321766683487E-3</v>
      </c>
    </row>
    <row r="33" spans="1:3" x14ac:dyDescent="0.3">
      <c r="A33" s="1">
        <v>44835</v>
      </c>
      <c r="B33">
        <v>10.90772151947021</v>
      </c>
      <c r="C33" s="5">
        <f t="shared" si="0"/>
        <v>0.11079207915022651</v>
      </c>
    </row>
    <row r="34" spans="1:3" x14ac:dyDescent="0.3">
      <c r="A34" s="1">
        <v>44866</v>
      </c>
      <c r="B34">
        <v>12.04045295715332</v>
      </c>
      <c r="C34" s="5">
        <f t="shared" si="0"/>
        <v>0.10384675073168972</v>
      </c>
    </row>
    <row r="35" spans="1:3" x14ac:dyDescent="0.3">
      <c r="A35" s="1">
        <v>44896</v>
      </c>
      <c r="B35">
        <v>11.101761817932131</v>
      </c>
      <c r="C35" s="5">
        <f t="shared" si="0"/>
        <v>-7.7961447344346499E-2</v>
      </c>
    </row>
    <row r="36" spans="1:3" x14ac:dyDescent="0.3">
      <c r="A36" s="1">
        <v>44927</v>
      </c>
      <c r="B36">
        <v>10.796604156494141</v>
      </c>
      <c r="C36" s="5">
        <f t="shared" si="0"/>
        <v>-2.7487318359243115E-2</v>
      </c>
    </row>
    <row r="37" spans="1:3" x14ac:dyDescent="0.3">
      <c r="A37" s="1">
        <v>44958</v>
      </c>
      <c r="B37">
        <v>11.473258018493651</v>
      </c>
      <c r="C37" s="5">
        <f t="shared" si="0"/>
        <v>6.2672841589038311E-2</v>
      </c>
    </row>
    <row r="38" spans="1:3" x14ac:dyDescent="0.3">
      <c r="A38" s="1">
        <v>44986</v>
      </c>
      <c r="B38">
        <v>12.085231781005859</v>
      </c>
      <c r="C38" s="5">
        <f t="shared" si="0"/>
        <v>5.3339144079717661E-2</v>
      </c>
    </row>
    <row r="39" spans="1:3" x14ac:dyDescent="0.3">
      <c r="A39" s="1">
        <v>45017</v>
      </c>
      <c r="B39">
        <v>12.037136077880859</v>
      </c>
      <c r="C39" s="5">
        <f t="shared" si="0"/>
        <v>-3.9797087880921863E-3</v>
      </c>
    </row>
    <row r="40" spans="1:3" x14ac:dyDescent="0.3">
      <c r="A40" s="1">
        <v>45047</v>
      </c>
      <c r="B40">
        <v>12.80782318115234</v>
      </c>
      <c r="C40" s="5">
        <f t="shared" si="0"/>
        <v>6.4025786390142767E-2</v>
      </c>
    </row>
    <row r="41" spans="1:3" x14ac:dyDescent="0.3">
      <c r="A41" s="1">
        <v>45078</v>
      </c>
      <c r="B41">
        <v>13.889583587646481</v>
      </c>
      <c r="C41" s="5">
        <f t="shared" si="0"/>
        <v>8.4460910429028341E-2</v>
      </c>
    </row>
    <row r="42" spans="1:3" x14ac:dyDescent="0.3">
      <c r="A42" s="1">
        <v>45108</v>
      </c>
      <c r="B42">
        <v>13.60135650634766</v>
      </c>
      <c r="C42" s="5">
        <f t="shared" si="0"/>
        <v>-2.0751311907951851E-2</v>
      </c>
    </row>
    <row r="43" spans="1:3" x14ac:dyDescent="0.3">
      <c r="A43" s="1">
        <v>45139</v>
      </c>
      <c r="B43">
        <v>13.581291198730471</v>
      </c>
      <c r="C43" s="5">
        <f t="shared" si="0"/>
        <v>-1.4752431206273386E-3</v>
      </c>
    </row>
    <row r="44" spans="1:3" x14ac:dyDescent="0.3">
      <c r="A44" s="1">
        <v>45170</v>
      </c>
      <c r="B44">
        <v>13.252931594848629</v>
      </c>
      <c r="C44" s="5">
        <f t="shared" si="0"/>
        <v>-2.4177348020675317E-2</v>
      </c>
    </row>
    <row r="45" spans="1:3" x14ac:dyDescent="0.3">
      <c r="A45" s="1">
        <v>45200</v>
      </c>
      <c r="B45">
        <v>13.68527126312256</v>
      </c>
      <c r="C45" s="5">
        <f t="shared" si="0"/>
        <v>3.2622191186890311E-2</v>
      </c>
    </row>
    <row r="46" spans="1:3" x14ac:dyDescent="0.3">
      <c r="A46" s="1">
        <v>45231</v>
      </c>
      <c r="B46">
        <v>14.518938064575201</v>
      </c>
      <c r="C46" s="5">
        <f t="shared" si="0"/>
        <v>6.091708271060043E-2</v>
      </c>
    </row>
    <row r="47" spans="1:3" x14ac:dyDescent="0.3">
      <c r="A47" s="1">
        <v>45261</v>
      </c>
      <c r="B47">
        <v>14.518938064575201</v>
      </c>
      <c r="C47" s="5">
        <f t="shared" si="0"/>
        <v>0</v>
      </c>
    </row>
    <row r="48" spans="1:3" x14ac:dyDescent="0.3">
      <c r="A48" s="1">
        <v>45292</v>
      </c>
      <c r="B48">
        <v>13.508322715759279</v>
      </c>
      <c r="C48" s="5">
        <f t="shared" si="0"/>
        <v>-6.9606698804076092E-2</v>
      </c>
    </row>
    <row r="49" spans="1:3" x14ac:dyDescent="0.3">
      <c r="A49" s="1">
        <v>45323</v>
      </c>
      <c r="B49">
        <v>13.53203773498535</v>
      </c>
      <c r="C49" s="5">
        <f t="shared" si="0"/>
        <v>1.7555857766415293E-3</v>
      </c>
    </row>
    <row r="50" spans="1:3" x14ac:dyDescent="0.3">
      <c r="A50" s="1">
        <v>45352</v>
      </c>
      <c r="B50">
        <v>14.146798133850099</v>
      </c>
      <c r="C50" s="5">
        <f t="shared" si="0"/>
        <v>4.5429994425404636E-2</v>
      </c>
    </row>
    <row r="51" spans="1:3" x14ac:dyDescent="0.3">
      <c r="A51" s="1">
        <v>45383</v>
      </c>
      <c r="B51">
        <v>14.840000152587891</v>
      </c>
      <c r="C51" s="5">
        <f t="shared" si="0"/>
        <v>4.9000629837158347E-2</v>
      </c>
    </row>
    <row r="52" spans="1:3" x14ac:dyDescent="0.3">
      <c r="A52" s="1">
        <v>45413</v>
      </c>
      <c r="B52">
        <v>14.169600486755369</v>
      </c>
      <c r="C52" s="5">
        <f t="shared" si="0"/>
        <v>-4.5175179173809706E-2</v>
      </c>
    </row>
    <row r="53" spans="1:3" x14ac:dyDescent="0.3">
      <c r="A53" s="1">
        <v>45444</v>
      </c>
      <c r="B53">
        <v>13.335000038146971</v>
      </c>
      <c r="C53" s="5">
        <f t="shared" si="0"/>
        <v>-5.8900774894007593E-2</v>
      </c>
    </row>
    <row r="54" spans="1:3" x14ac:dyDescent="0.3">
      <c r="A54" s="1">
        <v>45474</v>
      </c>
      <c r="B54">
        <v>14.539999961853029</v>
      </c>
      <c r="C54" s="5">
        <f xml:space="preserve"> (B54 - B53)/B53</f>
        <v>9.0363698557102121E-2</v>
      </c>
    </row>
    <row r="55" spans="1:3" x14ac:dyDescent="0.3">
      <c r="A55" s="1">
        <v>45505</v>
      </c>
      <c r="B55">
        <v>15.930000305175779</v>
      </c>
      <c r="C55" s="5">
        <f t="shared" si="0"/>
        <v>9.5598373244122334E-2</v>
      </c>
    </row>
    <row r="56" spans="1:3" x14ac:dyDescent="0.3">
      <c r="A56" s="1">
        <v>45536</v>
      </c>
      <c r="B56">
        <v>15.51500034332275</v>
      </c>
      <c r="C56" s="5">
        <f t="shared" si="0"/>
        <v>-2.6051472310279395E-2</v>
      </c>
    </row>
    <row r="57" spans="1:3" x14ac:dyDescent="0.3">
      <c r="A57" s="1">
        <v>45566</v>
      </c>
      <c r="B57">
        <v>15.414999961853029</v>
      </c>
      <c r="C57" s="5">
        <f t="shared" si="0"/>
        <v>-6.4453998876486509E-3</v>
      </c>
    </row>
    <row r="58" spans="1:3" x14ac:dyDescent="0.3">
      <c r="A58" s="1">
        <v>45597</v>
      </c>
      <c r="B58">
        <v>15.085000038146971</v>
      </c>
      <c r="C58" s="5">
        <f t="shared" si="0"/>
        <v>-2.1407714857132516E-2</v>
      </c>
    </row>
    <row r="59" spans="1:3" x14ac:dyDescent="0.3">
      <c r="A59" s="1">
        <v>45627</v>
      </c>
      <c r="B59">
        <v>15.310000419616699</v>
      </c>
      <c r="C59" s="5">
        <f t="shared" si="0"/>
        <v>1.4915504202900035E-2</v>
      </c>
    </row>
    <row r="60" spans="1:3" x14ac:dyDescent="0.3">
      <c r="A60" s="1">
        <v>45658</v>
      </c>
      <c r="B60">
        <v>15.914999961853029</v>
      </c>
      <c r="C60" s="5">
        <f t="shared" si="0"/>
        <v>3.9516624797811511E-2</v>
      </c>
    </row>
    <row r="61" spans="1:3" ht="15" thickBot="1" x14ac:dyDescent="0.35">
      <c r="A61" s="1">
        <v>45689</v>
      </c>
      <c r="B61">
        <v>15.90499973297119</v>
      </c>
      <c r="C61" s="6">
        <f t="shared" si="0"/>
        <v>-6.2835242889156342E-4</v>
      </c>
    </row>
    <row r="62" spans="1:3" s="8" customFormat="1" ht="15.45" customHeight="1" x14ac:dyDescent="0.3">
      <c r="A62" s="30" t="s">
        <v>16</v>
      </c>
      <c r="B62" s="21" t="s">
        <v>17</v>
      </c>
      <c r="C62" s="22">
        <f>AVERAGE(C3:C61)</f>
        <v>1.6180168329329014E-2</v>
      </c>
    </row>
    <row r="63" spans="1:3" s="8" customFormat="1" ht="16.05" customHeight="1" thickBot="1" x14ac:dyDescent="0.35">
      <c r="A63" s="31"/>
      <c r="B63" s="20" t="s">
        <v>18</v>
      </c>
      <c r="C63" s="13">
        <f>C62*12</f>
        <v>0.19416201995194815</v>
      </c>
    </row>
    <row r="64" spans="1:3" ht="15.45" customHeight="1" x14ac:dyDescent="0.3">
      <c r="A64" s="32" t="s">
        <v>19</v>
      </c>
      <c r="B64" s="21" t="s">
        <v>17</v>
      </c>
      <c r="C64" s="22">
        <f>_xlfn.STDEV.S(C3:C61)</f>
        <v>6.5490108942630756E-2</v>
      </c>
    </row>
    <row r="65" spans="1:3" ht="15.45" customHeight="1" thickBot="1" x14ac:dyDescent="0.35">
      <c r="A65" s="31"/>
      <c r="B65" s="20" t="s">
        <v>18</v>
      </c>
      <c r="C65" s="13">
        <f>C64*12</f>
        <v>0.78588130731156913</v>
      </c>
    </row>
  </sheetData>
  <mergeCells count="2">
    <mergeCell ref="A62:A63"/>
    <mergeCell ref="A64:A65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/>
  <dimension ref="A1:C65"/>
  <sheetViews>
    <sheetView zoomScale="66" workbookViewId="0">
      <selection activeCell="A62" sqref="A62:C65"/>
    </sheetView>
  </sheetViews>
  <sheetFormatPr defaultColWidth="8.77734375" defaultRowHeight="14.4" x14ac:dyDescent="0.3"/>
  <cols>
    <col min="1" max="1" width="16.21875" customWidth="1"/>
    <col min="2" max="2" width="20" customWidth="1"/>
    <col min="3" max="3" width="18" style="2" customWidth="1"/>
  </cols>
  <sheetData>
    <row r="1" spans="1:3" ht="29.4" thickBot="1" x14ac:dyDescent="0.35">
      <c r="A1" s="3" t="s">
        <v>0</v>
      </c>
      <c r="B1" s="3" t="s">
        <v>7</v>
      </c>
      <c r="C1" s="4" t="s">
        <v>13</v>
      </c>
    </row>
    <row r="2" spans="1:3" x14ac:dyDescent="0.3">
      <c r="A2" s="1">
        <v>43891</v>
      </c>
      <c r="B2" s="8">
        <v>415.25408935546881</v>
      </c>
      <c r="C2" s="7" t="s">
        <v>14</v>
      </c>
    </row>
    <row r="3" spans="1:3" x14ac:dyDescent="0.3">
      <c r="A3" s="1">
        <v>43922</v>
      </c>
      <c r="B3" s="8">
        <v>401.5548095703125</v>
      </c>
      <c r="C3" s="7">
        <f xml:space="preserve"> (B3 - B2)/B2</f>
        <v>-3.2990114092360807E-2</v>
      </c>
    </row>
    <row r="4" spans="1:3" x14ac:dyDescent="0.3">
      <c r="A4" s="1">
        <v>43952</v>
      </c>
      <c r="B4">
        <v>409.7569580078125</v>
      </c>
      <c r="C4" s="5">
        <f t="shared" ref="C4:C61" si="0" xml:space="preserve"> (B4 - B3)/B3</f>
        <v>2.0425974840836265E-2</v>
      </c>
    </row>
    <row r="5" spans="1:3" x14ac:dyDescent="0.3">
      <c r="A5" s="1">
        <v>43983</v>
      </c>
      <c r="B5">
        <v>430.17135620117188</v>
      </c>
      <c r="C5" s="5">
        <f t="shared" si="0"/>
        <v>4.9820748115203817E-2</v>
      </c>
    </row>
    <row r="6" spans="1:3" x14ac:dyDescent="0.3">
      <c r="A6" s="1">
        <v>44013</v>
      </c>
      <c r="B6">
        <v>431.80593872070313</v>
      </c>
      <c r="C6" s="5">
        <f t="shared" si="0"/>
        <v>3.7998404495505947E-3</v>
      </c>
    </row>
    <row r="7" spans="1:3" x14ac:dyDescent="0.3">
      <c r="A7" s="1">
        <v>44044</v>
      </c>
      <c r="B7">
        <v>461.25033569335938</v>
      </c>
      <c r="C7" s="5">
        <f t="shared" si="0"/>
        <v>6.8188957891339275E-2</v>
      </c>
    </row>
    <row r="8" spans="1:3" x14ac:dyDescent="0.3">
      <c r="A8" s="1">
        <v>44075</v>
      </c>
      <c r="B8">
        <v>508.75567626953119</v>
      </c>
      <c r="C8" s="5">
        <f t="shared" si="0"/>
        <v>0.10299253333823807</v>
      </c>
    </row>
    <row r="9" spans="1:3" x14ac:dyDescent="0.3">
      <c r="A9" s="1">
        <v>44105</v>
      </c>
      <c r="B9">
        <v>464.74600219726563</v>
      </c>
      <c r="C9" s="5">
        <f t="shared" si="0"/>
        <v>-8.6504536706043356E-2</v>
      </c>
    </row>
    <row r="10" spans="1:3" x14ac:dyDescent="0.3">
      <c r="A10" s="1">
        <v>44136</v>
      </c>
      <c r="B10">
        <v>542.2783203125</v>
      </c>
      <c r="C10" s="5">
        <f t="shared" si="0"/>
        <v>0.16682729436868848</v>
      </c>
    </row>
    <row r="11" spans="1:3" x14ac:dyDescent="0.3">
      <c r="A11" s="1">
        <v>44166</v>
      </c>
      <c r="B11">
        <v>532.77734375</v>
      </c>
      <c r="C11" s="5">
        <f t="shared" si="0"/>
        <v>-1.7520480178932565E-2</v>
      </c>
    </row>
    <row r="12" spans="1:3" x14ac:dyDescent="0.3">
      <c r="A12" s="1">
        <v>44197</v>
      </c>
      <c r="B12">
        <v>485.45120239257813</v>
      </c>
      <c r="C12" s="5">
        <f t="shared" si="0"/>
        <v>-8.882911766538848E-2</v>
      </c>
    </row>
    <row r="13" spans="1:3" x14ac:dyDescent="0.3">
      <c r="A13" s="1">
        <v>44228</v>
      </c>
      <c r="B13">
        <v>472.57174682617188</v>
      </c>
      <c r="C13" s="5">
        <f t="shared" si="0"/>
        <v>-2.6530896417454541E-2</v>
      </c>
    </row>
    <row r="14" spans="1:3" x14ac:dyDescent="0.3">
      <c r="A14" s="1">
        <v>44256</v>
      </c>
      <c r="B14">
        <v>529.92132568359375</v>
      </c>
      <c r="C14" s="5">
        <f t="shared" si="0"/>
        <v>0.12135634269840728</v>
      </c>
    </row>
    <row r="15" spans="1:3" x14ac:dyDescent="0.3">
      <c r="A15" s="1">
        <v>44287</v>
      </c>
      <c r="B15">
        <v>600.0552978515625</v>
      </c>
      <c r="C15" s="5">
        <f t="shared" si="0"/>
        <v>0.13234789537389641</v>
      </c>
    </row>
    <row r="16" spans="1:3" x14ac:dyDescent="0.3">
      <c r="A16" s="1">
        <v>44317</v>
      </c>
      <c r="B16">
        <v>673.70050048828125</v>
      </c>
      <c r="C16" s="5">
        <f t="shared" si="0"/>
        <v>0.12273069315511083</v>
      </c>
    </row>
    <row r="17" spans="1:3" x14ac:dyDescent="0.3">
      <c r="A17" s="1">
        <v>44348</v>
      </c>
      <c r="B17">
        <v>668.97552490234375</v>
      </c>
      <c r="C17" s="5">
        <f t="shared" si="0"/>
        <v>-7.0134660468753642E-3</v>
      </c>
    </row>
    <row r="18" spans="1:3" x14ac:dyDescent="0.3">
      <c r="A18" s="1">
        <v>44378</v>
      </c>
      <c r="B18">
        <v>686.4034423828125</v>
      </c>
      <c r="C18" s="5">
        <f t="shared" si="0"/>
        <v>2.605165186426343E-2</v>
      </c>
    </row>
    <row r="19" spans="1:3" x14ac:dyDescent="0.3">
      <c r="A19" s="1">
        <v>44409</v>
      </c>
      <c r="B19">
        <v>611.79046630859375</v>
      </c>
      <c r="C19" s="5">
        <f t="shared" si="0"/>
        <v>-0.10870134306903216</v>
      </c>
    </row>
    <row r="20" spans="1:3" x14ac:dyDescent="0.3">
      <c r="A20" s="1">
        <v>44440</v>
      </c>
      <c r="B20">
        <v>559.14373779296875</v>
      </c>
      <c r="C20" s="5">
        <f t="shared" si="0"/>
        <v>-8.6053528805840232E-2</v>
      </c>
    </row>
    <row r="21" spans="1:3" x14ac:dyDescent="0.3">
      <c r="A21" s="1">
        <v>44470</v>
      </c>
      <c r="B21">
        <v>588.3717041015625</v>
      </c>
      <c r="C21" s="5">
        <f t="shared" si="0"/>
        <v>5.2272724047596933E-2</v>
      </c>
    </row>
    <row r="22" spans="1:3" x14ac:dyDescent="0.3">
      <c r="A22" s="1">
        <v>44501</v>
      </c>
      <c r="B22">
        <v>618.50738525390625</v>
      </c>
      <c r="C22" s="5">
        <f t="shared" si="0"/>
        <v>5.1218780478848182E-2</v>
      </c>
    </row>
    <row r="23" spans="1:3" x14ac:dyDescent="0.3">
      <c r="A23" s="1">
        <v>44531</v>
      </c>
      <c r="B23">
        <v>641.65380859375</v>
      </c>
      <c r="C23" s="5">
        <f t="shared" si="0"/>
        <v>3.7423034698836795E-2</v>
      </c>
    </row>
    <row r="24" spans="1:3" x14ac:dyDescent="0.3">
      <c r="A24" s="1">
        <v>44562</v>
      </c>
      <c r="B24">
        <v>595.72406005859375</v>
      </c>
      <c r="C24" s="5">
        <f t="shared" si="0"/>
        <v>-7.1580263251013812E-2</v>
      </c>
    </row>
    <row r="25" spans="1:3" x14ac:dyDescent="0.3">
      <c r="A25" s="1">
        <v>44593</v>
      </c>
      <c r="B25">
        <v>581.140625</v>
      </c>
      <c r="C25" s="5">
        <f t="shared" si="0"/>
        <v>-2.4480184763998561E-2</v>
      </c>
    </row>
    <row r="26" spans="1:3" x14ac:dyDescent="0.3">
      <c r="A26" s="1">
        <v>44621</v>
      </c>
      <c r="B26">
        <v>525.13360595703125</v>
      </c>
      <c r="C26" s="5">
        <f t="shared" si="0"/>
        <v>-9.6374296742666635E-2</v>
      </c>
    </row>
    <row r="27" spans="1:3" x14ac:dyDescent="0.3">
      <c r="A27" s="1">
        <v>44652</v>
      </c>
      <c r="B27">
        <v>468.03204345703119</v>
      </c>
      <c r="C27" s="5">
        <f t="shared" si="0"/>
        <v>-0.1087372086879398</v>
      </c>
    </row>
    <row r="28" spans="1:3" x14ac:dyDescent="0.3">
      <c r="A28" s="1">
        <v>44682</v>
      </c>
      <c r="B28">
        <v>464.93072509765619</v>
      </c>
      <c r="C28" s="5">
        <f t="shared" si="0"/>
        <v>-6.6262949358503144E-3</v>
      </c>
    </row>
    <row r="29" spans="1:3" x14ac:dyDescent="0.3">
      <c r="A29" s="1">
        <v>44713</v>
      </c>
      <c r="B29">
        <v>454.71810913085938</v>
      </c>
      <c r="C29" s="5">
        <f t="shared" si="0"/>
        <v>-2.196588742258691E-2</v>
      </c>
    </row>
    <row r="30" spans="1:3" x14ac:dyDescent="0.3">
      <c r="A30" s="1">
        <v>44743</v>
      </c>
      <c r="B30">
        <v>516.69561767578125</v>
      </c>
      <c r="C30" s="5">
        <f t="shared" si="0"/>
        <v>0.13629874707076139</v>
      </c>
    </row>
    <row r="31" spans="1:3" x14ac:dyDescent="0.3">
      <c r="A31" s="1">
        <v>44774</v>
      </c>
      <c r="B31">
        <v>466.68679809570313</v>
      </c>
      <c r="C31" s="5">
        <f t="shared" si="0"/>
        <v>-9.6785840385156724E-2</v>
      </c>
    </row>
    <row r="32" spans="1:3" x14ac:dyDescent="0.3">
      <c r="A32" s="1">
        <v>44805</v>
      </c>
      <c r="B32">
        <v>425.44577026367188</v>
      </c>
      <c r="C32" s="5">
        <f t="shared" si="0"/>
        <v>-8.8369818902770805E-2</v>
      </c>
    </row>
    <row r="33" spans="1:3" x14ac:dyDescent="0.3">
      <c r="A33" s="1">
        <v>44835</v>
      </c>
      <c r="B33">
        <v>430.2239990234375</v>
      </c>
      <c r="C33" s="5">
        <f t="shared" si="0"/>
        <v>1.1231111210259059E-2</v>
      </c>
    </row>
    <row r="34" spans="1:3" x14ac:dyDescent="0.3">
      <c r="A34" s="1">
        <v>44866</v>
      </c>
      <c r="B34">
        <v>526.4375</v>
      </c>
      <c r="C34" s="5">
        <f t="shared" si="0"/>
        <v>0.22363582969559315</v>
      </c>
    </row>
    <row r="35" spans="1:3" x14ac:dyDescent="0.3">
      <c r="A35" s="1">
        <v>44896</v>
      </c>
      <c r="B35">
        <v>441.17208862304688</v>
      </c>
      <c r="C35" s="5">
        <f t="shared" si="0"/>
        <v>-0.16196682678751634</v>
      </c>
    </row>
    <row r="36" spans="1:3" x14ac:dyDescent="0.3">
      <c r="A36" s="1">
        <v>44927</v>
      </c>
      <c r="B36">
        <v>529.313720703125</v>
      </c>
      <c r="C36" s="5">
        <f t="shared" si="0"/>
        <v>0.19978968378343959</v>
      </c>
    </row>
    <row r="37" spans="1:3" x14ac:dyDescent="0.3">
      <c r="A37" s="1">
        <v>44958</v>
      </c>
      <c r="B37">
        <v>519.0772705078125</v>
      </c>
      <c r="C37" s="5">
        <f t="shared" si="0"/>
        <v>-1.933909852500082E-2</v>
      </c>
    </row>
    <row r="38" spans="1:3" x14ac:dyDescent="0.3">
      <c r="A38" s="1">
        <v>44986</v>
      </c>
      <c r="B38">
        <v>561.1646728515625</v>
      </c>
      <c r="C38" s="5">
        <f t="shared" si="0"/>
        <v>8.108118913119805E-2</v>
      </c>
    </row>
    <row r="39" spans="1:3" x14ac:dyDescent="0.3">
      <c r="A39" s="1">
        <v>45017</v>
      </c>
      <c r="B39">
        <v>542.17852783203125</v>
      </c>
      <c r="C39" s="5">
        <f t="shared" si="0"/>
        <v>-3.3833464467841516E-2</v>
      </c>
    </row>
    <row r="40" spans="1:3" x14ac:dyDescent="0.3">
      <c r="A40" s="1">
        <v>45047</v>
      </c>
      <c r="B40">
        <v>466.093994140625</v>
      </c>
      <c r="C40" s="5">
        <f t="shared" si="0"/>
        <v>-0.14033114515921497</v>
      </c>
    </row>
    <row r="41" spans="1:3" x14ac:dyDescent="0.3">
      <c r="A41" s="1">
        <v>45078</v>
      </c>
      <c r="B41">
        <v>480.753173828125</v>
      </c>
      <c r="C41" s="5">
        <f t="shared" si="0"/>
        <v>3.1451123318008652E-2</v>
      </c>
    </row>
    <row r="42" spans="1:3" x14ac:dyDescent="0.3">
      <c r="A42" s="1">
        <v>45108</v>
      </c>
      <c r="B42">
        <v>497.86859130859381</v>
      </c>
      <c r="C42" s="5">
        <f t="shared" si="0"/>
        <v>3.5601257385744836E-2</v>
      </c>
    </row>
    <row r="43" spans="1:3" x14ac:dyDescent="0.3">
      <c r="A43" s="1">
        <v>45139</v>
      </c>
      <c r="B43">
        <v>469.91342163085938</v>
      </c>
      <c r="C43" s="5">
        <f t="shared" si="0"/>
        <v>-5.6149695252430541E-2</v>
      </c>
    </row>
    <row r="44" spans="1:3" x14ac:dyDescent="0.3">
      <c r="A44" s="1">
        <v>45170</v>
      </c>
      <c r="B44">
        <v>410.675048828125</v>
      </c>
      <c r="C44" s="5">
        <f t="shared" si="0"/>
        <v>-0.12606231291956818</v>
      </c>
    </row>
    <row r="45" spans="1:3" x14ac:dyDescent="0.3">
      <c r="A45" s="1">
        <v>45200</v>
      </c>
      <c r="B45">
        <v>364.36834716796881</v>
      </c>
      <c r="C45" s="5">
        <f t="shared" si="0"/>
        <v>-0.11275752396522243</v>
      </c>
    </row>
    <row r="46" spans="1:3" x14ac:dyDescent="0.3">
      <c r="A46" s="1">
        <v>45231</v>
      </c>
      <c r="B46">
        <v>374.35232543945313</v>
      </c>
      <c r="C46" s="5">
        <f t="shared" si="0"/>
        <v>2.7400783709902884E-2</v>
      </c>
    </row>
    <row r="47" spans="1:3" x14ac:dyDescent="0.3">
      <c r="A47" s="1">
        <v>45261</v>
      </c>
      <c r="B47">
        <v>379.391845703125</v>
      </c>
      <c r="C47" s="5">
        <f t="shared" si="0"/>
        <v>1.3461971306725475E-2</v>
      </c>
    </row>
    <row r="48" spans="1:3" x14ac:dyDescent="0.3">
      <c r="A48" s="1">
        <v>45292</v>
      </c>
      <c r="B48">
        <v>364.41583251953119</v>
      </c>
      <c r="C48" s="5">
        <f t="shared" si="0"/>
        <v>-3.9473735013568455E-2</v>
      </c>
    </row>
    <row r="49" spans="1:3" x14ac:dyDescent="0.3">
      <c r="A49" s="1">
        <v>45323</v>
      </c>
      <c r="B49">
        <v>409.1829833984375</v>
      </c>
      <c r="C49" s="5">
        <f t="shared" si="0"/>
        <v>0.12284633894578928</v>
      </c>
    </row>
    <row r="50" spans="1:3" x14ac:dyDescent="0.3">
      <c r="A50" s="1">
        <v>45352</v>
      </c>
      <c r="B50">
        <v>352.67425537109381</v>
      </c>
      <c r="C50" s="5">
        <f t="shared" si="0"/>
        <v>-0.13810136374199836</v>
      </c>
    </row>
    <row r="51" spans="1:3" x14ac:dyDescent="0.3">
      <c r="A51" s="1">
        <v>45383</v>
      </c>
      <c r="B51">
        <v>317.68118286132813</v>
      </c>
      <c r="C51" s="5">
        <f t="shared" si="0"/>
        <v>-9.9222078098513272E-2</v>
      </c>
    </row>
    <row r="52" spans="1:3" x14ac:dyDescent="0.3">
      <c r="A52" s="1">
        <v>45413</v>
      </c>
      <c r="B52">
        <v>305.3590087890625</v>
      </c>
      <c r="C52" s="5">
        <f t="shared" si="0"/>
        <v>-3.878786260262828E-2</v>
      </c>
    </row>
    <row r="53" spans="1:3" x14ac:dyDescent="0.3">
      <c r="A53" s="1">
        <v>45444</v>
      </c>
      <c r="B53">
        <v>335.52285766601563</v>
      </c>
      <c r="C53" s="5">
        <f t="shared" si="0"/>
        <v>9.8781591532443924E-2</v>
      </c>
    </row>
    <row r="54" spans="1:3" x14ac:dyDescent="0.3">
      <c r="A54" s="1">
        <v>45474</v>
      </c>
      <c r="B54">
        <v>281.997802734375</v>
      </c>
      <c r="C54" s="5">
        <f xml:space="preserve"> (B54 - B53)/B53</f>
        <v>-0.15952729809222194</v>
      </c>
    </row>
    <row r="55" spans="1:3" x14ac:dyDescent="0.3">
      <c r="A55" s="1">
        <v>45505</v>
      </c>
      <c r="B55">
        <v>256.72207641601563</v>
      </c>
      <c r="C55" s="5">
        <f t="shared" si="0"/>
        <v>-8.9630933550810643E-2</v>
      </c>
    </row>
    <row r="56" spans="1:3" x14ac:dyDescent="0.3">
      <c r="A56" s="1">
        <v>45536</v>
      </c>
      <c r="B56">
        <v>254.59098815917969</v>
      </c>
      <c r="C56" s="5">
        <f t="shared" si="0"/>
        <v>-8.3011491905453805E-3</v>
      </c>
    </row>
    <row r="57" spans="1:3" x14ac:dyDescent="0.3">
      <c r="A57" s="1">
        <v>45566</v>
      </c>
      <c r="B57">
        <v>226.8372497558594</v>
      </c>
      <c r="C57" s="5">
        <f t="shared" si="0"/>
        <v>-0.10901304325024899</v>
      </c>
    </row>
    <row r="58" spans="1:3" x14ac:dyDescent="0.3">
      <c r="A58" s="1">
        <v>45597</v>
      </c>
      <c r="B58">
        <v>218.80848693847659</v>
      </c>
      <c r="C58" s="5">
        <f t="shared" si="0"/>
        <v>-3.5394375597588214E-2</v>
      </c>
    </row>
    <row r="59" spans="1:3" x14ac:dyDescent="0.3">
      <c r="A59" s="1">
        <v>45627</v>
      </c>
      <c r="B59">
        <v>236.1545715332031</v>
      </c>
      <c r="C59" s="5">
        <f t="shared" si="0"/>
        <v>7.9275191001178053E-2</v>
      </c>
    </row>
    <row r="60" spans="1:3" x14ac:dyDescent="0.3">
      <c r="A60" s="1">
        <v>45658</v>
      </c>
      <c r="B60">
        <v>251.22088623046881</v>
      </c>
      <c r="C60" s="5">
        <f t="shared" si="0"/>
        <v>6.3798530765039205E-2</v>
      </c>
    </row>
    <row r="61" spans="1:3" ht="15" thickBot="1" x14ac:dyDescent="0.35">
      <c r="A61" s="1">
        <v>45689</v>
      </c>
      <c r="B61">
        <v>242.05000305175781</v>
      </c>
      <c r="C61" s="6">
        <f t="shared" si="0"/>
        <v>-3.6505257649229336E-2</v>
      </c>
    </row>
    <row r="62" spans="1:3" s="8" customFormat="1" ht="16.05" customHeight="1" x14ac:dyDescent="0.3">
      <c r="A62" s="30" t="s">
        <v>16</v>
      </c>
      <c r="B62" s="21" t="s">
        <v>17</v>
      </c>
      <c r="C62" s="22">
        <f>AVERAGE(C3:C61)</f>
        <v>-4.9720444366298079E-3</v>
      </c>
    </row>
    <row r="63" spans="1:3" s="8" customFormat="1" ht="16.05" customHeight="1" thickBot="1" x14ac:dyDescent="0.35">
      <c r="A63" s="31"/>
      <c r="B63" s="20" t="s">
        <v>18</v>
      </c>
      <c r="C63" s="13">
        <f>C62*12</f>
        <v>-5.9664533239557699E-2</v>
      </c>
    </row>
    <row r="64" spans="1:3" ht="15.45" customHeight="1" x14ac:dyDescent="0.3">
      <c r="A64" s="32" t="s">
        <v>19</v>
      </c>
      <c r="B64" s="21" t="s">
        <v>17</v>
      </c>
      <c r="C64" s="22">
        <f>_xlfn.STDEV.S(C3:C61)</f>
        <v>9.2229951371768218E-2</v>
      </c>
    </row>
    <row r="65" spans="1:3" ht="15.45" customHeight="1" thickBot="1" x14ac:dyDescent="0.35">
      <c r="A65" s="31"/>
      <c r="B65" s="20" t="s">
        <v>18</v>
      </c>
      <c r="C65" s="13">
        <f>C64*12</f>
        <v>1.1067594164612187</v>
      </c>
    </row>
  </sheetData>
  <mergeCells count="2">
    <mergeCell ref="A62:A63"/>
    <mergeCell ref="A64:A6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/>
  <dimension ref="A1:C65"/>
  <sheetViews>
    <sheetView zoomScale="56" workbookViewId="0">
      <selection activeCell="A62" sqref="A62:C65"/>
    </sheetView>
  </sheetViews>
  <sheetFormatPr defaultColWidth="8.77734375" defaultRowHeight="14.4" x14ac:dyDescent="0.3"/>
  <cols>
    <col min="1" max="1" width="13.77734375" customWidth="1"/>
    <col min="2" max="2" width="15.5546875" customWidth="1"/>
    <col min="3" max="3" width="18" style="2" customWidth="1"/>
  </cols>
  <sheetData>
    <row r="1" spans="1:3" ht="29.4" thickBot="1" x14ac:dyDescent="0.35">
      <c r="A1" s="3" t="s">
        <v>0</v>
      </c>
      <c r="B1" s="3" t="s">
        <v>8</v>
      </c>
      <c r="C1" s="4" t="s">
        <v>13</v>
      </c>
    </row>
    <row r="2" spans="1:3" x14ac:dyDescent="0.3">
      <c r="A2" s="1">
        <v>43891</v>
      </c>
      <c r="B2" s="8">
        <v>219.99116516113281</v>
      </c>
      <c r="C2" s="7" t="s">
        <v>14</v>
      </c>
    </row>
    <row r="3" spans="1:3" x14ac:dyDescent="0.3">
      <c r="A3" s="1">
        <v>43922</v>
      </c>
      <c r="B3" s="8">
        <v>244.3016357421875</v>
      </c>
      <c r="C3" s="7">
        <f xml:space="preserve"> (B3 - B2)/B2</f>
        <v>0.11050657676751906</v>
      </c>
    </row>
    <row r="4" spans="1:3" x14ac:dyDescent="0.3">
      <c r="A4" s="1">
        <v>43952</v>
      </c>
      <c r="B4">
        <v>241.17073059082031</v>
      </c>
      <c r="C4" s="5">
        <f t="shared" ref="C4:C61" si="0" xml:space="preserve"> (B4 - B3)/B3</f>
        <v>-1.2815735522422963E-2</v>
      </c>
    </row>
    <row r="5" spans="1:3" x14ac:dyDescent="0.3">
      <c r="A5" s="1">
        <v>43983</v>
      </c>
      <c r="B5">
        <v>263.0870361328125</v>
      </c>
      <c r="C5" s="5">
        <f t="shared" si="0"/>
        <v>9.0874649209303299E-2</v>
      </c>
    </row>
    <row r="6" spans="1:3" x14ac:dyDescent="0.3">
      <c r="A6" s="1">
        <v>44013</v>
      </c>
      <c r="B6">
        <v>260.6007080078125</v>
      </c>
      <c r="C6" s="5">
        <f t="shared" si="0"/>
        <v>-9.4505915667575623E-3</v>
      </c>
    </row>
    <row r="7" spans="1:3" x14ac:dyDescent="0.3">
      <c r="A7" s="1">
        <v>44044</v>
      </c>
      <c r="B7">
        <v>258.33566284179688</v>
      </c>
      <c r="C7" s="5">
        <f t="shared" si="0"/>
        <v>-8.691630898975615E-3</v>
      </c>
    </row>
    <row r="8" spans="1:3" x14ac:dyDescent="0.3">
      <c r="A8" s="1">
        <v>44075</v>
      </c>
      <c r="B8">
        <v>258.98876953125</v>
      </c>
      <c r="C8" s="5">
        <f t="shared" si="0"/>
        <v>2.5281321296048986E-3</v>
      </c>
    </row>
    <row r="9" spans="1:3" x14ac:dyDescent="0.3">
      <c r="A9" s="1">
        <v>44105</v>
      </c>
      <c r="B9">
        <v>259.08206176757813</v>
      </c>
      <c r="C9" s="5">
        <f t="shared" si="0"/>
        <v>3.6021730400502251E-4</v>
      </c>
    </row>
    <row r="10" spans="1:3" x14ac:dyDescent="0.3">
      <c r="A10" s="1">
        <v>44136</v>
      </c>
      <c r="B10">
        <v>286.23104858398438</v>
      </c>
      <c r="C10" s="5">
        <f t="shared" si="0"/>
        <v>0.10478914144492774</v>
      </c>
    </row>
    <row r="11" spans="1:3" x14ac:dyDescent="0.3">
      <c r="A11" s="1">
        <v>44166</v>
      </c>
      <c r="B11">
        <v>289.962890625</v>
      </c>
      <c r="C11" s="5">
        <f t="shared" si="0"/>
        <v>1.3037865945981216E-2</v>
      </c>
    </row>
    <row r="12" spans="1:3" x14ac:dyDescent="0.3">
      <c r="A12" s="1">
        <v>44197</v>
      </c>
      <c r="B12">
        <v>270.65066528320313</v>
      </c>
      <c r="C12" s="5">
        <f t="shared" si="0"/>
        <v>-6.6602403156384507E-2</v>
      </c>
    </row>
    <row r="13" spans="1:3" x14ac:dyDescent="0.3">
      <c r="A13" s="1">
        <v>44228</v>
      </c>
      <c r="B13">
        <v>282.499267578125</v>
      </c>
      <c r="C13" s="5">
        <f t="shared" si="0"/>
        <v>4.3778212340707709E-2</v>
      </c>
    </row>
    <row r="14" spans="1:3" x14ac:dyDescent="0.3">
      <c r="A14" s="1">
        <v>44256</v>
      </c>
      <c r="B14">
        <v>304.89016723632813</v>
      </c>
      <c r="C14" s="5">
        <f t="shared" si="0"/>
        <v>7.9260027291967877E-2</v>
      </c>
    </row>
    <row r="15" spans="1:3" x14ac:dyDescent="0.3">
      <c r="A15" s="1">
        <v>44287</v>
      </c>
      <c r="B15">
        <v>318.74462890625</v>
      </c>
      <c r="C15" s="5">
        <f t="shared" si="0"/>
        <v>4.5440828070991639E-2</v>
      </c>
    </row>
    <row r="16" spans="1:3" x14ac:dyDescent="0.3">
      <c r="A16" s="1">
        <v>44317</v>
      </c>
      <c r="B16">
        <v>347.66525268554688</v>
      </c>
      <c r="C16" s="5">
        <f t="shared" si="0"/>
        <v>9.0732897613164443E-2</v>
      </c>
    </row>
    <row r="17" spans="1:3" x14ac:dyDescent="0.3">
      <c r="A17" s="1">
        <v>44348</v>
      </c>
      <c r="B17">
        <v>354.74502563476563</v>
      </c>
      <c r="C17" s="5">
        <f t="shared" si="0"/>
        <v>2.0363763403247546E-2</v>
      </c>
    </row>
    <row r="18" spans="1:3" x14ac:dyDescent="0.3">
      <c r="A18" s="1">
        <v>44378</v>
      </c>
      <c r="B18">
        <v>364.2791748046875</v>
      </c>
      <c r="C18" s="5">
        <f t="shared" si="0"/>
        <v>2.6876061624435395E-2</v>
      </c>
    </row>
    <row r="19" spans="1:3" x14ac:dyDescent="0.3">
      <c r="A19" s="1">
        <v>44409</v>
      </c>
      <c r="B19">
        <v>374.09649658203119</v>
      </c>
      <c r="C19" s="5">
        <f t="shared" si="0"/>
        <v>2.6949994554608739E-2</v>
      </c>
    </row>
    <row r="20" spans="1:3" x14ac:dyDescent="0.3">
      <c r="A20" s="1">
        <v>44440</v>
      </c>
      <c r="B20">
        <v>336.85678100585938</v>
      </c>
      <c r="C20" s="5">
        <f t="shared" si="0"/>
        <v>-9.9545747999289169E-2</v>
      </c>
    </row>
    <row r="21" spans="1:3" x14ac:dyDescent="0.3">
      <c r="A21" s="1">
        <v>44470</v>
      </c>
      <c r="B21">
        <v>372.8221435546875</v>
      </c>
      <c r="C21" s="5">
        <f t="shared" si="0"/>
        <v>0.10676751835434339</v>
      </c>
    </row>
    <row r="22" spans="1:3" x14ac:dyDescent="0.3">
      <c r="A22" s="1">
        <v>44501</v>
      </c>
      <c r="B22">
        <v>375.229248046875</v>
      </c>
      <c r="C22" s="5">
        <f t="shared" si="0"/>
        <v>6.4564418551882859E-3</v>
      </c>
    </row>
    <row r="23" spans="1:3" x14ac:dyDescent="0.3">
      <c r="A23" s="1">
        <v>44531</v>
      </c>
      <c r="B23">
        <v>393.58956909179688</v>
      </c>
      <c r="C23" s="5">
        <f t="shared" si="0"/>
        <v>4.8930943257995275E-2</v>
      </c>
    </row>
    <row r="24" spans="1:3" x14ac:dyDescent="0.3">
      <c r="A24" s="1">
        <v>44562</v>
      </c>
      <c r="B24">
        <v>355.7362060546875</v>
      </c>
      <c r="C24" s="5">
        <f t="shared" si="0"/>
        <v>-9.6174710941795402E-2</v>
      </c>
    </row>
    <row r="25" spans="1:3" x14ac:dyDescent="0.3">
      <c r="A25" s="1">
        <v>44593</v>
      </c>
      <c r="B25">
        <v>335.11044311523438</v>
      </c>
      <c r="C25" s="5">
        <f t="shared" si="0"/>
        <v>-5.7980499562314207E-2</v>
      </c>
    </row>
    <row r="26" spans="1:3" x14ac:dyDescent="0.3">
      <c r="A26" s="1">
        <v>44621</v>
      </c>
      <c r="B26">
        <v>343.464599609375</v>
      </c>
      <c r="C26" s="5">
        <f t="shared" si="0"/>
        <v>2.4929561778138567E-2</v>
      </c>
    </row>
    <row r="27" spans="1:3" x14ac:dyDescent="0.3">
      <c r="A27" s="1">
        <v>44652</v>
      </c>
      <c r="B27">
        <v>329.35220336914063</v>
      </c>
      <c r="C27" s="5">
        <f t="shared" si="0"/>
        <v>-4.1088357450184139E-2</v>
      </c>
    </row>
    <row r="28" spans="1:3" x14ac:dyDescent="0.3">
      <c r="A28" s="1">
        <v>44682</v>
      </c>
      <c r="B28">
        <v>314.60745239257813</v>
      </c>
      <c r="C28" s="5">
        <f t="shared" si="0"/>
        <v>-4.4768945905719247E-2</v>
      </c>
    </row>
    <row r="29" spans="1:3" x14ac:dyDescent="0.3">
      <c r="A29" s="1">
        <v>44713</v>
      </c>
      <c r="B29">
        <v>315.32565307617188</v>
      </c>
      <c r="C29" s="5">
        <f t="shared" si="0"/>
        <v>2.2828470150082591E-3</v>
      </c>
    </row>
    <row r="30" spans="1:3" x14ac:dyDescent="0.3">
      <c r="A30" s="1">
        <v>44743</v>
      </c>
      <c r="B30">
        <v>352.4791259765625</v>
      </c>
      <c r="C30" s="5">
        <f t="shared" si="0"/>
        <v>0.11782572251238822</v>
      </c>
    </row>
    <row r="31" spans="1:3" x14ac:dyDescent="0.3">
      <c r="A31" s="1">
        <v>44774</v>
      </c>
      <c r="B31">
        <v>328.68365478515619</v>
      </c>
      <c r="C31" s="5">
        <f t="shared" si="0"/>
        <v>-6.7508880491801232E-2</v>
      </c>
    </row>
    <row r="32" spans="1:3" x14ac:dyDescent="0.3">
      <c r="A32" s="1">
        <v>44805</v>
      </c>
      <c r="B32">
        <v>316.2353515625</v>
      </c>
      <c r="C32" s="5">
        <f t="shared" si="0"/>
        <v>-3.7873204345354551E-2</v>
      </c>
    </row>
    <row r="33" spans="1:3" x14ac:dyDescent="0.3">
      <c r="A33" s="1">
        <v>44835</v>
      </c>
      <c r="B33">
        <v>304.60092163085938</v>
      </c>
      <c r="C33" s="5">
        <f t="shared" si="0"/>
        <v>-3.6790415347795875E-2</v>
      </c>
    </row>
    <row r="34" spans="1:3" x14ac:dyDescent="0.3">
      <c r="A34" s="1">
        <v>44866</v>
      </c>
      <c r="B34">
        <v>339.7435302734375</v>
      </c>
      <c r="C34" s="5">
        <f t="shared" si="0"/>
        <v>0.11537262741826779</v>
      </c>
    </row>
    <row r="35" spans="1:3" x14ac:dyDescent="0.3">
      <c r="A35" s="1">
        <v>44896</v>
      </c>
      <c r="B35">
        <v>319.44317626953119</v>
      </c>
      <c r="C35" s="5">
        <f t="shared" si="0"/>
        <v>-5.9751995829229979E-2</v>
      </c>
    </row>
    <row r="36" spans="1:3" x14ac:dyDescent="0.3">
      <c r="A36" s="1">
        <v>44927</v>
      </c>
      <c r="B36">
        <v>362.0068359375</v>
      </c>
      <c r="C36" s="5">
        <f t="shared" si="0"/>
        <v>0.13324328966744178</v>
      </c>
    </row>
    <row r="37" spans="1:3" x14ac:dyDescent="0.3">
      <c r="A37" s="1">
        <v>44958</v>
      </c>
      <c r="B37">
        <v>359.18206787109381</v>
      </c>
      <c r="C37" s="5">
        <f t="shared" si="0"/>
        <v>-7.8030793509487363E-3</v>
      </c>
    </row>
    <row r="38" spans="1:3" x14ac:dyDescent="0.3">
      <c r="A38" s="1">
        <v>44986</v>
      </c>
      <c r="B38">
        <v>393.79800415039063</v>
      </c>
      <c r="C38" s="5">
        <f t="shared" si="0"/>
        <v>9.6374344310863724E-2</v>
      </c>
    </row>
    <row r="39" spans="1:3" x14ac:dyDescent="0.3">
      <c r="A39" s="1">
        <v>45017</v>
      </c>
      <c r="B39">
        <v>414.38558959960938</v>
      </c>
      <c r="C39" s="5">
        <f t="shared" si="0"/>
        <v>5.227955762151703E-2</v>
      </c>
    </row>
    <row r="40" spans="1:3" x14ac:dyDescent="0.3">
      <c r="A40" s="1">
        <v>45047</v>
      </c>
      <c r="B40">
        <v>392.95663452148438</v>
      </c>
      <c r="C40" s="5">
        <f t="shared" si="0"/>
        <v>-5.1712597194391433E-2</v>
      </c>
    </row>
    <row r="41" spans="1:3" x14ac:dyDescent="0.3">
      <c r="A41" s="1">
        <v>45078</v>
      </c>
      <c r="B41">
        <v>420.63101196289063</v>
      </c>
      <c r="C41" s="5">
        <f t="shared" si="0"/>
        <v>7.0426034351363492E-2</v>
      </c>
    </row>
    <row r="42" spans="1:3" x14ac:dyDescent="0.3">
      <c r="A42" s="1">
        <v>45108</v>
      </c>
      <c r="B42">
        <v>416.79010009765619</v>
      </c>
      <c r="C42" s="5">
        <f t="shared" si="0"/>
        <v>-9.1313092853298437E-3</v>
      </c>
    </row>
    <row r="43" spans="1:3" x14ac:dyDescent="0.3">
      <c r="A43" s="1">
        <v>45139</v>
      </c>
      <c r="B43">
        <v>399.65362548828119</v>
      </c>
      <c r="C43" s="5">
        <f t="shared" si="0"/>
        <v>-4.1115359038901907E-2</v>
      </c>
    </row>
    <row r="44" spans="1:3" x14ac:dyDescent="0.3">
      <c r="A44" s="1">
        <v>45170</v>
      </c>
      <c r="B44">
        <v>387.24447631835938</v>
      </c>
      <c r="C44" s="5">
        <f t="shared" si="0"/>
        <v>-3.1049760038485336E-2</v>
      </c>
    </row>
    <row r="45" spans="1:3" x14ac:dyDescent="0.3">
      <c r="A45" s="1">
        <v>45200</v>
      </c>
      <c r="B45">
        <v>390.1497802734375</v>
      </c>
      <c r="C45" s="5">
        <f t="shared" si="0"/>
        <v>7.502505865802543E-3</v>
      </c>
    </row>
    <row r="46" spans="1:3" x14ac:dyDescent="0.3">
      <c r="A46" s="1">
        <v>45231</v>
      </c>
      <c r="B46">
        <v>424.52117919921881</v>
      </c>
      <c r="C46" s="5">
        <f t="shared" si="0"/>
        <v>8.8097957921934547E-2</v>
      </c>
    </row>
    <row r="47" spans="1:3" x14ac:dyDescent="0.3">
      <c r="A47" s="1">
        <v>45261</v>
      </c>
      <c r="B47">
        <v>443.82431030273438</v>
      </c>
      <c r="C47" s="5">
        <f t="shared" si="0"/>
        <v>4.5470360607042924E-2</v>
      </c>
    </row>
    <row r="48" spans="1:3" x14ac:dyDescent="0.3">
      <c r="A48" s="1">
        <v>45292</v>
      </c>
      <c r="B48">
        <v>437.96444702148438</v>
      </c>
      <c r="C48" s="5">
        <f t="shared" si="0"/>
        <v>-1.3203114712785704E-2</v>
      </c>
    </row>
    <row r="49" spans="1:3" x14ac:dyDescent="0.3">
      <c r="A49" s="1">
        <v>45323</v>
      </c>
      <c r="B49">
        <v>435.0098876953125</v>
      </c>
      <c r="C49" s="5">
        <f t="shared" si="0"/>
        <v>-6.746116828124496E-3</v>
      </c>
    </row>
    <row r="50" spans="1:3" x14ac:dyDescent="0.3">
      <c r="A50" s="1">
        <v>45352</v>
      </c>
      <c r="B50">
        <v>432.00607299804688</v>
      </c>
      <c r="C50" s="5">
        <f t="shared" si="0"/>
        <v>-6.9051641864507282E-3</v>
      </c>
    </row>
    <row r="51" spans="1:3" x14ac:dyDescent="0.3">
      <c r="A51" s="1">
        <v>45383</v>
      </c>
      <c r="B51">
        <v>432.99090576171881</v>
      </c>
      <c r="C51" s="5">
        <f t="shared" si="0"/>
        <v>2.279673424119629E-3</v>
      </c>
    </row>
    <row r="52" spans="1:3" x14ac:dyDescent="0.3">
      <c r="A52" s="1">
        <v>45413</v>
      </c>
      <c r="B52">
        <v>452.10000610351563</v>
      </c>
      <c r="C52" s="5">
        <f t="shared" si="0"/>
        <v>4.4132798374090641E-2</v>
      </c>
    </row>
    <row r="53" spans="1:3" x14ac:dyDescent="0.3">
      <c r="A53" s="1">
        <v>45444</v>
      </c>
      <c r="B53">
        <v>410.04998779296881</v>
      </c>
      <c r="C53" s="5">
        <f t="shared" si="0"/>
        <v>-9.3010435175527928E-2</v>
      </c>
    </row>
    <row r="54" spans="1:3" x14ac:dyDescent="0.3">
      <c r="A54" s="1">
        <v>45474</v>
      </c>
      <c r="B54">
        <v>400.64999389648438</v>
      </c>
      <c r="C54" s="5">
        <f xml:space="preserve"> (B54 - B53)/B53</f>
        <v>-2.2924019452063536E-2</v>
      </c>
    </row>
    <row r="55" spans="1:3" x14ac:dyDescent="0.3">
      <c r="A55" s="1">
        <v>45505</v>
      </c>
      <c r="B55">
        <v>396.60000610351563</v>
      </c>
      <c r="C55" s="5">
        <f t="shared" si="0"/>
        <v>-1.0108543253878452E-2</v>
      </c>
    </row>
    <row r="56" spans="1:3" x14ac:dyDescent="0.3">
      <c r="A56" s="1">
        <v>45536</v>
      </c>
      <c r="B56">
        <v>402.04998779296881</v>
      </c>
      <c r="C56" s="5">
        <f t="shared" si="0"/>
        <v>1.3741758965154163E-2</v>
      </c>
    </row>
    <row r="57" spans="1:3" x14ac:dyDescent="0.3">
      <c r="A57" s="1">
        <v>45566</v>
      </c>
      <c r="B57">
        <v>344.25</v>
      </c>
      <c r="C57" s="5">
        <f t="shared" si="0"/>
        <v>-0.14376318753361653</v>
      </c>
    </row>
    <row r="58" spans="1:3" x14ac:dyDescent="0.3">
      <c r="A58" s="1">
        <v>45597</v>
      </c>
      <c r="B58">
        <v>328.64999389648438</v>
      </c>
      <c r="C58" s="5">
        <f t="shared" si="0"/>
        <v>-4.5315921869326432E-2</v>
      </c>
    </row>
    <row r="59" spans="1:3" x14ac:dyDescent="0.3">
      <c r="A59" s="1">
        <v>45627</v>
      </c>
      <c r="B59">
        <v>341.85000610351563</v>
      </c>
      <c r="C59" s="5">
        <f t="shared" si="0"/>
        <v>4.0164346423778995E-2</v>
      </c>
    </row>
    <row r="60" spans="1:3" x14ac:dyDescent="0.3">
      <c r="A60" s="1">
        <v>45658</v>
      </c>
      <c r="B60">
        <v>358.5</v>
      </c>
      <c r="C60" s="5">
        <f t="shared" si="0"/>
        <v>4.870555389559534E-2</v>
      </c>
    </row>
    <row r="61" spans="1:3" ht="15" thickBot="1" x14ac:dyDescent="0.35">
      <c r="A61" s="1">
        <v>45689</v>
      </c>
      <c r="B61">
        <v>350.70001220703119</v>
      </c>
      <c r="C61" s="6">
        <f t="shared" si="0"/>
        <v>-2.1757288125436001E-2</v>
      </c>
    </row>
    <row r="62" spans="1:3" s="8" customFormat="1" ht="16.05" customHeight="1" x14ac:dyDescent="0.3">
      <c r="A62" s="30" t="s">
        <v>16</v>
      </c>
      <c r="B62" s="21" t="s">
        <v>17</v>
      </c>
      <c r="C62" s="22">
        <f>AVERAGE(C3:C61)</f>
        <v>9.7778507840204695E-3</v>
      </c>
    </row>
    <row r="63" spans="1:3" s="8" customFormat="1" ht="16.05" customHeight="1" thickBot="1" x14ac:dyDescent="0.35">
      <c r="A63" s="31"/>
      <c r="B63" s="20" t="s">
        <v>18</v>
      </c>
      <c r="C63" s="13">
        <f>C62*12</f>
        <v>0.11733420940824563</v>
      </c>
    </row>
    <row r="64" spans="1:3" ht="15.45" customHeight="1" x14ac:dyDescent="0.3">
      <c r="A64" s="32" t="s">
        <v>19</v>
      </c>
      <c r="B64" s="21" t="s">
        <v>17</v>
      </c>
      <c r="C64" s="22">
        <f>_xlfn.STDEV.S(C3:C61)</f>
        <v>6.1427859037623753E-2</v>
      </c>
    </row>
    <row r="65" spans="1:3" ht="15.45" customHeight="1" thickBot="1" x14ac:dyDescent="0.35">
      <c r="A65" s="31"/>
      <c r="B65" s="20" t="s">
        <v>18</v>
      </c>
      <c r="C65" s="13">
        <f>C64*12</f>
        <v>0.73713430845148498</v>
      </c>
    </row>
  </sheetData>
  <mergeCells count="2">
    <mergeCell ref="A62:A63"/>
    <mergeCell ref="A64:A6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/>
  <dimension ref="A1:C65"/>
  <sheetViews>
    <sheetView zoomScale="61" workbookViewId="0">
      <selection activeCell="A62" sqref="A62:C65"/>
    </sheetView>
  </sheetViews>
  <sheetFormatPr defaultColWidth="8.77734375" defaultRowHeight="14.4" x14ac:dyDescent="0.3"/>
  <cols>
    <col min="1" max="1" width="15.88671875" customWidth="1"/>
    <col min="2" max="2" width="15.77734375" customWidth="1"/>
    <col min="3" max="3" width="18" style="2" customWidth="1"/>
  </cols>
  <sheetData>
    <row r="1" spans="1:3" ht="29.4" thickBot="1" x14ac:dyDescent="0.35">
      <c r="A1" s="3" t="s">
        <v>0</v>
      </c>
      <c r="B1" s="3" t="s">
        <v>9</v>
      </c>
      <c r="C1" s="4" t="s">
        <v>13</v>
      </c>
    </row>
    <row r="2" spans="1:3" x14ac:dyDescent="0.3">
      <c r="A2" s="1">
        <v>43891</v>
      </c>
      <c r="B2" s="8">
        <v>17.275417327880859</v>
      </c>
      <c r="C2" s="7" t="s">
        <v>14</v>
      </c>
    </row>
    <row r="3" spans="1:3" x14ac:dyDescent="0.3">
      <c r="A3" s="1">
        <v>43922</v>
      </c>
      <c r="B3" s="8">
        <v>18.988893508911129</v>
      </c>
      <c r="C3" s="7">
        <f xml:space="preserve"> (B3 - B2)/B2</f>
        <v>9.9185805385140213E-2</v>
      </c>
    </row>
    <row r="4" spans="1:3" x14ac:dyDescent="0.3">
      <c r="A4" s="1">
        <v>43952</v>
      </c>
      <c r="B4">
        <v>19.363983154296879</v>
      </c>
      <c r="C4" s="5">
        <f t="shared" ref="C4:C61" si="0" xml:space="preserve"> (B4 - B3)/B3</f>
        <v>1.9753107004877708E-2</v>
      </c>
    </row>
    <row r="5" spans="1:3" x14ac:dyDescent="0.3">
      <c r="A5" s="1">
        <v>43983</v>
      </c>
      <c r="B5">
        <v>19.67939567565918</v>
      </c>
      <c r="C5" s="5">
        <f t="shared" si="0"/>
        <v>1.6288617834926744E-2</v>
      </c>
    </row>
    <row r="6" spans="1:3" x14ac:dyDescent="0.3">
      <c r="A6" s="1">
        <v>44013</v>
      </c>
      <c r="B6">
        <v>18.826921463012699</v>
      </c>
      <c r="C6" s="5">
        <f t="shared" si="0"/>
        <v>-4.3318109290361957E-2</v>
      </c>
    </row>
    <row r="7" spans="1:3" x14ac:dyDescent="0.3">
      <c r="A7" s="1">
        <v>44044</v>
      </c>
      <c r="B7">
        <v>20.61174201965332</v>
      </c>
      <c r="C7" s="5">
        <f t="shared" si="0"/>
        <v>9.4801508581584801E-2</v>
      </c>
    </row>
    <row r="8" spans="1:3" x14ac:dyDescent="0.3">
      <c r="A8" s="1">
        <v>44075</v>
      </c>
      <c r="B8">
        <v>19.980014801025391</v>
      </c>
      <c r="C8" s="5">
        <f t="shared" si="0"/>
        <v>-3.0648899934104409E-2</v>
      </c>
    </row>
    <row r="9" spans="1:3" x14ac:dyDescent="0.3">
      <c r="A9" s="1">
        <v>44105</v>
      </c>
      <c r="B9">
        <v>20.180421829223629</v>
      </c>
      <c r="C9" s="5">
        <f t="shared" si="0"/>
        <v>1.0030374361281933E-2</v>
      </c>
    </row>
    <row r="10" spans="1:3" x14ac:dyDescent="0.3">
      <c r="A10" s="1">
        <v>44136</v>
      </c>
      <c r="B10">
        <v>22.753078460693359</v>
      </c>
      <c r="C10" s="5">
        <f t="shared" si="0"/>
        <v>0.12748279759663994</v>
      </c>
    </row>
    <row r="11" spans="1:3" x14ac:dyDescent="0.3">
      <c r="A11" s="1">
        <v>44166</v>
      </c>
      <c r="B11">
        <v>22.861997604370121</v>
      </c>
      <c r="C11" s="5">
        <f t="shared" si="0"/>
        <v>4.7870069039195077E-3</v>
      </c>
    </row>
    <row r="12" spans="1:3" x14ac:dyDescent="0.3">
      <c r="A12" s="1">
        <v>44197</v>
      </c>
      <c r="B12">
        <v>24.811639785766602</v>
      </c>
      <c r="C12" s="5">
        <f t="shared" si="0"/>
        <v>8.5278732643371574E-2</v>
      </c>
    </row>
    <row r="13" spans="1:3" x14ac:dyDescent="0.3">
      <c r="A13" s="1">
        <v>44228</v>
      </c>
      <c r="B13">
        <v>26.08598709106445</v>
      </c>
      <c r="C13" s="5">
        <f t="shared" si="0"/>
        <v>5.136086596053549E-2</v>
      </c>
    </row>
    <row r="14" spans="1:3" x14ac:dyDescent="0.3">
      <c r="A14" s="1">
        <v>44256</v>
      </c>
      <c r="B14">
        <v>27.806900024414059</v>
      </c>
      <c r="C14" s="5">
        <f t="shared" si="0"/>
        <v>6.5970780685508143E-2</v>
      </c>
    </row>
    <row r="15" spans="1:3" x14ac:dyDescent="0.3">
      <c r="A15" s="1">
        <v>44287</v>
      </c>
      <c r="B15">
        <v>26.2166862487793</v>
      </c>
      <c r="C15" s="5">
        <f t="shared" si="0"/>
        <v>-5.7187740245715046E-2</v>
      </c>
    </row>
    <row r="16" spans="1:3" x14ac:dyDescent="0.3">
      <c r="A16" s="1">
        <v>44317</v>
      </c>
      <c r="B16">
        <v>27.403900146484379</v>
      </c>
      <c r="C16" s="5">
        <f t="shared" si="0"/>
        <v>4.5284666659973362E-2</v>
      </c>
    </row>
    <row r="17" spans="1:3" ht="28.95" customHeight="1" x14ac:dyDescent="0.3">
      <c r="A17" s="1">
        <v>44348</v>
      </c>
      <c r="B17">
        <v>29.84941291809082</v>
      </c>
      <c r="C17" s="5">
        <f t="shared" si="0"/>
        <v>8.9239588472233372E-2</v>
      </c>
    </row>
    <row r="18" spans="1:3" x14ac:dyDescent="0.3">
      <c r="A18" s="1">
        <v>44378</v>
      </c>
      <c r="B18">
        <v>30.5595817565918</v>
      </c>
      <c r="C18" s="5">
        <f t="shared" si="0"/>
        <v>2.3791718800290657E-2</v>
      </c>
    </row>
    <row r="19" spans="1:3" ht="28.95" customHeight="1" x14ac:dyDescent="0.3">
      <c r="A19" s="1">
        <v>44409</v>
      </c>
      <c r="B19">
        <v>30.41533088684082</v>
      </c>
      <c r="C19" s="5">
        <f t="shared" si="0"/>
        <v>-4.7203155756496808E-3</v>
      </c>
    </row>
    <row r="20" spans="1:3" x14ac:dyDescent="0.3">
      <c r="A20" s="1">
        <v>44440</v>
      </c>
      <c r="B20">
        <v>29.472133636474609</v>
      </c>
      <c r="C20" s="5">
        <f t="shared" si="0"/>
        <v>-3.1010586532013853E-2</v>
      </c>
    </row>
    <row r="21" spans="1:3" x14ac:dyDescent="0.3">
      <c r="A21" s="1">
        <v>44470</v>
      </c>
      <c r="B21">
        <v>30.115724563598629</v>
      </c>
      <c r="C21" s="5">
        <f t="shared" si="0"/>
        <v>2.1837269573435771E-2</v>
      </c>
    </row>
    <row r="22" spans="1:3" x14ac:dyDescent="0.3">
      <c r="A22" s="1">
        <v>44501</v>
      </c>
      <c r="B22">
        <v>28.96169471740723</v>
      </c>
      <c r="C22" s="5">
        <f t="shared" si="0"/>
        <v>-3.8319843301605101E-2</v>
      </c>
    </row>
    <row r="23" spans="1:3" x14ac:dyDescent="0.3">
      <c r="A23" s="1">
        <v>44531</v>
      </c>
      <c r="B23">
        <v>31.991020202636719</v>
      </c>
      <c r="C23" s="5">
        <f t="shared" si="0"/>
        <v>0.10459765959098841</v>
      </c>
    </row>
    <row r="24" spans="1:3" x14ac:dyDescent="0.3">
      <c r="A24" s="1">
        <v>44562</v>
      </c>
      <c r="B24">
        <v>32.77886962890625</v>
      </c>
      <c r="C24" s="5">
        <f t="shared" si="0"/>
        <v>2.4627205424495847E-2</v>
      </c>
    </row>
    <row r="25" spans="1:3" x14ac:dyDescent="0.3">
      <c r="A25" s="1">
        <v>44593</v>
      </c>
      <c r="B25">
        <v>27.519159317016602</v>
      </c>
      <c r="C25" s="5">
        <f t="shared" si="0"/>
        <v>-0.16046039327882558</v>
      </c>
    </row>
    <row r="26" spans="1:3" x14ac:dyDescent="0.3">
      <c r="A26" s="1">
        <v>44621</v>
      </c>
      <c r="B26">
        <v>27.286134719848629</v>
      </c>
      <c r="C26" s="5">
        <f t="shared" si="0"/>
        <v>-8.4677222324840585E-3</v>
      </c>
    </row>
    <row r="27" spans="1:3" x14ac:dyDescent="0.3">
      <c r="A27" s="1">
        <v>44652</v>
      </c>
      <c r="B27">
        <v>26.420614242553711</v>
      </c>
      <c r="C27" s="5">
        <f t="shared" si="0"/>
        <v>-3.1720157002131807E-2</v>
      </c>
    </row>
    <row r="28" spans="1:3" x14ac:dyDescent="0.3">
      <c r="A28" s="1">
        <v>44682</v>
      </c>
      <c r="B28">
        <v>26.908857345581051</v>
      </c>
      <c r="C28" s="5">
        <f t="shared" si="0"/>
        <v>1.8479627254122027E-2</v>
      </c>
    </row>
    <row r="29" spans="1:3" x14ac:dyDescent="0.3">
      <c r="A29" s="1">
        <v>44713</v>
      </c>
      <c r="B29">
        <v>23.95097541809082</v>
      </c>
      <c r="C29" s="5">
        <f t="shared" si="0"/>
        <v>-0.1099222419407553</v>
      </c>
    </row>
    <row r="30" spans="1:3" x14ac:dyDescent="0.3">
      <c r="A30" s="1">
        <v>44743</v>
      </c>
      <c r="B30">
        <v>25.048248291015621</v>
      </c>
      <c r="C30" s="5">
        <f t="shared" si="0"/>
        <v>4.5813285420350826E-2</v>
      </c>
    </row>
    <row r="31" spans="1:3" x14ac:dyDescent="0.3">
      <c r="A31" s="1">
        <v>44774</v>
      </c>
      <c r="B31">
        <v>22.411106109619141</v>
      </c>
      <c r="C31" s="5">
        <f t="shared" si="0"/>
        <v>-0.10528249922939237</v>
      </c>
    </row>
    <row r="32" spans="1:3" x14ac:dyDescent="0.3">
      <c r="A32" s="1">
        <v>44805</v>
      </c>
      <c r="B32">
        <v>21.350717544555661</v>
      </c>
      <c r="C32" s="5">
        <f t="shared" si="0"/>
        <v>-4.7315315891898233E-2</v>
      </c>
    </row>
    <row r="33" spans="1:3" x14ac:dyDescent="0.3">
      <c r="A33" s="1">
        <v>44835</v>
      </c>
      <c r="B33">
        <v>23.798833847045898</v>
      </c>
      <c r="C33" s="5">
        <f t="shared" si="0"/>
        <v>0.11466201533421048</v>
      </c>
    </row>
    <row r="34" spans="1:3" x14ac:dyDescent="0.3">
      <c r="A34" s="1">
        <v>44866</v>
      </c>
      <c r="B34">
        <v>24.642534255981449</v>
      </c>
      <c r="C34" s="5">
        <f t="shared" si="0"/>
        <v>3.5451334059390362E-2</v>
      </c>
    </row>
    <row r="35" spans="1:3" x14ac:dyDescent="0.3">
      <c r="A35" s="1">
        <v>44896</v>
      </c>
      <c r="B35">
        <v>23.960197448730469</v>
      </c>
      <c r="C35" s="5">
        <f t="shared" si="0"/>
        <v>-2.7689392664042151E-2</v>
      </c>
    </row>
    <row r="36" spans="1:3" x14ac:dyDescent="0.3">
      <c r="A36" s="1">
        <v>44927</v>
      </c>
      <c r="B36">
        <v>26.69876861572266</v>
      </c>
      <c r="C36" s="5">
        <f t="shared" si="0"/>
        <v>0.1142966861125468</v>
      </c>
    </row>
    <row r="37" spans="1:3" x14ac:dyDescent="0.3">
      <c r="A37" s="1">
        <v>44958</v>
      </c>
      <c r="B37">
        <v>27.417989730834961</v>
      </c>
      <c r="C37" s="5">
        <f t="shared" si="0"/>
        <v>2.6938362793584362E-2</v>
      </c>
    </row>
    <row r="38" spans="1:3" x14ac:dyDescent="0.3">
      <c r="A38" s="1">
        <v>44986</v>
      </c>
      <c r="B38">
        <v>25.951885223388668</v>
      </c>
      <c r="C38" s="5">
        <f t="shared" si="0"/>
        <v>-5.3472355991054828E-2</v>
      </c>
    </row>
    <row r="39" spans="1:3" x14ac:dyDescent="0.3">
      <c r="A39" s="1">
        <v>45017</v>
      </c>
      <c r="B39">
        <v>26.5835075378418</v>
      </c>
      <c r="C39" s="5">
        <f t="shared" si="0"/>
        <v>2.4338205452754311E-2</v>
      </c>
    </row>
    <row r="40" spans="1:3" x14ac:dyDescent="0.3">
      <c r="A40" s="1">
        <v>45047</v>
      </c>
      <c r="B40">
        <v>24.490390777587891</v>
      </c>
      <c r="C40" s="5">
        <f t="shared" si="0"/>
        <v>-7.8737418577076182E-2</v>
      </c>
    </row>
    <row r="41" spans="1:3" x14ac:dyDescent="0.3">
      <c r="A41" s="1">
        <v>45078</v>
      </c>
      <c r="B41">
        <v>26.093057632446289</v>
      </c>
      <c r="C41" s="5">
        <f t="shared" si="0"/>
        <v>6.5440640348011975E-2</v>
      </c>
    </row>
    <row r="42" spans="1:3" x14ac:dyDescent="0.3">
      <c r="A42" s="1">
        <v>45108</v>
      </c>
      <c r="B42">
        <v>28.706222534179691</v>
      </c>
      <c r="C42" s="5">
        <f t="shared" si="0"/>
        <v>0.10014789905204419</v>
      </c>
    </row>
    <row r="43" spans="1:3" x14ac:dyDescent="0.3">
      <c r="A43" s="1">
        <v>45139</v>
      </c>
      <c r="B43">
        <v>27.876953125</v>
      </c>
      <c r="C43" s="5">
        <f t="shared" si="0"/>
        <v>-2.88881411753951E-2</v>
      </c>
    </row>
    <row r="44" spans="1:3" x14ac:dyDescent="0.3">
      <c r="A44" s="1">
        <v>45170</v>
      </c>
      <c r="B44">
        <v>28.031234741210941</v>
      </c>
      <c r="C44" s="5">
        <f t="shared" si="0"/>
        <v>5.5343787220627633E-3</v>
      </c>
    </row>
    <row r="45" spans="1:3" x14ac:dyDescent="0.3">
      <c r="A45" s="1">
        <v>45200</v>
      </c>
      <c r="B45">
        <v>27.018754959106449</v>
      </c>
      <c r="C45" s="5">
        <f t="shared" si="0"/>
        <v>-3.6119699736807002E-2</v>
      </c>
    </row>
    <row r="46" spans="1:3" x14ac:dyDescent="0.3">
      <c r="A46" s="1">
        <v>45231</v>
      </c>
      <c r="B46">
        <v>29.70905876159668</v>
      </c>
      <c r="C46" s="5">
        <f t="shared" si="0"/>
        <v>9.9571716260133822E-2</v>
      </c>
    </row>
    <row r="47" spans="1:3" x14ac:dyDescent="0.3">
      <c r="A47" s="1">
        <v>45261</v>
      </c>
      <c r="B47">
        <v>31.30009841918945</v>
      </c>
      <c r="C47" s="5">
        <f t="shared" si="0"/>
        <v>5.3554024392365542E-2</v>
      </c>
    </row>
    <row r="48" spans="1:3" x14ac:dyDescent="0.3">
      <c r="A48" s="1">
        <v>45292</v>
      </c>
      <c r="B48">
        <v>29.71870231628418</v>
      </c>
      <c r="C48" s="5">
        <f t="shared" si="0"/>
        <v>-5.0523678287725395E-2</v>
      </c>
    </row>
    <row r="49" spans="1:3" x14ac:dyDescent="0.3">
      <c r="A49" s="1">
        <v>45323</v>
      </c>
      <c r="B49">
        <v>32.968280792236328</v>
      </c>
      <c r="C49" s="5">
        <f t="shared" si="0"/>
        <v>0.10934456159519328</v>
      </c>
    </row>
    <row r="50" spans="1:3" x14ac:dyDescent="0.3">
      <c r="A50" s="1">
        <v>45352</v>
      </c>
      <c r="B50">
        <v>34.250755310058587</v>
      </c>
      <c r="C50" s="5">
        <f t="shared" si="0"/>
        <v>3.8900254638824461E-2</v>
      </c>
    </row>
    <row r="51" spans="1:3" x14ac:dyDescent="0.3">
      <c r="A51" s="1">
        <v>45383</v>
      </c>
      <c r="B51">
        <v>34.887172698974609</v>
      </c>
      <c r="C51" s="5">
        <f t="shared" si="0"/>
        <v>1.8581119836768183E-2</v>
      </c>
    </row>
    <row r="52" spans="1:3" x14ac:dyDescent="0.3">
      <c r="A52" s="1">
        <v>45413</v>
      </c>
      <c r="B52">
        <v>35.822513580322273</v>
      </c>
      <c r="C52" s="5">
        <f t="shared" si="0"/>
        <v>2.6810452352166517E-2</v>
      </c>
    </row>
    <row r="53" spans="1:3" x14ac:dyDescent="0.3">
      <c r="A53" s="1">
        <v>45444</v>
      </c>
      <c r="B53">
        <v>36.110000610351563</v>
      </c>
      <c r="C53" s="5">
        <f t="shared" si="0"/>
        <v>8.0253170784534162E-3</v>
      </c>
    </row>
    <row r="54" spans="1:3" x14ac:dyDescent="0.3">
      <c r="A54" s="1">
        <v>45474</v>
      </c>
      <c r="B54">
        <v>36.599998474121087</v>
      </c>
      <c r="C54" s="5">
        <f xml:space="preserve"> (B54 - B53)/B53</f>
        <v>1.3569588908537922E-2</v>
      </c>
    </row>
    <row r="55" spans="1:3" x14ac:dyDescent="0.3">
      <c r="A55" s="1">
        <v>45505</v>
      </c>
      <c r="B55">
        <v>35.509998321533203</v>
      </c>
      <c r="C55" s="5">
        <f t="shared" si="0"/>
        <v>-2.9781426175703108E-2</v>
      </c>
    </row>
    <row r="56" spans="1:3" x14ac:dyDescent="0.3">
      <c r="A56" s="1">
        <v>45536</v>
      </c>
      <c r="B56">
        <v>36.459999084472663</v>
      </c>
      <c r="C56" s="5">
        <f t="shared" si="0"/>
        <v>2.6753050065997368E-2</v>
      </c>
    </row>
    <row r="57" spans="1:3" x14ac:dyDescent="0.3">
      <c r="A57" s="1">
        <v>45566</v>
      </c>
      <c r="B57">
        <v>31.04999923706055</v>
      </c>
      <c r="C57" s="5">
        <f t="shared" si="0"/>
        <v>-0.14838178780196642</v>
      </c>
    </row>
    <row r="58" spans="1:3" x14ac:dyDescent="0.3">
      <c r="A58" s="1">
        <v>45597</v>
      </c>
      <c r="B58">
        <v>30.75</v>
      </c>
      <c r="C58" s="5">
        <f t="shared" si="0"/>
        <v>-9.6618114148768926E-3</v>
      </c>
    </row>
    <row r="59" spans="1:3" x14ac:dyDescent="0.3">
      <c r="A59" s="1">
        <v>45627</v>
      </c>
      <c r="B59">
        <v>31.79999923706055</v>
      </c>
      <c r="C59" s="5">
        <f t="shared" si="0"/>
        <v>3.4146316652375622E-2</v>
      </c>
    </row>
    <row r="60" spans="1:3" x14ac:dyDescent="0.3">
      <c r="A60" s="1">
        <v>45658</v>
      </c>
      <c r="B60">
        <v>33.599998474121087</v>
      </c>
      <c r="C60" s="5">
        <f t="shared" si="0"/>
        <v>5.6603750951124868E-2</v>
      </c>
    </row>
    <row r="61" spans="1:3" ht="15" thickBot="1" x14ac:dyDescent="0.35">
      <c r="A61" s="1">
        <v>45689</v>
      </c>
      <c r="B61">
        <v>33.110000610351563</v>
      </c>
      <c r="C61" s="6">
        <f t="shared" si="0"/>
        <v>-1.4583270417316338E-2</v>
      </c>
    </row>
    <row r="62" spans="1:3" s="8" customFormat="1" ht="15.45" customHeight="1" x14ac:dyDescent="0.3">
      <c r="A62" s="30" t="s">
        <v>16</v>
      </c>
      <c r="B62" s="21" t="s">
        <v>17</v>
      </c>
      <c r="C62" s="22">
        <f>AVERAGE(C3:C61)</f>
        <v>1.3136737051920713E-2</v>
      </c>
    </row>
    <row r="63" spans="1:3" s="8" customFormat="1" ht="16.05" customHeight="1" thickBot="1" x14ac:dyDescent="0.35">
      <c r="A63" s="31"/>
      <c r="B63" s="20" t="s">
        <v>18</v>
      </c>
      <c r="C63" s="13">
        <f>C62*12</f>
        <v>0.15764084462304856</v>
      </c>
    </row>
    <row r="64" spans="1:3" ht="15.45" customHeight="1" x14ac:dyDescent="0.3">
      <c r="A64" s="32" t="s">
        <v>19</v>
      </c>
      <c r="B64" s="21" t="s">
        <v>17</v>
      </c>
      <c r="C64" s="22">
        <f>_xlfn.STDEV.S(C3:C61)</f>
        <v>6.4227243230521189E-2</v>
      </c>
    </row>
    <row r="65" spans="1:3" ht="15.45" customHeight="1" thickBot="1" x14ac:dyDescent="0.35">
      <c r="A65" s="31"/>
      <c r="B65" s="20" t="s">
        <v>18</v>
      </c>
      <c r="C65" s="13">
        <f>C64*12</f>
        <v>0.77072691876625421</v>
      </c>
    </row>
  </sheetData>
  <mergeCells count="2">
    <mergeCell ref="A62:A63"/>
    <mergeCell ref="A64:A6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CS.PA</vt:lpstr>
      <vt:lpstr>BNP.PA</vt:lpstr>
      <vt:lpstr>EN.PA</vt:lpstr>
      <vt:lpstr>CA.PA</vt:lpstr>
      <vt:lpstr>BN.PA</vt:lpstr>
      <vt:lpstr>ENGI.PA</vt:lpstr>
      <vt:lpstr>KER.PA</vt:lpstr>
      <vt:lpstr>OR.PA</vt:lpstr>
      <vt:lpstr>ML.PA</vt:lpstr>
      <vt:lpstr>SGO.PA</vt:lpstr>
      <vt:lpstr>DG.PA</vt:lpstr>
      <vt:lpstr>TTE.PA</vt:lpstr>
      <vt:lpstr>Portfolio</vt:lpstr>
      <vt:lpstr>Rdm Portfolio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Cêlestine Cstl</dc:creator>
  <cp:lastModifiedBy>Joanne Atallah</cp:lastModifiedBy>
  <dcterms:created xsi:type="dcterms:W3CDTF">2025-02-03T15:32:29Z</dcterms:created>
  <dcterms:modified xsi:type="dcterms:W3CDTF">2025-02-03T20:49:29Z</dcterms:modified>
</cp:coreProperties>
</file>