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VY\Documents\Agriculture\Agri-Analysis\data\"/>
    </mc:Choice>
  </mc:AlternateContent>
  <bookViews>
    <workbookView xWindow="-120" yWindow="-120" windowWidth="20736" windowHeight="11160"/>
  </bookViews>
  <sheets>
    <sheet name="Experiment 1" sheetId="1" r:id="rId1"/>
    <sheet name="Experiment 2" sheetId="2" r:id="rId2"/>
    <sheet name="Experiment 3" sheetId="3" r:id="rId3"/>
    <sheet name="Experiment 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Q7" i="3"/>
  <c r="AK10" i="2"/>
  <c r="AK14" i="2"/>
  <c r="AK18" i="2"/>
  <c r="AK22" i="2"/>
  <c r="AK26" i="2"/>
  <c r="AK6" i="2"/>
  <c r="AA29" i="2"/>
  <c r="AA20" i="2"/>
  <c r="AA19" i="2"/>
  <c r="AA18" i="2"/>
  <c r="AA16" i="2"/>
  <c r="AA15" i="2"/>
  <c r="AA13" i="2"/>
  <c r="AA12" i="2"/>
  <c r="AA11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6" i="2"/>
</calcChain>
</file>

<file path=xl/sharedStrings.xml><?xml version="1.0" encoding="utf-8"?>
<sst xmlns="http://schemas.openxmlformats.org/spreadsheetml/2006/main" count="561" uniqueCount="46">
  <si>
    <t>Experiment 1</t>
  </si>
  <si>
    <t>Treatment 1</t>
  </si>
  <si>
    <t>Rep 1</t>
  </si>
  <si>
    <t>Rep 2</t>
  </si>
  <si>
    <t>Rep 3</t>
  </si>
  <si>
    <t>Rep 4</t>
  </si>
  <si>
    <t>Treatment 4</t>
  </si>
  <si>
    <t>Treatment 5</t>
  </si>
  <si>
    <t>Treatment 6</t>
  </si>
  <si>
    <t>Nber of eggs</t>
  </si>
  <si>
    <t>number of larvae</t>
  </si>
  <si>
    <t>weight of each 10 larvae</t>
  </si>
  <si>
    <t>nber of moths</t>
  </si>
  <si>
    <t>nber of eggs per 4 moths</t>
  </si>
  <si>
    <t>Dates</t>
  </si>
  <si>
    <t>15/5/23</t>
  </si>
  <si>
    <t>23/06</t>
  </si>
  <si>
    <t>length of 5 galleria</t>
  </si>
  <si>
    <t>13/07/2023</t>
  </si>
  <si>
    <t>27/06</t>
  </si>
  <si>
    <t>20/10</t>
  </si>
  <si>
    <t>27/11</t>
  </si>
  <si>
    <t xml:space="preserve"> </t>
  </si>
  <si>
    <t>-</t>
  </si>
  <si>
    <t>---</t>
  </si>
  <si>
    <t>pupa</t>
  </si>
  <si>
    <t>Nber of eggs per 4 moths</t>
  </si>
  <si>
    <t>19/12/2023</t>
  </si>
  <si>
    <t>length of 5 larvae</t>
  </si>
  <si>
    <t>weight of each 10 larvae (gr)</t>
  </si>
  <si>
    <t>Normal diet (ND)</t>
  </si>
  <si>
    <t>BM</t>
  </si>
  <si>
    <t>RM</t>
  </si>
  <si>
    <t>GL</t>
  </si>
  <si>
    <t>HBW</t>
  </si>
  <si>
    <t>NBW</t>
  </si>
  <si>
    <t>avg_length_per_replication</t>
  </si>
  <si>
    <t>avg_nbr_eggs_per_4_moths</t>
  </si>
  <si>
    <t>Experiments</t>
  </si>
  <si>
    <t>Experiment1</t>
  </si>
  <si>
    <t>Experiment2</t>
  </si>
  <si>
    <t>avg_weight_repl_per_10_larvae</t>
  </si>
  <si>
    <t>nbr_10_larvae</t>
  </si>
  <si>
    <t>replication</t>
  </si>
  <si>
    <t>Diets</t>
  </si>
  <si>
    <t>number_larvae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</si>
</sst>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" fontId="0" fillId="0" borderId="1" xfId="0" applyNumberForma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/>
    <xf numFmtId="0" fontId="0" fillId="0" borderId="5" xfId="0" applyBorder="1"/>
    <xf numFmtId="0" fontId="0" fillId="0" borderId="10" xfId="0" applyBorder="1"/>
    <xf numFmtId="0" fontId="0" fillId="0" borderId="2" xfId="0" applyBorder="1"/>
    <xf numFmtId="0" fontId="0" fillId="0" borderId="7" xfId="0" applyBorder="1"/>
    <xf numFmtId="1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29" xfId="0" applyBorder="1"/>
    <xf numFmtId="16" fontId="0" fillId="0" borderId="19" xfId="0" applyNumberFormat="1" applyBorder="1" applyAlignment="1">
      <alignment horizontal="center"/>
    </xf>
    <xf numFmtId="0" fontId="0" fillId="0" borderId="25" xfId="0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16" xfId="0" applyNumberFormat="1" applyBorder="1" applyAlignment="1">
      <alignment horizontal="center" vertical="center"/>
    </xf>
    <xf numFmtId="0" fontId="0" fillId="2" borderId="0" xfId="0" applyFill="1"/>
    <xf numFmtId="16" fontId="0" fillId="2" borderId="1" xfId="0" applyNumberFormat="1" applyFill="1" applyBorder="1" applyAlignment="1">
      <alignment horizontal="center" vertical="center"/>
    </xf>
    <xf numFmtId="0" fontId="0" fillId="2" borderId="13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8" xfId="0" applyFill="1" applyBorder="1"/>
    <xf numFmtId="16" fontId="0" fillId="0" borderId="3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43" xfId="0" applyNumberFormat="1" applyBorder="1" applyAlignment="1">
      <alignment horizontal="center"/>
    </xf>
    <xf numFmtId="0" fontId="0" fillId="0" borderId="44" xfId="0" applyBorder="1"/>
    <xf numFmtId="0" fontId="0" fillId="0" borderId="6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9" xfId="0" applyBorder="1"/>
    <xf numFmtId="0" fontId="0" fillId="0" borderId="53" xfId="0" applyBorder="1"/>
    <xf numFmtId="16" fontId="0" fillId="0" borderId="54" xfId="0" applyNumberFormat="1" applyBorder="1" applyAlignment="1">
      <alignment horizontal="center"/>
    </xf>
    <xf numFmtId="0" fontId="0" fillId="3" borderId="3" xfId="0" applyFill="1" applyBorder="1"/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16" fontId="0" fillId="0" borderId="51" xfId="0" applyNumberForma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47" xfId="0" applyBorder="1" applyAlignment="1">
      <alignment horizontal="center" vertical="center"/>
    </xf>
    <xf numFmtId="0" fontId="0" fillId="4" borderId="0" xfId="0" applyFill="1"/>
    <xf numFmtId="16" fontId="0" fillId="4" borderId="6" xfId="0" applyNumberFormat="1" applyFill="1" applyBorder="1" applyAlignment="1">
      <alignment horizontal="center" vertical="center"/>
    </xf>
    <xf numFmtId="0" fontId="0" fillId="4" borderId="14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9" xfId="0" applyFill="1" applyBorder="1"/>
    <xf numFmtId="0" fontId="0" fillId="0" borderId="58" xfId="0" applyBorder="1" applyAlignment="1">
      <alignment horizontal="center" wrapText="1"/>
    </xf>
    <xf numFmtId="16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20" xfId="0" applyBorder="1"/>
    <xf numFmtId="0" fontId="0" fillId="0" borderId="60" xfId="0" applyBorder="1"/>
    <xf numFmtId="0" fontId="0" fillId="0" borderId="4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14" fontId="0" fillId="0" borderId="46" xfId="0" applyNumberFormat="1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48" xfId="0" applyNumberFormat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56" xfId="0" applyNumberFormat="1" applyBorder="1" applyAlignment="1">
      <alignment horizontal="center"/>
    </xf>
    <xf numFmtId="16" fontId="0" fillId="0" borderId="5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zoomScale="90" zoomScaleNormal="90" workbookViewId="0">
      <selection activeCell="J4" sqref="J4:J51"/>
    </sheetView>
  </sheetViews>
  <sheetFormatPr defaultRowHeight="14.4" x14ac:dyDescent="0.3"/>
  <cols>
    <col min="1" max="1" width="11.6640625" bestFit="1" customWidth="1"/>
    <col min="2" max="2" width="20" customWidth="1"/>
    <col min="4" max="4" width="9.109375" customWidth="1"/>
    <col min="5" max="6" width="5.88671875" customWidth="1"/>
    <col min="7" max="7" width="5.88671875" style="50" customWidth="1"/>
    <col min="8" max="8" width="7" customWidth="1"/>
    <col min="9" max="9" width="6.6640625" customWidth="1"/>
    <col min="10" max="10" width="13.6640625" customWidth="1"/>
    <col min="11" max="11" width="5.5546875" customWidth="1"/>
    <col min="12" max="12" width="7.109375" customWidth="1"/>
    <col min="13" max="13" width="6.33203125" customWidth="1"/>
    <col min="14" max="14" width="7" customWidth="1"/>
    <col min="15" max="16" width="6.109375" customWidth="1"/>
    <col min="17" max="17" width="14.6640625" style="80" customWidth="1"/>
    <col min="18" max="18" width="5" customWidth="1"/>
    <col min="19" max="19" width="5.109375" customWidth="1"/>
    <col min="20" max="20" width="5.33203125" customWidth="1"/>
    <col min="21" max="21" width="5.109375" customWidth="1"/>
    <col min="22" max="22" width="5.44140625" customWidth="1"/>
    <col min="23" max="23" width="5.33203125" customWidth="1"/>
    <col min="24" max="24" width="5.6640625" customWidth="1"/>
    <col min="25" max="25" width="5.109375" customWidth="1"/>
    <col min="26" max="26" width="4.5546875" customWidth="1"/>
    <col min="27" max="27" width="5.44140625" customWidth="1"/>
    <col min="28" max="28" width="18.21875" bestFit="1" customWidth="1"/>
    <col min="29" max="29" width="6.5546875" customWidth="1"/>
    <col min="30" max="30" width="5.6640625" customWidth="1"/>
    <col min="31" max="31" width="5.5546875" customWidth="1"/>
    <col min="32" max="32" width="6.44140625" customWidth="1"/>
    <col min="33" max="33" width="6" customWidth="1"/>
    <col min="34" max="34" width="6.33203125" customWidth="1"/>
    <col min="35" max="35" width="7.109375" customWidth="1"/>
    <col min="36" max="36" width="5.5546875" customWidth="1"/>
    <col min="37" max="37" width="7.88671875" customWidth="1"/>
    <col min="38" max="38" width="25.6640625" bestFit="1" customWidth="1"/>
  </cols>
  <sheetData>
    <row r="1" spans="1:38" ht="15" thickBot="1" x14ac:dyDescent="0.35"/>
    <row r="2" spans="1:38" ht="29.4" thickBot="1" x14ac:dyDescent="0.35">
      <c r="D2" s="20" t="s">
        <v>9</v>
      </c>
      <c r="E2" s="102" t="s">
        <v>10</v>
      </c>
      <c r="F2" s="103"/>
      <c r="G2" s="103"/>
      <c r="H2" s="103"/>
      <c r="I2" s="103"/>
      <c r="J2" s="147"/>
      <c r="K2" s="104"/>
      <c r="L2" s="102" t="s">
        <v>29</v>
      </c>
      <c r="M2" s="103"/>
      <c r="N2" s="103"/>
      <c r="O2" s="103"/>
      <c r="P2" s="103"/>
      <c r="Q2" s="104"/>
      <c r="R2" s="118" t="s">
        <v>28</v>
      </c>
      <c r="S2" s="119"/>
      <c r="T2" s="119"/>
      <c r="U2" s="119"/>
      <c r="V2" s="119"/>
      <c r="W2" s="119"/>
      <c r="X2" s="119"/>
      <c r="Y2" s="119"/>
      <c r="Z2" s="119"/>
      <c r="AA2" s="120"/>
      <c r="AB2" s="91"/>
      <c r="AC2" s="105" t="s">
        <v>12</v>
      </c>
      <c r="AD2" s="106"/>
      <c r="AE2" s="106"/>
      <c r="AF2" s="106"/>
      <c r="AG2" s="106"/>
      <c r="AH2" s="107"/>
      <c r="AI2" s="108"/>
      <c r="AJ2" s="121" t="s">
        <v>13</v>
      </c>
      <c r="AK2" s="122"/>
      <c r="AL2" s="86"/>
    </row>
    <row r="3" spans="1:38" ht="15" thickBot="1" x14ac:dyDescent="0.35">
      <c r="A3" t="s">
        <v>38</v>
      </c>
      <c r="B3" t="s">
        <v>44</v>
      </c>
      <c r="C3" t="s">
        <v>43</v>
      </c>
      <c r="D3" s="21" t="s">
        <v>15</v>
      </c>
      <c r="E3" s="27" t="s">
        <v>16</v>
      </c>
      <c r="F3" s="12">
        <v>45110</v>
      </c>
      <c r="G3" s="51">
        <v>45480</v>
      </c>
      <c r="H3" s="12">
        <v>45486</v>
      </c>
      <c r="I3" s="12">
        <v>45492</v>
      </c>
      <c r="J3" s="49" t="s">
        <v>45</v>
      </c>
      <c r="K3" s="28" t="s">
        <v>42</v>
      </c>
      <c r="L3" s="27" t="s">
        <v>16</v>
      </c>
      <c r="M3" s="12">
        <v>45110</v>
      </c>
      <c r="N3" s="12">
        <v>45480</v>
      </c>
      <c r="O3" s="12">
        <v>45486</v>
      </c>
      <c r="P3" s="12">
        <v>45492</v>
      </c>
      <c r="Q3" s="81" t="s">
        <v>41</v>
      </c>
      <c r="R3" s="109">
        <v>45114</v>
      </c>
      <c r="S3" s="110"/>
      <c r="T3" s="110"/>
      <c r="U3" s="110"/>
      <c r="V3" s="111"/>
      <c r="W3" s="125" t="s">
        <v>18</v>
      </c>
      <c r="X3" s="126"/>
      <c r="Y3" s="126"/>
      <c r="Z3" s="126"/>
      <c r="AA3" s="127"/>
      <c r="AB3" s="92" t="s">
        <v>36</v>
      </c>
      <c r="AC3" s="36" t="s">
        <v>16</v>
      </c>
      <c r="AD3" s="12">
        <v>45110</v>
      </c>
      <c r="AE3" s="12">
        <v>45480</v>
      </c>
      <c r="AF3" s="12">
        <v>45486</v>
      </c>
      <c r="AG3" s="12">
        <v>45492</v>
      </c>
      <c r="AH3" s="49">
        <v>45500</v>
      </c>
      <c r="AI3" s="37">
        <v>45508</v>
      </c>
      <c r="AJ3" s="36" t="s">
        <v>16</v>
      </c>
      <c r="AK3" s="39">
        <v>45476</v>
      </c>
      <c r="AL3" s="87" t="s">
        <v>37</v>
      </c>
    </row>
    <row r="4" spans="1:38" ht="14.4" customHeight="1" thickBot="1" x14ac:dyDescent="0.35">
      <c r="A4" t="s">
        <v>39</v>
      </c>
      <c r="B4" s="93" t="s">
        <v>30</v>
      </c>
      <c r="C4" s="13" t="s">
        <v>2</v>
      </c>
      <c r="D4" s="22">
        <v>23</v>
      </c>
      <c r="E4" s="29">
        <v>7</v>
      </c>
      <c r="F4" s="10">
        <v>1</v>
      </c>
      <c r="G4" s="52">
        <v>0</v>
      </c>
      <c r="H4" s="10">
        <v>1</v>
      </c>
      <c r="I4" s="10">
        <v>0</v>
      </c>
      <c r="J4" s="38">
        <f>SUM(E4:I4)</f>
        <v>9</v>
      </c>
      <c r="K4" s="11">
        <v>9</v>
      </c>
      <c r="L4" s="41">
        <v>0.3</v>
      </c>
      <c r="M4" s="10">
        <v>0.08</v>
      </c>
      <c r="N4" s="10">
        <v>0</v>
      </c>
      <c r="O4" s="10">
        <v>0.28000000000000003</v>
      </c>
      <c r="P4" s="10">
        <v>0</v>
      </c>
      <c r="Q4" s="82">
        <v>0.73333333333333339</v>
      </c>
      <c r="R4" s="30">
        <v>0</v>
      </c>
      <c r="S4" s="2">
        <v>0</v>
      </c>
      <c r="T4" s="2">
        <v>0</v>
      </c>
      <c r="U4" s="2">
        <v>0</v>
      </c>
      <c r="V4" s="5">
        <v>0</v>
      </c>
      <c r="W4" s="17">
        <v>2.4</v>
      </c>
      <c r="X4" s="2">
        <v>0</v>
      </c>
      <c r="Y4" s="2">
        <v>0</v>
      </c>
      <c r="Z4" s="2">
        <v>0</v>
      </c>
      <c r="AA4" s="5">
        <v>0</v>
      </c>
      <c r="AB4" s="62">
        <v>2.4</v>
      </c>
      <c r="AC4" s="29">
        <v>0</v>
      </c>
      <c r="AD4" s="10">
        <v>0</v>
      </c>
      <c r="AE4" s="10">
        <v>0</v>
      </c>
      <c r="AF4" s="10">
        <v>0</v>
      </c>
      <c r="AG4" s="10">
        <v>7</v>
      </c>
      <c r="AH4" s="38">
        <v>0</v>
      </c>
      <c r="AI4" s="11">
        <v>1</v>
      </c>
      <c r="AJ4" s="112">
        <v>741</v>
      </c>
      <c r="AK4" s="124">
        <v>1496</v>
      </c>
      <c r="AL4" s="88"/>
    </row>
    <row r="5" spans="1:38" ht="15" thickBot="1" x14ac:dyDescent="0.35">
      <c r="A5" t="s">
        <v>39</v>
      </c>
      <c r="B5" s="93" t="s">
        <v>30</v>
      </c>
      <c r="C5" s="14" t="s">
        <v>3</v>
      </c>
      <c r="D5" s="23">
        <v>22</v>
      </c>
      <c r="E5" s="30">
        <v>14</v>
      </c>
      <c r="F5" s="2">
        <v>0</v>
      </c>
      <c r="G5" s="53">
        <v>1</v>
      </c>
      <c r="H5" s="2">
        <v>0</v>
      </c>
      <c r="I5" s="2">
        <v>0</v>
      </c>
      <c r="J5" s="38">
        <f t="shared" ref="J5:J51" si="0">SUM(E5:I5)</f>
        <v>15</v>
      </c>
      <c r="K5" s="5">
        <v>11</v>
      </c>
      <c r="L5" s="29">
        <v>2.0299999999999998</v>
      </c>
      <c r="M5" s="2">
        <v>0</v>
      </c>
      <c r="N5" s="2">
        <v>0.23</v>
      </c>
      <c r="O5" s="2">
        <v>0</v>
      </c>
      <c r="P5" s="10">
        <v>0</v>
      </c>
      <c r="Q5" s="82">
        <v>2.0545454545454542</v>
      </c>
      <c r="R5" s="30">
        <v>2.1</v>
      </c>
      <c r="S5" s="2">
        <v>0</v>
      </c>
      <c r="T5" s="2">
        <v>0</v>
      </c>
      <c r="U5" s="2">
        <v>0</v>
      </c>
      <c r="V5" s="5">
        <v>0</v>
      </c>
      <c r="W5" s="17">
        <v>0</v>
      </c>
      <c r="X5" s="2">
        <v>0</v>
      </c>
      <c r="Y5" s="2">
        <v>0</v>
      </c>
      <c r="Z5" s="2">
        <v>0</v>
      </c>
      <c r="AA5" s="5">
        <v>0</v>
      </c>
      <c r="AB5" s="62">
        <v>2.1</v>
      </c>
      <c r="AC5" s="29">
        <v>0</v>
      </c>
      <c r="AD5" s="10">
        <v>0</v>
      </c>
      <c r="AE5" s="2">
        <v>5</v>
      </c>
      <c r="AF5" s="2">
        <v>10</v>
      </c>
      <c r="AG5" s="2">
        <v>1</v>
      </c>
      <c r="AH5" s="14">
        <v>1</v>
      </c>
      <c r="AI5" s="5">
        <v>1</v>
      </c>
      <c r="AJ5" s="113"/>
      <c r="AK5" s="116"/>
      <c r="AL5" s="89"/>
    </row>
    <row r="6" spans="1:38" ht="15" thickBot="1" x14ac:dyDescent="0.35">
      <c r="A6" t="s">
        <v>39</v>
      </c>
      <c r="B6" s="93" t="s">
        <v>30</v>
      </c>
      <c r="C6" s="14" t="s">
        <v>4</v>
      </c>
      <c r="D6" s="23">
        <v>22</v>
      </c>
      <c r="E6" s="30">
        <v>10</v>
      </c>
      <c r="F6" s="2">
        <v>0</v>
      </c>
      <c r="G6" s="53">
        <v>0</v>
      </c>
      <c r="H6" s="2">
        <v>0</v>
      </c>
      <c r="I6" s="2">
        <v>0</v>
      </c>
      <c r="J6" s="38">
        <f t="shared" si="0"/>
        <v>10</v>
      </c>
      <c r="K6" s="5">
        <v>10</v>
      </c>
      <c r="L6" s="30">
        <v>0.75</v>
      </c>
      <c r="M6" s="2">
        <v>0</v>
      </c>
      <c r="N6" s="2">
        <v>0</v>
      </c>
      <c r="O6" s="2">
        <v>0</v>
      </c>
      <c r="P6" s="10">
        <v>0</v>
      </c>
      <c r="Q6" s="82">
        <v>0.75</v>
      </c>
      <c r="R6" s="30">
        <v>0</v>
      </c>
      <c r="S6" s="2">
        <v>0</v>
      </c>
      <c r="T6" s="2">
        <v>0</v>
      </c>
      <c r="U6" s="2">
        <v>0</v>
      </c>
      <c r="V6" s="5">
        <v>0</v>
      </c>
      <c r="W6" s="17">
        <v>0</v>
      </c>
      <c r="X6" s="2">
        <v>0</v>
      </c>
      <c r="Y6" s="2">
        <v>0</v>
      </c>
      <c r="Z6" s="2">
        <v>0</v>
      </c>
      <c r="AA6" s="5">
        <v>0</v>
      </c>
      <c r="AB6" s="62">
        <v>0</v>
      </c>
      <c r="AC6" s="29">
        <v>0</v>
      </c>
      <c r="AD6" s="10">
        <v>0</v>
      </c>
      <c r="AE6" s="2">
        <v>2</v>
      </c>
      <c r="AF6" s="2">
        <v>4</v>
      </c>
      <c r="AG6" s="2">
        <v>2</v>
      </c>
      <c r="AH6" s="14">
        <v>0</v>
      </c>
      <c r="AI6" s="5">
        <v>0</v>
      </c>
      <c r="AJ6" s="113"/>
      <c r="AK6" s="116"/>
      <c r="AL6" s="89"/>
    </row>
    <row r="7" spans="1:38" ht="15" thickBot="1" x14ac:dyDescent="0.35">
      <c r="A7" t="s">
        <v>39</v>
      </c>
      <c r="B7" s="93" t="s">
        <v>30</v>
      </c>
      <c r="C7" s="15" t="s">
        <v>5</v>
      </c>
      <c r="D7" s="24">
        <v>25</v>
      </c>
      <c r="E7" s="31">
        <v>20</v>
      </c>
      <c r="F7" s="8">
        <v>0</v>
      </c>
      <c r="G7" s="54">
        <v>1</v>
      </c>
      <c r="H7" s="8">
        <v>0</v>
      </c>
      <c r="I7" s="8">
        <v>0</v>
      </c>
      <c r="J7" s="38">
        <f t="shared" si="0"/>
        <v>21</v>
      </c>
      <c r="K7" s="9">
        <v>11</v>
      </c>
      <c r="L7" s="30">
        <v>2.27</v>
      </c>
      <c r="M7" s="8">
        <v>0</v>
      </c>
      <c r="N7" s="8">
        <v>0.41</v>
      </c>
      <c r="O7" s="8">
        <v>0</v>
      </c>
      <c r="P7" s="10">
        <v>0</v>
      </c>
      <c r="Q7" s="82">
        <v>2.4363636363636365</v>
      </c>
      <c r="R7" s="33">
        <v>2.7</v>
      </c>
      <c r="S7" s="6">
        <v>0</v>
      </c>
      <c r="T7" s="6">
        <v>0</v>
      </c>
      <c r="U7" s="6">
        <v>0</v>
      </c>
      <c r="V7" s="7">
        <v>0</v>
      </c>
      <c r="W7" s="17">
        <v>0</v>
      </c>
      <c r="X7" s="2">
        <v>0</v>
      </c>
      <c r="Y7" s="2">
        <v>0</v>
      </c>
      <c r="Z7" s="2">
        <v>0</v>
      </c>
      <c r="AA7" s="5">
        <v>0</v>
      </c>
      <c r="AB7" s="62">
        <v>2.7</v>
      </c>
      <c r="AC7" s="29">
        <v>0</v>
      </c>
      <c r="AD7" s="10">
        <v>0</v>
      </c>
      <c r="AE7" s="8">
        <v>5</v>
      </c>
      <c r="AF7" s="8">
        <v>2</v>
      </c>
      <c r="AG7" s="8">
        <v>2</v>
      </c>
      <c r="AH7" s="15">
        <v>0</v>
      </c>
      <c r="AI7" s="9">
        <v>1</v>
      </c>
      <c r="AJ7" s="114"/>
      <c r="AK7" s="117"/>
      <c r="AL7" s="90">
        <v>1118.5</v>
      </c>
    </row>
    <row r="8" spans="1:38" ht="15" thickBot="1" x14ac:dyDescent="0.35">
      <c r="A8" t="s">
        <v>39</v>
      </c>
      <c r="B8" s="93" t="s">
        <v>31</v>
      </c>
      <c r="C8" s="13" t="s">
        <v>2</v>
      </c>
      <c r="D8" s="25">
        <v>21</v>
      </c>
      <c r="E8" s="32">
        <v>5</v>
      </c>
      <c r="F8" s="3">
        <v>3</v>
      </c>
      <c r="G8" s="55">
        <v>2</v>
      </c>
      <c r="H8" s="3">
        <v>0</v>
      </c>
      <c r="I8" s="3">
        <v>0</v>
      </c>
      <c r="J8" s="38">
        <f t="shared" si="0"/>
        <v>10</v>
      </c>
      <c r="K8" s="4">
        <v>10</v>
      </c>
      <c r="L8" s="32">
        <v>0.25</v>
      </c>
      <c r="M8" s="3">
        <v>1.1399999999999999</v>
      </c>
      <c r="N8" s="3">
        <v>0.8</v>
      </c>
      <c r="O8" s="3">
        <v>0</v>
      </c>
      <c r="P8" s="10">
        <v>0</v>
      </c>
      <c r="Q8" s="84">
        <v>2.19</v>
      </c>
      <c r="R8" s="32">
        <v>3.1</v>
      </c>
      <c r="S8" s="3">
        <v>2.7</v>
      </c>
      <c r="T8" s="3">
        <v>0</v>
      </c>
      <c r="U8" s="3">
        <v>0</v>
      </c>
      <c r="V8" s="4">
        <v>0</v>
      </c>
      <c r="W8" s="17">
        <v>0</v>
      </c>
      <c r="X8" s="2">
        <v>0</v>
      </c>
      <c r="Y8" s="2">
        <v>0</v>
      </c>
      <c r="Z8" s="2">
        <v>0</v>
      </c>
      <c r="AA8" s="5">
        <v>0</v>
      </c>
      <c r="AB8" s="62">
        <v>2.9000000000000004</v>
      </c>
      <c r="AC8" s="29">
        <v>0</v>
      </c>
      <c r="AD8" s="10">
        <v>0</v>
      </c>
      <c r="AE8" s="3">
        <v>0</v>
      </c>
      <c r="AF8" s="3">
        <v>1</v>
      </c>
      <c r="AG8" s="3">
        <v>11</v>
      </c>
      <c r="AH8" s="13">
        <v>4</v>
      </c>
      <c r="AI8" s="4">
        <v>2</v>
      </c>
      <c r="AJ8" s="123">
        <v>410</v>
      </c>
      <c r="AK8" s="115">
        <v>1261</v>
      </c>
      <c r="AL8" s="90"/>
    </row>
    <row r="9" spans="1:38" ht="15" thickBot="1" x14ac:dyDescent="0.35">
      <c r="A9" t="s">
        <v>39</v>
      </c>
      <c r="B9" s="93" t="s">
        <v>31</v>
      </c>
      <c r="C9" s="14" t="s">
        <v>3</v>
      </c>
      <c r="D9" s="23">
        <v>21</v>
      </c>
      <c r="E9" s="30">
        <v>6</v>
      </c>
      <c r="F9" s="2">
        <v>7</v>
      </c>
      <c r="G9" s="53">
        <v>3</v>
      </c>
      <c r="H9" s="2">
        <v>2</v>
      </c>
      <c r="I9" s="2">
        <v>1</v>
      </c>
      <c r="J9" s="38">
        <f t="shared" si="0"/>
        <v>19</v>
      </c>
      <c r="K9" s="5">
        <v>19</v>
      </c>
      <c r="L9" s="30">
        <v>0.05</v>
      </c>
      <c r="M9" s="2">
        <v>1.38</v>
      </c>
      <c r="N9" s="2">
        <v>0.91</v>
      </c>
      <c r="O9" s="2">
        <v>0.66</v>
      </c>
      <c r="P9" s="2">
        <v>0.3</v>
      </c>
      <c r="Q9" s="83">
        <v>1.736842105263158</v>
      </c>
      <c r="R9" s="30">
        <v>3</v>
      </c>
      <c r="S9" s="2">
        <v>2.7</v>
      </c>
      <c r="T9" s="2">
        <v>1.4</v>
      </c>
      <c r="U9" s="2">
        <v>0</v>
      </c>
      <c r="V9" s="5">
        <v>0</v>
      </c>
      <c r="W9" s="17">
        <v>2</v>
      </c>
      <c r="X9" s="2">
        <v>3.4</v>
      </c>
      <c r="Y9" s="2">
        <v>0</v>
      </c>
      <c r="Z9" s="2">
        <v>0</v>
      </c>
      <c r="AA9" s="5">
        <v>0</v>
      </c>
      <c r="AB9" s="62">
        <v>2.5</v>
      </c>
      <c r="AC9" s="29">
        <v>0</v>
      </c>
      <c r="AD9" s="10">
        <v>0</v>
      </c>
      <c r="AE9" s="3">
        <v>0</v>
      </c>
      <c r="AF9" s="2">
        <v>1</v>
      </c>
      <c r="AG9" s="2">
        <v>4</v>
      </c>
      <c r="AH9" s="14">
        <v>3</v>
      </c>
      <c r="AI9" s="5">
        <v>2</v>
      </c>
      <c r="AJ9" s="113"/>
      <c r="AK9" s="116"/>
      <c r="AL9" s="90"/>
    </row>
    <row r="10" spans="1:38" ht="15" thickBot="1" x14ac:dyDescent="0.35">
      <c r="A10" t="s">
        <v>39</v>
      </c>
      <c r="B10" s="93" t="s">
        <v>31</v>
      </c>
      <c r="C10" s="14" t="s">
        <v>4</v>
      </c>
      <c r="D10" s="23">
        <v>25</v>
      </c>
      <c r="E10" s="30">
        <v>11</v>
      </c>
      <c r="F10" s="2">
        <v>8</v>
      </c>
      <c r="G10" s="53">
        <v>1</v>
      </c>
      <c r="H10" s="2">
        <v>0</v>
      </c>
      <c r="I10" s="2">
        <v>0</v>
      </c>
      <c r="J10" s="38">
        <f t="shared" si="0"/>
        <v>20</v>
      </c>
      <c r="K10" s="5">
        <v>19</v>
      </c>
      <c r="L10" s="30">
        <v>0.31</v>
      </c>
      <c r="M10" s="2">
        <v>3</v>
      </c>
      <c r="N10" s="2">
        <v>0.28000000000000003</v>
      </c>
      <c r="O10" s="2">
        <v>0</v>
      </c>
      <c r="P10" s="2">
        <v>0</v>
      </c>
      <c r="Q10" s="83">
        <v>1.8894736842105262</v>
      </c>
      <c r="R10" s="30">
        <v>2.4</v>
      </c>
      <c r="S10" s="2">
        <v>0</v>
      </c>
      <c r="T10" s="2">
        <v>0</v>
      </c>
      <c r="U10" s="2">
        <v>0</v>
      </c>
      <c r="V10" s="5">
        <v>0</v>
      </c>
      <c r="W10" s="17">
        <v>0</v>
      </c>
      <c r="X10" s="2">
        <v>0</v>
      </c>
      <c r="Y10" s="2">
        <v>0</v>
      </c>
      <c r="Z10" s="2">
        <v>0</v>
      </c>
      <c r="AA10" s="5">
        <v>0</v>
      </c>
      <c r="AB10" s="62">
        <v>2.4</v>
      </c>
      <c r="AC10" s="29">
        <v>0</v>
      </c>
      <c r="AD10" s="10">
        <v>0</v>
      </c>
      <c r="AE10" s="3">
        <v>0</v>
      </c>
      <c r="AF10" s="2">
        <v>4</v>
      </c>
      <c r="AG10" s="2">
        <v>1</v>
      </c>
      <c r="AH10" s="14">
        <v>2</v>
      </c>
      <c r="AI10" s="5">
        <v>3</v>
      </c>
      <c r="AJ10" s="113"/>
      <c r="AK10" s="116"/>
      <c r="AL10" s="90"/>
    </row>
    <row r="11" spans="1:38" ht="15" thickBot="1" x14ac:dyDescent="0.35">
      <c r="A11" t="s">
        <v>39</v>
      </c>
      <c r="B11" s="93" t="s">
        <v>31</v>
      </c>
      <c r="C11" s="16" t="s">
        <v>5</v>
      </c>
      <c r="D11" s="26">
        <v>23</v>
      </c>
      <c r="E11" s="33">
        <v>6</v>
      </c>
      <c r="F11" s="6">
        <v>8</v>
      </c>
      <c r="G11" s="56">
        <v>6</v>
      </c>
      <c r="H11" s="6">
        <v>1</v>
      </c>
      <c r="I11" s="2">
        <v>0</v>
      </c>
      <c r="J11" s="38">
        <f t="shared" si="0"/>
        <v>21</v>
      </c>
      <c r="K11" s="7">
        <v>21</v>
      </c>
      <c r="L11" s="33">
        <v>0</v>
      </c>
      <c r="M11" s="6">
        <v>1.17</v>
      </c>
      <c r="N11" s="6">
        <v>1.62</v>
      </c>
      <c r="O11" s="6">
        <v>0.32</v>
      </c>
      <c r="P11" s="2">
        <v>0</v>
      </c>
      <c r="Q11" s="85">
        <v>1.4809523809523808</v>
      </c>
      <c r="R11" s="33">
        <v>3.1</v>
      </c>
      <c r="S11" s="6">
        <v>2.6</v>
      </c>
      <c r="T11" s="6">
        <v>2.8</v>
      </c>
      <c r="U11" s="6">
        <v>2.4</v>
      </c>
      <c r="V11" s="7">
        <v>1.9</v>
      </c>
      <c r="W11" s="19">
        <v>2.8</v>
      </c>
      <c r="X11" s="2">
        <v>0</v>
      </c>
      <c r="Y11" s="2">
        <v>0</v>
      </c>
      <c r="Z11" s="2">
        <v>0</v>
      </c>
      <c r="AA11" s="5">
        <v>0</v>
      </c>
      <c r="AB11" s="62">
        <v>2.6</v>
      </c>
      <c r="AC11" s="29">
        <v>0</v>
      </c>
      <c r="AD11" s="10">
        <v>0</v>
      </c>
      <c r="AE11" s="3">
        <v>0</v>
      </c>
      <c r="AF11" s="6">
        <v>0</v>
      </c>
      <c r="AG11" s="6">
        <v>3</v>
      </c>
      <c r="AH11" s="16">
        <v>1</v>
      </c>
      <c r="AI11" s="7">
        <v>2</v>
      </c>
      <c r="AJ11" s="114"/>
      <c r="AK11" s="117"/>
      <c r="AL11" s="90">
        <v>835.5</v>
      </c>
    </row>
    <row r="12" spans="1:38" ht="15" thickBot="1" x14ac:dyDescent="0.35">
      <c r="A12" t="s">
        <v>39</v>
      </c>
      <c r="B12" s="93" t="s">
        <v>32</v>
      </c>
      <c r="C12" s="13" t="s">
        <v>2</v>
      </c>
      <c r="D12" s="25">
        <v>22</v>
      </c>
      <c r="E12" s="32">
        <v>3</v>
      </c>
      <c r="F12" s="3">
        <v>0</v>
      </c>
      <c r="G12" s="55">
        <v>0</v>
      </c>
      <c r="H12" s="3">
        <v>0</v>
      </c>
      <c r="I12" s="2">
        <v>0</v>
      </c>
      <c r="J12" s="38">
        <f t="shared" si="0"/>
        <v>3</v>
      </c>
      <c r="K12" s="4">
        <v>3</v>
      </c>
      <c r="L12" s="32">
        <v>0</v>
      </c>
      <c r="M12" s="3">
        <v>0</v>
      </c>
      <c r="N12" s="3">
        <v>0</v>
      </c>
      <c r="O12" s="3">
        <v>0</v>
      </c>
      <c r="P12" s="2">
        <v>0</v>
      </c>
      <c r="Q12" s="84">
        <v>0</v>
      </c>
      <c r="R12" s="32">
        <v>0</v>
      </c>
      <c r="S12" s="3">
        <v>0</v>
      </c>
      <c r="T12" s="3">
        <v>0</v>
      </c>
      <c r="U12" s="3">
        <v>0</v>
      </c>
      <c r="V12" s="4">
        <v>0</v>
      </c>
      <c r="W12" s="18">
        <v>0</v>
      </c>
      <c r="X12" s="2">
        <v>0</v>
      </c>
      <c r="Y12" s="2">
        <v>0</v>
      </c>
      <c r="Z12" s="2">
        <v>0</v>
      </c>
      <c r="AA12" s="5">
        <v>0</v>
      </c>
      <c r="AB12" s="62">
        <v>0</v>
      </c>
      <c r="AC12" s="29">
        <v>0</v>
      </c>
      <c r="AD12" s="10">
        <v>0</v>
      </c>
      <c r="AE12" s="3">
        <v>0</v>
      </c>
      <c r="AF12" s="3">
        <v>0</v>
      </c>
      <c r="AG12" s="3">
        <v>3</v>
      </c>
      <c r="AH12" s="13">
        <v>0</v>
      </c>
      <c r="AI12" s="4">
        <v>0</v>
      </c>
      <c r="AJ12" s="123">
        <v>2290</v>
      </c>
      <c r="AK12" s="115">
        <v>2263</v>
      </c>
      <c r="AL12" s="90"/>
    </row>
    <row r="13" spans="1:38" ht="15" thickBot="1" x14ac:dyDescent="0.35">
      <c r="A13" t="s">
        <v>39</v>
      </c>
      <c r="B13" s="93" t="s">
        <v>32</v>
      </c>
      <c r="C13" s="14" t="s">
        <v>3</v>
      </c>
      <c r="D13" s="23">
        <v>21</v>
      </c>
      <c r="E13" s="30">
        <v>15</v>
      </c>
      <c r="F13" s="2">
        <v>5</v>
      </c>
      <c r="G13" s="53">
        <v>4</v>
      </c>
      <c r="H13" s="2">
        <v>0</v>
      </c>
      <c r="I13" s="2">
        <v>0</v>
      </c>
      <c r="J13" s="38">
        <f t="shared" si="0"/>
        <v>24</v>
      </c>
      <c r="K13" s="5">
        <v>19</v>
      </c>
      <c r="L13" s="30">
        <v>0.85</v>
      </c>
      <c r="M13" s="2">
        <v>1.84</v>
      </c>
      <c r="N13" s="2">
        <v>1.39</v>
      </c>
      <c r="O13" s="2">
        <v>0</v>
      </c>
      <c r="P13" s="2">
        <v>0</v>
      </c>
      <c r="Q13" s="83">
        <v>2.1473684210526316</v>
      </c>
      <c r="R13" s="30">
        <v>2.9</v>
      </c>
      <c r="S13" s="2">
        <v>2.8</v>
      </c>
      <c r="T13" s="2">
        <v>3</v>
      </c>
      <c r="U13" s="2">
        <v>2.6</v>
      </c>
      <c r="V13" s="5">
        <v>0</v>
      </c>
      <c r="W13" s="17">
        <v>0</v>
      </c>
      <c r="X13" s="2">
        <v>0</v>
      </c>
      <c r="Y13" s="2">
        <v>0</v>
      </c>
      <c r="Z13" s="2">
        <v>0</v>
      </c>
      <c r="AA13" s="5">
        <v>0</v>
      </c>
      <c r="AB13" s="62">
        <v>2.8249999999999997</v>
      </c>
      <c r="AC13" s="29">
        <v>0</v>
      </c>
      <c r="AD13" s="10">
        <v>0</v>
      </c>
      <c r="AE13" s="3">
        <v>0</v>
      </c>
      <c r="AF13" s="2">
        <v>1</v>
      </c>
      <c r="AG13" s="2">
        <v>10</v>
      </c>
      <c r="AH13" s="14">
        <v>2</v>
      </c>
      <c r="AI13" s="5">
        <v>0</v>
      </c>
      <c r="AJ13" s="113"/>
      <c r="AK13" s="116"/>
      <c r="AL13" s="90"/>
    </row>
    <row r="14" spans="1:38" ht="15" thickBot="1" x14ac:dyDescent="0.35">
      <c r="A14" t="s">
        <v>39</v>
      </c>
      <c r="B14" s="93" t="s">
        <v>32</v>
      </c>
      <c r="C14" s="14" t="s">
        <v>4</v>
      </c>
      <c r="D14" s="23">
        <v>22</v>
      </c>
      <c r="E14" s="30">
        <v>12</v>
      </c>
      <c r="F14" s="2">
        <v>13</v>
      </c>
      <c r="G14" s="53">
        <v>7</v>
      </c>
      <c r="H14" s="2">
        <v>1</v>
      </c>
      <c r="I14" s="2">
        <v>0</v>
      </c>
      <c r="J14" s="38">
        <f t="shared" si="0"/>
        <v>33</v>
      </c>
      <c r="K14" s="5">
        <v>28</v>
      </c>
      <c r="L14" s="30">
        <v>0.18</v>
      </c>
      <c r="M14" s="2">
        <v>4.25</v>
      </c>
      <c r="N14" s="2">
        <v>2.4</v>
      </c>
      <c r="O14" s="2">
        <v>0.37</v>
      </c>
      <c r="P14" s="2">
        <v>0</v>
      </c>
      <c r="Q14" s="83">
        <v>2.5714285714285716</v>
      </c>
      <c r="R14" s="30">
        <v>3</v>
      </c>
      <c r="S14" s="2">
        <v>2.8</v>
      </c>
      <c r="T14" s="2">
        <v>2.9</v>
      </c>
      <c r="U14" s="2">
        <v>2.5</v>
      </c>
      <c r="V14" s="5">
        <v>2.9</v>
      </c>
      <c r="W14" s="17">
        <v>0.25</v>
      </c>
      <c r="X14" s="2">
        <v>0</v>
      </c>
      <c r="Y14" s="2">
        <v>0</v>
      </c>
      <c r="Z14" s="2">
        <v>0</v>
      </c>
      <c r="AA14" s="5">
        <v>0</v>
      </c>
      <c r="AB14" s="62">
        <v>2.3916666666666666</v>
      </c>
      <c r="AC14" s="29">
        <v>0</v>
      </c>
      <c r="AD14" s="10">
        <v>0</v>
      </c>
      <c r="AE14" s="3">
        <v>0</v>
      </c>
      <c r="AF14" s="2">
        <v>3</v>
      </c>
      <c r="AG14" s="2">
        <v>3</v>
      </c>
      <c r="AH14" s="14">
        <v>9</v>
      </c>
      <c r="AI14" s="5">
        <v>0</v>
      </c>
      <c r="AJ14" s="113"/>
      <c r="AK14" s="116"/>
      <c r="AL14" s="90"/>
    </row>
    <row r="15" spans="1:38" ht="15" thickBot="1" x14ac:dyDescent="0.35">
      <c r="A15" t="s">
        <v>39</v>
      </c>
      <c r="B15" s="93" t="s">
        <v>32</v>
      </c>
      <c r="C15" s="16" t="s">
        <v>5</v>
      </c>
      <c r="D15" s="26">
        <v>24</v>
      </c>
      <c r="E15" s="33">
        <v>15</v>
      </c>
      <c r="F15" s="6">
        <v>3</v>
      </c>
      <c r="G15" s="56">
        <v>1</v>
      </c>
      <c r="H15" s="6">
        <v>0</v>
      </c>
      <c r="I15" s="2">
        <v>0</v>
      </c>
      <c r="J15" s="38">
        <f t="shared" si="0"/>
        <v>19</v>
      </c>
      <c r="K15" s="7">
        <v>14</v>
      </c>
      <c r="L15" s="33">
        <v>151</v>
      </c>
      <c r="M15" s="6">
        <v>1.19</v>
      </c>
      <c r="N15" s="6">
        <v>0.45</v>
      </c>
      <c r="O15" s="6">
        <v>0</v>
      </c>
      <c r="P15" s="2">
        <v>0</v>
      </c>
      <c r="Q15" s="85">
        <v>109.02857142857142</v>
      </c>
      <c r="R15" s="33">
        <v>3.2</v>
      </c>
      <c r="S15" s="6">
        <v>0</v>
      </c>
      <c r="T15" s="6">
        <v>0</v>
      </c>
      <c r="U15" s="6">
        <v>0</v>
      </c>
      <c r="V15" s="7">
        <v>0</v>
      </c>
      <c r="W15" s="19">
        <v>0</v>
      </c>
      <c r="X15" s="2">
        <v>0</v>
      </c>
      <c r="Y15" s="2">
        <v>0</v>
      </c>
      <c r="Z15" s="2">
        <v>0</v>
      </c>
      <c r="AA15" s="5">
        <v>0</v>
      </c>
      <c r="AB15" s="62">
        <v>3.2</v>
      </c>
      <c r="AC15" s="29">
        <v>0</v>
      </c>
      <c r="AD15" s="10">
        <v>1</v>
      </c>
      <c r="AE15" s="6">
        <v>6</v>
      </c>
      <c r="AF15" s="6">
        <v>4</v>
      </c>
      <c r="AG15" s="6">
        <v>4</v>
      </c>
      <c r="AH15" s="16">
        <v>2</v>
      </c>
      <c r="AI15" s="7">
        <v>1</v>
      </c>
      <c r="AJ15" s="114"/>
      <c r="AK15" s="117"/>
      <c r="AL15" s="90">
        <v>2276.5</v>
      </c>
    </row>
    <row r="16" spans="1:38" ht="15" thickBot="1" x14ac:dyDescent="0.35">
      <c r="A16" t="s">
        <v>39</v>
      </c>
      <c r="B16" s="93" t="s">
        <v>33</v>
      </c>
      <c r="C16" s="13" t="s">
        <v>2</v>
      </c>
      <c r="D16" s="25">
        <v>24</v>
      </c>
      <c r="E16" s="32">
        <v>13</v>
      </c>
      <c r="F16" s="3">
        <v>10</v>
      </c>
      <c r="G16" s="55">
        <v>3</v>
      </c>
      <c r="H16" s="6">
        <v>0</v>
      </c>
      <c r="I16" s="2">
        <v>0</v>
      </c>
      <c r="J16" s="38">
        <f t="shared" si="0"/>
        <v>26</v>
      </c>
      <c r="K16" s="4">
        <v>23</v>
      </c>
      <c r="L16" s="32">
        <v>0.2</v>
      </c>
      <c r="M16" s="3">
        <v>4.45</v>
      </c>
      <c r="N16" s="3">
        <v>1.7</v>
      </c>
      <c r="O16" s="3">
        <v>0</v>
      </c>
      <c r="P16" s="2">
        <v>0</v>
      </c>
      <c r="Q16" s="84">
        <v>2.7608695652173916</v>
      </c>
      <c r="R16" s="32">
        <v>2.9</v>
      </c>
      <c r="S16" s="3">
        <v>3</v>
      </c>
      <c r="T16" s="3">
        <v>2.5</v>
      </c>
      <c r="U16" s="3">
        <v>0</v>
      </c>
      <c r="V16" s="4">
        <v>0</v>
      </c>
      <c r="W16" s="19">
        <v>0</v>
      </c>
      <c r="X16" s="2">
        <v>0</v>
      </c>
      <c r="Y16" s="2">
        <v>0</v>
      </c>
      <c r="Z16" s="2">
        <v>0</v>
      </c>
      <c r="AA16" s="5">
        <v>0</v>
      </c>
      <c r="AB16" s="62">
        <v>2.8000000000000003</v>
      </c>
      <c r="AC16" s="29">
        <v>0</v>
      </c>
      <c r="AD16" s="10">
        <v>0</v>
      </c>
      <c r="AE16" s="3">
        <v>1</v>
      </c>
      <c r="AF16" s="3">
        <v>3</v>
      </c>
      <c r="AG16" s="3">
        <v>1</v>
      </c>
      <c r="AH16" s="13">
        <v>1</v>
      </c>
      <c r="AI16" s="4">
        <v>1</v>
      </c>
      <c r="AJ16" s="123">
        <v>1594</v>
      </c>
      <c r="AK16" s="115">
        <v>206</v>
      </c>
      <c r="AL16" s="90"/>
    </row>
    <row r="17" spans="1:38" ht="15" thickBot="1" x14ac:dyDescent="0.35">
      <c r="A17" t="s">
        <v>39</v>
      </c>
      <c r="B17" s="93" t="s">
        <v>33</v>
      </c>
      <c r="C17" s="14" t="s">
        <v>3</v>
      </c>
      <c r="D17" s="23">
        <v>24</v>
      </c>
      <c r="E17" s="30">
        <v>9</v>
      </c>
      <c r="F17" s="2">
        <v>11</v>
      </c>
      <c r="G17" s="53">
        <v>2</v>
      </c>
      <c r="H17" s="6">
        <v>0</v>
      </c>
      <c r="I17" s="2">
        <v>0</v>
      </c>
      <c r="J17" s="38">
        <f t="shared" si="0"/>
        <v>22</v>
      </c>
      <c r="K17" s="5">
        <v>21</v>
      </c>
      <c r="L17" s="30">
        <v>0</v>
      </c>
      <c r="M17" s="2">
        <v>4.05</v>
      </c>
      <c r="N17" s="2">
        <v>0.9</v>
      </c>
      <c r="O17" s="3">
        <v>0</v>
      </c>
      <c r="P17" s="2">
        <v>0</v>
      </c>
      <c r="Q17" s="83">
        <v>2.3571428571428572</v>
      </c>
      <c r="R17" s="30">
        <v>3.2</v>
      </c>
      <c r="S17" s="2">
        <v>3</v>
      </c>
      <c r="T17" s="2">
        <v>0</v>
      </c>
      <c r="U17" s="2">
        <v>0</v>
      </c>
      <c r="V17" s="5">
        <v>0</v>
      </c>
      <c r="W17" s="19">
        <v>0</v>
      </c>
      <c r="X17" s="2">
        <v>0</v>
      </c>
      <c r="Y17" s="2">
        <v>0</v>
      </c>
      <c r="Z17" s="2">
        <v>0</v>
      </c>
      <c r="AA17" s="5">
        <v>0</v>
      </c>
      <c r="AB17" s="62">
        <v>3.1</v>
      </c>
      <c r="AC17" s="29">
        <v>0</v>
      </c>
      <c r="AD17" s="10">
        <v>0</v>
      </c>
      <c r="AE17" s="2">
        <v>1</v>
      </c>
      <c r="AF17" s="2">
        <v>3</v>
      </c>
      <c r="AG17" s="2">
        <v>2</v>
      </c>
      <c r="AH17" s="14">
        <v>1</v>
      </c>
      <c r="AI17" s="5">
        <v>1</v>
      </c>
      <c r="AJ17" s="113"/>
      <c r="AK17" s="116"/>
      <c r="AL17" s="90"/>
    </row>
    <row r="18" spans="1:38" ht="15" thickBot="1" x14ac:dyDescent="0.35">
      <c r="A18" t="s">
        <v>39</v>
      </c>
      <c r="B18" s="93" t="s">
        <v>33</v>
      </c>
      <c r="C18" s="14" t="s">
        <v>4</v>
      </c>
      <c r="D18" s="23">
        <v>25</v>
      </c>
      <c r="E18" s="30">
        <v>14</v>
      </c>
      <c r="F18" s="2">
        <v>0</v>
      </c>
      <c r="G18" s="53">
        <v>0</v>
      </c>
      <c r="H18" s="6">
        <v>0</v>
      </c>
      <c r="I18" s="2">
        <v>0</v>
      </c>
      <c r="J18" s="38">
        <f t="shared" si="0"/>
        <v>14</v>
      </c>
      <c r="K18" s="5">
        <v>10</v>
      </c>
      <c r="L18" s="30">
        <v>2.2200000000000002</v>
      </c>
      <c r="M18" s="2">
        <v>0</v>
      </c>
      <c r="N18" s="2">
        <v>0</v>
      </c>
      <c r="O18" s="3">
        <v>0</v>
      </c>
      <c r="P18" s="2">
        <v>0</v>
      </c>
      <c r="Q18" s="83">
        <v>2.2200000000000002</v>
      </c>
      <c r="R18" s="30">
        <v>0</v>
      </c>
      <c r="S18" s="2">
        <v>0</v>
      </c>
      <c r="T18" s="2">
        <v>0</v>
      </c>
      <c r="U18" s="2">
        <v>0</v>
      </c>
      <c r="V18" s="5">
        <v>0</v>
      </c>
      <c r="W18" s="19">
        <v>0</v>
      </c>
      <c r="X18" s="2">
        <v>0</v>
      </c>
      <c r="Y18" s="2">
        <v>0</v>
      </c>
      <c r="Z18" s="2">
        <v>0</v>
      </c>
      <c r="AA18" s="5">
        <v>0</v>
      </c>
      <c r="AB18" s="62">
        <v>0</v>
      </c>
      <c r="AC18" s="29">
        <v>0</v>
      </c>
      <c r="AD18" s="10">
        <v>6</v>
      </c>
      <c r="AE18" s="2">
        <v>1</v>
      </c>
      <c r="AF18" s="2">
        <v>1</v>
      </c>
      <c r="AG18" s="2">
        <v>2</v>
      </c>
      <c r="AH18" s="14">
        <v>4</v>
      </c>
      <c r="AI18" s="5">
        <v>2</v>
      </c>
      <c r="AJ18" s="113"/>
      <c r="AK18" s="116"/>
      <c r="AL18" s="90"/>
    </row>
    <row r="19" spans="1:38" ht="15" thickBot="1" x14ac:dyDescent="0.35">
      <c r="A19" t="s">
        <v>39</v>
      </c>
      <c r="B19" s="93" t="s">
        <v>33</v>
      </c>
      <c r="C19" s="16" t="s">
        <v>5</v>
      </c>
      <c r="D19" s="26">
        <v>21</v>
      </c>
      <c r="E19" s="33">
        <v>17</v>
      </c>
      <c r="F19" s="6">
        <v>1</v>
      </c>
      <c r="G19" s="56">
        <v>1</v>
      </c>
      <c r="H19" s="6">
        <v>0</v>
      </c>
      <c r="I19" s="2">
        <v>0</v>
      </c>
      <c r="J19" s="38">
        <f t="shared" si="0"/>
        <v>19</v>
      </c>
      <c r="K19" s="7">
        <v>12</v>
      </c>
      <c r="L19" s="33">
        <v>1.25</v>
      </c>
      <c r="M19" s="6">
        <v>0.08</v>
      </c>
      <c r="N19" s="6">
        <v>0.18</v>
      </c>
      <c r="O19" s="3">
        <v>0</v>
      </c>
      <c r="P19" s="2">
        <v>0</v>
      </c>
      <c r="Q19" s="85">
        <v>1.2583333333333333</v>
      </c>
      <c r="R19" s="33">
        <v>2.4</v>
      </c>
      <c r="S19" s="6">
        <v>0</v>
      </c>
      <c r="T19" s="6">
        <v>0</v>
      </c>
      <c r="U19" s="6">
        <v>0</v>
      </c>
      <c r="V19" s="7">
        <v>0</v>
      </c>
      <c r="W19" s="19">
        <v>0</v>
      </c>
      <c r="X19" s="2">
        <v>0</v>
      </c>
      <c r="Y19" s="2">
        <v>0</v>
      </c>
      <c r="Z19" s="2">
        <v>0</v>
      </c>
      <c r="AA19" s="5">
        <v>0</v>
      </c>
      <c r="AB19" s="62">
        <v>2.4</v>
      </c>
      <c r="AC19" s="29">
        <v>0</v>
      </c>
      <c r="AD19" s="10">
        <v>2</v>
      </c>
      <c r="AE19" s="6">
        <v>2</v>
      </c>
      <c r="AF19" s="6">
        <v>7</v>
      </c>
      <c r="AG19" s="6">
        <v>4</v>
      </c>
      <c r="AH19" s="16">
        <v>2</v>
      </c>
      <c r="AI19" s="7">
        <v>0</v>
      </c>
      <c r="AJ19" s="114"/>
      <c r="AK19" s="117"/>
      <c r="AL19" s="90">
        <v>900</v>
      </c>
    </row>
    <row r="20" spans="1:38" ht="15" thickBot="1" x14ac:dyDescent="0.35">
      <c r="A20" t="s">
        <v>39</v>
      </c>
      <c r="B20" s="93" t="s">
        <v>34</v>
      </c>
      <c r="C20" s="13" t="s">
        <v>2</v>
      </c>
      <c r="D20" s="25">
        <v>21</v>
      </c>
      <c r="E20" s="32">
        <v>11</v>
      </c>
      <c r="F20" s="3">
        <v>0</v>
      </c>
      <c r="G20" s="55">
        <v>0</v>
      </c>
      <c r="H20" s="6">
        <v>0</v>
      </c>
      <c r="I20" s="2">
        <v>0</v>
      </c>
      <c r="J20" s="38">
        <f t="shared" si="0"/>
        <v>11</v>
      </c>
      <c r="K20" s="4">
        <v>10</v>
      </c>
      <c r="L20" s="32">
        <v>1.9</v>
      </c>
      <c r="M20" s="3">
        <v>0</v>
      </c>
      <c r="N20" s="3">
        <v>0</v>
      </c>
      <c r="O20" s="3">
        <v>0</v>
      </c>
      <c r="P20" s="2">
        <v>0</v>
      </c>
      <c r="Q20" s="84">
        <v>1.9</v>
      </c>
      <c r="R20" s="32">
        <v>0</v>
      </c>
      <c r="S20" s="3">
        <v>0</v>
      </c>
      <c r="T20" s="3">
        <v>0</v>
      </c>
      <c r="U20" s="3">
        <v>0</v>
      </c>
      <c r="V20" s="4">
        <v>0</v>
      </c>
      <c r="W20" s="19">
        <v>0</v>
      </c>
      <c r="X20" s="2">
        <v>0</v>
      </c>
      <c r="Y20" s="2">
        <v>0</v>
      </c>
      <c r="Z20" s="2">
        <v>0</v>
      </c>
      <c r="AA20" s="5">
        <v>0</v>
      </c>
      <c r="AB20" s="62">
        <v>0</v>
      </c>
      <c r="AC20" s="29">
        <v>0</v>
      </c>
      <c r="AD20" s="10">
        <v>0</v>
      </c>
      <c r="AE20" s="3">
        <v>3</v>
      </c>
      <c r="AF20" s="3">
        <v>5</v>
      </c>
      <c r="AG20" s="3">
        <v>3</v>
      </c>
      <c r="AH20" s="13">
        <v>0</v>
      </c>
      <c r="AI20" s="4">
        <v>0</v>
      </c>
      <c r="AJ20" s="123">
        <v>1238</v>
      </c>
      <c r="AK20" s="115">
        <v>1873</v>
      </c>
      <c r="AL20" s="90"/>
    </row>
    <row r="21" spans="1:38" ht="15" thickBot="1" x14ac:dyDescent="0.35">
      <c r="A21" t="s">
        <v>39</v>
      </c>
      <c r="B21" s="93" t="s">
        <v>34</v>
      </c>
      <c r="C21" s="14" t="s">
        <v>3</v>
      </c>
      <c r="D21" s="23">
        <v>22</v>
      </c>
      <c r="E21" s="30">
        <v>6</v>
      </c>
      <c r="F21" s="2">
        <v>0</v>
      </c>
      <c r="G21" s="53">
        <v>0</v>
      </c>
      <c r="H21" s="6">
        <v>0</v>
      </c>
      <c r="I21" s="2">
        <v>0</v>
      </c>
      <c r="J21" s="38">
        <f t="shared" si="0"/>
        <v>6</v>
      </c>
      <c r="K21" s="5">
        <v>6</v>
      </c>
      <c r="L21" s="30">
        <v>1.1100000000000001</v>
      </c>
      <c r="M21" s="2">
        <v>0</v>
      </c>
      <c r="N21" s="2">
        <v>0</v>
      </c>
      <c r="O21" s="3">
        <v>0</v>
      </c>
      <c r="P21" s="2">
        <v>0</v>
      </c>
      <c r="Q21" s="83">
        <v>1.8500000000000003</v>
      </c>
      <c r="R21" s="32">
        <v>0</v>
      </c>
      <c r="S21" s="3">
        <v>0</v>
      </c>
      <c r="T21" s="3">
        <v>0</v>
      </c>
      <c r="U21" s="3">
        <v>0</v>
      </c>
      <c r="V21" s="4">
        <v>0</v>
      </c>
      <c r="W21" s="19">
        <v>0</v>
      </c>
      <c r="X21" s="2">
        <v>0</v>
      </c>
      <c r="Y21" s="2">
        <v>0</v>
      </c>
      <c r="Z21" s="2">
        <v>0</v>
      </c>
      <c r="AA21" s="5">
        <v>0</v>
      </c>
      <c r="AB21" s="62">
        <v>0</v>
      </c>
      <c r="AC21" s="29">
        <v>0</v>
      </c>
      <c r="AD21" s="10">
        <v>0</v>
      </c>
      <c r="AE21" s="2">
        <v>1</v>
      </c>
      <c r="AF21" s="2">
        <v>2</v>
      </c>
      <c r="AG21" s="2">
        <v>0</v>
      </c>
      <c r="AH21" s="14">
        <v>0</v>
      </c>
      <c r="AI21" s="5">
        <v>1</v>
      </c>
      <c r="AJ21" s="113"/>
      <c r="AK21" s="116"/>
      <c r="AL21" s="90"/>
    </row>
    <row r="22" spans="1:38" ht="15" thickBot="1" x14ac:dyDescent="0.35">
      <c r="A22" t="s">
        <v>39</v>
      </c>
      <c r="B22" s="93" t="s">
        <v>34</v>
      </c>
      <c r="C22" s="14" t="s">
        <v>4</v>
      </c>
      <c r="D22" s="23">
        <v>22</v>
      </c>
      <c r="E22" s="30">
        <v>14</v>
      </c>
      <c r="F22" s="2">
        <v>0</v>
      </c>
      <c r="G22" s="53">
        <v>0</v>
      </c>
      <c r="H22" s="6">
        <v>0</v>
      </c>
      <c r="I22" s="2">
        <v>0</v>
      </c>
      <c r="J22" s="38">
        <f t="shared" si="0"/>
        <v>14</v>
      </c>
      <c r="K22" s="5">
        <v>10</v>
      </c>
      <c r="L22" s="30">
        <v>2.27</v>
      </c>
      <c r="M22" s="2">
        <v>0</v>
      </c>
      <c r="N22" s="2">
        <v>0</v>
      </c>
      <c r="O22" s="3">
        <v>0</v>
      </c>
      <c r="P22" s="2">
        <v>0</v>
      </c>
      <c r="Q22" s="83">
        <v>2.27</v>
      </c>
      <c r="R22" s="32">
        <v>0</v>
      </c>
      <c r="S22" s="3">
        <v>0</v>
      </c>
      <c r="T22" s="3">
        <v>0</v>
      </c>
      <c r="U22" s="3">
        <v>0</v>
      </c>
      <c r="V22" s="4">
        <v>0</v>
      </c>
      <c r="W22" s="19">
        <v>0</v>
      </c>
      <c r="X22" s="2">
        <v>0</v>
      </c>
      <c r="Y22" s="2">
        <v>0</v>
      </c>
      <c r="Z22" s="2">
        <v>0</v>
      </c>
      <c r="AA22" s="5">
        <v>0</v>
      </c>
      <c r="AB22" s="62">
        <v>0</v>
      </c>
      <c r="AC22" s="29">
        <v>0</v>
      </c>
      <c r="AD22" s="10">
        <v>0</v>
      </c>
      <c r="AE22" s="2">
        <v>4</v>
      </c>
      <c r="AF22" s="2">
        <v>6</v>
      </c>
      <c r="AG22" s="2">
        <v>1</v>
      </c>
      <c r="AH22" s="14">
        <v>0</v>
      </c>
      <c r="AI22" s="5">
        <v>0</v>
      </c>
      <c r="AJ22" s="113"/>
      <c r="AK22" s="116"/>
      <c r="AL22" s="90"/>
    </row>
    <row r="23" spans="1:38" ht="15" thickBot="1" x14ac:dyDescent="0.35">
      <c r="A23" t="s">
        <v>39</v>
      </c>
      <c r="B23" s="93" t="s">
        <v>34</v>
      </c>
      <c r="C23" s="16" t="s">
        <v>5</v>
      </c>
      <c r="D23" s="26">
        <v>22</v>
      </c>
      <c r="E23" s="33">
        <v>18</v>
      </c>
      <c r="F23" s="6">
        <v>1</v>
      </c>
      <c r="G23" s="56">
        <v>0</v>
      </c>
      <c r="H23" s="6">
        <v>0</v>
      </c>
      <c r="I23" s="2">
        <v>0</v>
      </c>
      <c r="J23" s="38">
        <f t="shared" si="0"/>
        <v>19</v>
      </c>
      <c r="K23" s="7">
        <v>11</v>
      </c>
      <c r="L23" s="33">
        <v>2.3199999999999998</v>
      </c>
      <c r="M23" s="6">
        <v>0</v>
      </c>
      <c r="N23" s="6">
        <v>0</v>
      </c>
      <c r="O23" s="3">
        <v>0</v>
      </c>
      <c r="P23" s="2">
        <v>0</v>
      </c>
      <c r="Q23" s="85">
        <v>2.1090909090909089</v>
      </c>
      <c r="R23" s="32">
        <v>0</v>
      </c>
      <c r="S23" s="3">
        <v>0</v>
      </c>
      <c r="T23" s="3">
        <v>0</v>
      </c>
      <c r="U23" s="3">
        <v>0</v>
      </c>
      <c r="V23" s="4">
        <v>0</v>
      </c>
      <c r="W23" s="19">
        <v>0</v>
      </c>
      <c r="X23" s="2">
        <v>0</v>
      </c>
      <c r="Y23" s="2">
        <v>0</v>
      </c>
      <c r="Z23" s="2">
        <v>0</v>
      </c>
      <c r="AA23" s="5">
        <v>0</v>
      </c>
      <c r="AB23" s="62">
        <v>0</v>
      </c>
      <c r="AC23" s="29">
        <v>0</v>
      </c>
      <c r="AD23" s="10">
        <v>0</v>
      </c>
      <c r="AE23" s="6">
        <v>7</v>
      </c>
      <c r="AF23" s="6">
        <v>7</v>
      </c>
      <c r="AG23" s="6">
        <v>1</v>
      </c>
      <c r="AH23" s="16">
        <v>5</v>
      </c>
      <c r="AI23" s="7">
        <v>0</v>
      </c>
      <c r="AJ23" s="114"/>
      <c r="AK23" s="117"/>
      <c r="AL23" s="90">
        <v>1555.5</v>
      </c>
    </row>
    <row r="24" spans="1:38" ht="15" thickBot="1" x14ac:dyDescent="0.35">
      <c r="A24" t="s">
        <v>39</v>
      </c>
      <c r="B24" s="93" t="s">
        <v>35</v>
      </c>
      <c r="C24" s="13" t="s">
        <v>2</v>
      </c>
      <c r="D24" s="25">
        <v>24</v>
      </c>
      <c r="E24" s="32">
        <v>11</v>
      </c>
      <c r="F24" s="3">
        <v>2</v>
      </c>
      <c r="G24" s="55">
        <v>0</v>
      </c>
      <c r="H24" s="6">
        <v>0</v>
      </c>
      <c r="I24" s="2">
        <v>0</v>
      </c>
      <c r="J24" s="38">
        <f t="shared" si="0"/>
        <v>13</v>
      </c>
      <c r="K24" s="4">
        <v>12</v>
      </c>
      <c r="L24" s="32">
        <v>0.8</v>
      </c>
      <c r="M24" s="3">
        <v>0.53</v>
      </c>
      <c r="N24" s="3">
        <v>0</v>
      </c>
      <c r="O24" s="3">
        <v>0</v>
      </c>
      <c r="P24" s="2">
        <v>0</v>
      </c>
      <c r="Q24" s="84">
        <v>1.1083333333333334</v>
      </c>
      <c r="R24" s="32">
        <v>0</v>
      </c>
      <c r="S24" s="3">
        <v>0</v>
      </c>
      <c r="T24" s="3">
        <v>0</v>
      </c>
      <c r="U24" s="3">
        <v>0</v>
      </c>
      <c r="V24" s="4">
        <v>0</v>
      </c>
      <c r="W24" s="19">
        <v>0</v>
      </c>
      <c r="X24" s="2">
        <v>0</v>
      </c>
      <c r="Y24" s="2">
        <v>0</v>
      </c>
      <c r="Z24" s="2">
        <v>0</v>
      </c>
      <c r="AA24" s="5">
        <v>0</v>
      </c>
      <c r="AB24" s="62">
        <v>0</v>
      </c>
      <c r="AC24" s="29">
        <v>0</v>
      </c>
      <c r="AD24" s="10">
        <v>0</v>
      </c>
      <c r="AE24" s="3">
        <v>0</v>
      </c>
      <c r="AF24" s="3">
        <v>2</v>
      </c>
      <c r="AG24" s="3">
        <v>8</v>
      </c>
      <c r="AH24" s="13">
        <v>3</v>
      </c>
      <c r="AI24" s="4">
        <v>1</v>
      </c>
      <c r="AJ24" s="123">
        <v>0</v>
      </c>
      <c r="AK24" s="115">
        <v>530</v>
      </c>
      <c r="AL24" s="90"/>
    </row>
    <row r="25" spans="1:38" ht="15" thickBot="1" x14ac:dyDescent="0.35">
      <c r="A25" t="s">
        <v>39</v>
      </c>
      <c r="B25" s="93" t="s">
        <v>35</v>
      </c>
      <c r="C25" s="14" t="s">
        <v>3</v>
      </c>
      <c r="D25" s="23">
        <v>22</v>
      </c>
      <c r="E25" s="30">
        <v>16</v>
      </c>
      <c r="F25" s="2">
        <v>3</v>
      </c>
      <c r="G25" s="53">
        <v>2</v>
      </c>
      <c r="H25" s="6">
        <v>0</v>
      </c>
      <c r="I25" s="2">
        <v>0</v>
      </c>
      <c r="J25" s="38">
        <f t="shared" si="0"/>
        <v>21</v>
      </c>
      <c r="K25" s="5">
        <v>15</v>
      </c>
      <c r="L25" s="30">
        <v>2.27</v>
      </c>
      <c r="M25" s="2">
        <v>0.71</v>
      </c>
      <c r="N25" s="2">
        <v>0.56999999999999995</v>
      </c>
      <c r="O25" s="3">
        <v>0</v>
      </c>
      <c r="P25" s="2">
        <v>0</v>
      </c>
      <c r="Q25" s="83">
        <v>2.3666666666666667</v>
      </c>
      <c r="R25" s="32">
        <v>2.5</v>
      </c>
      <c r="S25" s="3">
        <v>2.4</v>
      </c>
      <c r="T25" s="3">
        <v>0</v>
      </c>
      <c r="U25" s="3">
        <v>0</v>
      </c>
      <c r="V25" s="4">
        <v>0</v>
      </c>
      <c r="W25" s="19">
        <v>0</v>
      </c>
      <c r="X25" s="2">
        <v>0</v>
      </c>
      <c r="Y25" s="2">
        <v>0</v>
      </c>
      <c r="Z25" s="2">
        <v>0</v>
      </c>
      <c r="AA25" s="5">
        <v>0</v>
      </c>
      <c r="AB25" s="62">
        <v>2.4500000000000002</v>
      </c>
      <c r="AC25" s="29">
        <v>0</v>
      </c>
      <c r="AD25" s="10">
        <v>0</v>
      </c>
      <c r="AE25" s="2">
        <v>2</v>
      </c>
      <c r="AF25" s="2">
        <v>4</v>
      </c>
      <c r="AG25" s="2">
        <v>4</v>
      </c>
      <c r="AH25" s="14">
        <v>1</v>
      </c>
      <c r="AI25" s="5">
        <v>1</v>
      </c>
      <c r="AJ25" s="113"/>
      <c r="AK25" s="116"/>
      <c r="AL25" s="90"/>
    </row>
    <row r="26" spans="1:38" ht="15" thickBot="1" x14ac:dyDescent="0.35">
      <c r="A26" t="s">
        <v>39</v>
      </c>
      <c r="B26" s="93" t="s">
        <v>35</v>
      </c>
      <c r="C26" s="14" t="s">
        <v>4</v>
      </c>
      <c r="D26" s="23">
        <v>24</v>
      </c>
      <c r="E26" s="30">
        <v>9</v>
      </c>
      <c r="F26" s="2">
        <v>1</v>
      </c>
      <c r="G26" s="53">
        <v>0</v>
      </c>
      <c r="H26" s="6">
        <v>0</v>
      </c>
      <c r="I26" s="2">
        <v>0</v>
      </c>
      <c r="J26" s="38">
        <f t="shared" si="0"/>
        <v>10</v>
      </c>
      <c r="K26" s="5">
        <v>10</v>
      </c>
      <c r="L26" s="30">
        <v>0.65</v>
      </c>
      <c r="M26" s="2">
        <v>0.22</v>
      </c>
      <c r="N26" s="2">
        <v>0</v>
      </c>
      <c r="O26" s="3">
        <v>0</v>
      </c>
      <c r="P26" s="2">
        <v>0</v>
      </c>
      <c r="Q26" s="83">
        <v>0.86999999999999988</v>
      </c>
      <c r="R26" s="32">
        <v>0</v>
      </c>
      <c r="S26" s="3">
        <v>0</v>
      </c>
      <c r="T26" s="3">
        <v>0</v>
      </c>
      <c r="U26" s="3">
        <v>0</v>
      </c>
      <c r="V26" s="4">
        <v>0</v>
      </c>
      <c r="W26" s="19">
        <v>0</v>
      </c>
      <c r="X26" s="2">
        <v>0</v>
      </c>
      <c r="Y26" s="2">
        <v>0</v>
      </c>
      <c r="Z26" s="2">
        <v>0</v>
      </c>
      <c r="AA26" s="5">
        <v>0</v>
      </c>
      <c r="AB26" s="62">
        <v>0</v>
      </c>
      <c r="AC26" s="29">
        <v>0</v>
      </c>
      <c r="AD26" s="10">
        <v>0</v>
      </c>
      <c r="AE26" s="2">
        <v>0</v>
      </c>
      <c r="AF26" s="2">
        <v>5</v>
      </c>
      <c r="AG26" s="2">
        <v>2</v>
      </c>
      <c r="AH26" s="14">
        <v>0</v>
      </c>
      <c r="AI26" s="5">
        <v>0</v>
      </c>
      <c r="AJ26" s="113"/>
      <c r="AK26" s="116"/>
      <c r="AL26" s="90"/>
    </row>
    <row r="27" spans="1:38" ht="15" thickBot="1" x14ac:dyDescent="0.35">
      <c r="A27" t="s">
        <v>39</v>
      </c>
      <c r="B27" s="93" t="s">
        <v>35</v>
      </c>
      <c r="C27" s="16" t="s">
        <v>5</v>
      </c>
      <c r="D27" s="26">
        <v>21</v>
      </c>
      <c r="E27" s="33">
        <v>8</v>
      </c>
      <c r="F27" s="6">
        <v>3</v>
      </c>
      <c r="G27" s="56">
        <v>0</v>
      </c>
      <c r="H27" s="6">
        <v>0</v>
      </c>
      <c r="I27" s="2">
        <v>0</v>
      </c>
      <c r="J27" s="38">
        <f t="shared" si="0"/>
        <v>11</v>
      </c>
      <c r="K27" s="7">
        <v>11</v>
      </c>
      <c r="L27" s="33">
        <v>0.72</v>
      </c>
      <c r="M27" s="6">
        <v>1.1399999999999999</v>
      </c>
      <c r="N27" s="6">
        <v>0</v>
      </c>
      <c r="O27" s="3">
        <v>0</v>
      </c>
      <c r="P27" s="2">
        <v>0</v>
      </c>
      <c r="Q27" s="85">
        <v>1.6909090909090907</v>
      </c>
      <c r="R27" s="32">
        <v>0</v>
      </c>
      <c r="S27" s="3">
        <v>0</v>
      </c>
      <c r="T27" s="3">
        <v>0</v>
      </c>
      <c r="U27" s="3">
        <v>0</v>
      </c>
      <c r="V27" s="4">
        <v>0</v>
      </c>
      <c r="W27" s="19">
        <v>0</v>
      </c>
      <c r="X27" s="2">
        <v>0</v>
      </c>
      <c r="Y27" s="2">
        <v>0</v>
      </c>
      <c r="Z27" s="2">
        <v>0</v>
      </c>
      <c r="AA27" s="5">
        <v>0</v>
      </c>
      <c r="AB27" s="62">
        <v>0</v>
      </c>
      <c r="AC27" s="29">
        <v>0</v>
      </c>
      <c r="AD27" s="10">
        <v>0</v>
      </c>
      <c r="AE27" s="6">
        <v>0</v>
      </c>
      <c r="AF27" s="6">
        <v>1</v>
      </c>
      <c r="AG27" s="6">
        <v>1</v>
      </c>
      <c r="AH27" s="16">
        <v>1</v>
      </c>
      <c r="AI27" s="7">
        <v>0</v>
      </c>
      <c r="AJ27" s="114"/>
      <c r="AK27" s="117"/>
      <c r="AL27" s="90">
        <v>265</v>
      </c>
    </row>
    <row r="28" spans="1:38" ht="15" thickBot="1" x14ac:dyDescent="0.35">
      <c r="A28" t="s">
        <v>40</v>
      </c>
      <c r="B28" s="93" t="s">
        <v>30</v>
      </c>
      <c r="C28" s="13" t="s">
        <v>2</v>
      </c>
      <c r="D28" s="22">
        <v>23</v>
      </c>
      <c r="E28" s="29">
        <v>5</v>
      </c>
      <c r="F28" s="10">
        <v>3</v>
      </c>
      <c r="G28" s="10">
        <v>1</v>
      </c>
      <c r="H28" s="10">
        <v>0</v>
      </c>
      <c r="I28" s="10">
        <v>0</v>
      </c>
      <c r="J28" s="38">
        <f t="shared" si="0"/>
        <v>9</v>
      </c>
      <c r="K28" s="11">
        <v>9</v>
      </c>
      <c r="L28" s="29">
        <v>0.26</v>
      </c>
      <c r="M28" s="10">
        <v>1</v>
      </c>
      <c r="N28" s="10">
        <v>0.39</v>
      </c>
      <c r="O28" s="10">
        <v>0</v>
      </c>
      <c r="P28" s="10">
        <v>0</v>
      </c>
      <c r="Q28" s="11">
        <v>1.8333333333333333</v>
      </c>
      <c r="R28" s="62">
        <v>3</v>
      </c>
      <c r="S28" s="38">
        <v>0</v>
      </c>
      <c r="T28" s="38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96">
        <v>3</v>
      </c>
      <c r="AC28" s="29">
        <v>0</v>
      </c>
      <c r="AD28" s="10">
        <v>0</v>
      </c>
      <c r="AE28" s="10">
        <v>0</v>
      </c>
      <c r="AF28" s="10">
        <v>1</v>
      </c>
      <c r="AG28" s="10">
        <v>3</v>
      </c>
      <c r="AH28" s="38">
        <v>3</v>
      </c>
      <c r="AI28" s="5">
        <v>0</v>
      </c>
      <c r="AJ28" s="29">
        <v>1300</v>
      </c>
      <c r="AK28" s="11">
        <v>1223</v>
      </c>
      <c r="AL28">
        <v>1261.5</v>
      </c>
    </row>
    <row r="29" spans="1:38" ht="15" thickBot="1" x14ac:dyDescent="0.35">
      <c r="A29" t="s">
        <v>40</v>
      </c>
      <c r="B29" s="93" t="s">
        <v>30</v>
      </c>
      <c r="C29" s="14" t="s">
        <v>3</v>
      </c>
      <c r="D29" s="23">
        <v>24</v>
      </c>
      <c r="E29" s="30">
        <v>10</v>
      </c>
      <c r="F29" s="2">
        <v>0</v>
      </c>
      <c r="G29" s="2">
        <v>0</v>
      </c>
      <c r="H29" s="10">
        <v>0</v>
      </c>
      <c r="I29" s="10">
        <v>0</v>
      </c>
      <c r="J29" s="38">
        <f t="shared" si="0"/>
        <v>10</v>
      </c>
      <c r="K29" s="5">
        <v>10</v>
      </c>
      <c r="L29" s="30">
        <v>1.5</v>
      </c>
      <c r="M29" s="2">
        <v>0</v>
      </c>
      <c r="N29" s="2">
        <v>0</v>
      </c>
      <c r="O29" s="10">
        <v>0</v>
      </c>
      <c r="P29" s="10">
        <v>0</v>
      </c>
      <c r="Q29" s="11">
        <v>1.5</v>
      </c>
      <c r="R29" s="63">
        <v>0</v>
      </c>
      <c r="S29" s="38">
        <v>0</v>
      </c>
      <c r="T29" s="38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7">
        <v>0</v>
      </c>
      <c r="AC29" s="29">
        <v>0</v>
      </c>
      <c r="AD29" s="10">
        <v>0</v>
      </c>
      <c r="AE29" s="10">
        <v>0</v>
      </c>
      <c r="AF29" s="2">
        <v>8</v>
      </c>
      <c r="AG29" s="2">
        <v>5</v>
      </c>
      <c r="AH29" s="14">
        <v>1</v>
      </c>
      <c r="AI29" s="5">
        <v>0</v>
      </c>
      <c r="AJ29" s="30"/>
      <c r="AK29" s="5"/>
    </row>
    <row r="30" spans="1:38" ht="15" thickBot="1" x14ac:dyDescent="0.35">
      <c r="A30" t="s">
        <v>40</v>
      </c>
      <c r="B30" s="93" t="s">
        <v>30</v>
      </c>
      <c r="C30" s="14" t="s">
        <v>4</v>
      </c>
      <c r="D30" s="23">
        <v>25</v>
      </c>
      <c r="E30" s="30">
        <v>8</v>
      </c>
      <c r="F30" s="2">
        <v>0</v>
      </c>
      <c r="G30" s="2">
        <v>1</v>
      </c>
      <c r="H30" s="10">
        <v>0</v>
      </c>
      <c r="I30" s="10">
        <v>0</v>
      </c>
      <c r="J30" s="38">
        <f t="shared" si="0"/>
        <v>9</v>
      </c>
      <c r="K30" s="5">
        <v>9</v>
      </c>
      <c r="L30" s="30">
        <v>0.56000000000000005</v>
      </c>
      <c r="M30" s="2">
        <v>0</v>
      </c>
      <c r="N30" s="2">
        <v>0.37</v>
      </c>
      <c r="O30" s="10">
        <v>0</v>
      </c>
      <c r="P30" s="10">
        <v>0</v>
      </c>
      <c r="Q30" s="11">
        <v>1.0333333333333334</v>
      </c>
      <c r="R30" s="63">
        <v>2.9</v>
      </c>
      <c r="S30" s="38">
        <v>0</v>
      </c>
      <c r="T30" s="38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7">
        <v>2.9</v>
      </c>
      <c r="AC30" s="29">
        <v>0</v>
      </c>
      <c r="AD30" s="10">
        <v>0</v>
      </c>
      <c r="AE30" s="10">
        <v>0</v>
      </c>
      <c r="AF30" s="2">
        <v>2</v>
      </c>
      <c r="AG30" s="2">
        <v>3</v>
      </c>
      <c r="AH30" s="14">
        <v>1</v>
      </c>
      <c r="AI30" s="5">
        <v>0</v>
      </c>
      <c r="AJ30" s="30"/>
      <c r="AK30" s="5"/>
    </row>
    <row r="31" spans="1:38" ht="15" thickBot="1" x14ac:dyDescent="0.35">
      <c r="A31" t="s">
        <v>40</v>
      </c>
      <c r="B31" s="93" t="s">
        <v>30</v>
      </c>
      <c r="C31" s="15" t="s">
        <v>5</v>
      </c>
      <c r="D31" s="24">
        <v>22</v>
      </c>
      <c r="E31" s="31">
        <v>2</v>
      </c>
      <c r="F31" s="8">
        <v>4</v>
      </c>
      <c r="G31" s="8">
        <v>0</v>
      </c>
      <c r="H31" s="10">
        <v>0</v>
      </c>
      <c r="I31" s="10">
        <v>0</v>
      </c>
      <c r="J31" s="38">
        <f t="shared" si="0"/>
        <v>6</v>
      </c>
      <c r="K31" s="9">
        <v>6</v>
      </c>
      <c r="L31" s="31">
        <v>0.12</v>
      </c>
      <c r="M31" s="8">
        <v>0.68</v>
      </c>
      <c r="N31" s="8">
        <v>0</v>
      </c>
      <c r="O31" s="10">
        <v>0</v>
      </c>
      <c r="P31" s="10">
        <v>0</v>
      </c>
      <c r="Q31" s="11">
        <v>1.3333333333333333</v>
      </c>
      <c r="R31" s="64">
        <v>0</v>
      </c>
      <c r="S31" s="38">
        <v>0</v>
      </c>
      <c r="T31" s="38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97">
        <v>0</v>
      </c>
      <c r="AC31" s="29">
        <v>0</v>
      </c>
      <c r="AD31" s="10">
        <v>0</v>
      </c>
      <c r="AE31" s="10">
        <v>0</v>
      </c>
      <c r="AF31" s="6">
        <v>0</v>
      </c>
      <c r="AG31" s="6">
        <v>0</v>
      </c>
      <c r="AH31" s="16">
        <v>3</v>
      </c>
      <c r="AI31" s="7">
        <v>1</v>
      </c>
      <c r="AJ31" s="31"/>
      <c r="AK31" s="9"/>
    </row>
    <row r="32" spans="1:38" ht="15" thickBot="1" x14ac:dyDescent="0.35">
      <c r="A32" t="s">
        <v>40</v>
      </c>
      <c r="B32" s="93" t="s">
        <v>31</v>
      </c>
      <c r="C32" s="13" t="s">
        <v>2</v>
      </c>
      <c r="D32" s="25">
        <v>22</v>
      </c>
      <c r="E32" s="32">
        <v>5</v>
      </c>
      <c r="F32" s="3">
        <v>3</v>
      </c>
      <c r="G32" s="3">
        <v>0</v>
      </c>
      <c r="H32" s="3">
        <v>0</v>
      </c>
      <c r="I32" s="3">
        <v>0</v>
      </c>
      <c r="J32" s="38">
        <f t="shared" si="0"/>
        <v>8</v>
      </c>
      <c r="K32" s="4">
        <v>8</v>
      </c>
      <c r="L32" s="32">
        <v>0.05</v>
      </c>
      <c r="M32" s="3">
        <v>0.52</v>
      </c>
      <c r="N32" s="3">
        <v>0</v>
      </c>
      <c r="O32" s="3">
        <v>0</v>
      </c>
      <c r="P32" s="10">
        <v>0</v>
      </c>
      <c r="Q32" s="11">
        <v>0.71250000000000013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96">
        <v>0</v>
      </c>
      <c r="AC32" s="29">
        <v>0</v>
      </c>
      <c r="AD32" s="10">
        <v>0</v>
      </c>
      <c r="AE32" s="10">
        <v>0</v>
      </c>
      <c r="AF32" s="3">
        <v>0</v>
      </c>
      <c r="AG32" s="3">
        <v>3</v>
      </c>
      <c r="AH32" s="13">
        <v>1</v>
      </c>
      <c r="AI32" s="4">
        <v>2</v>
      </c>
      <c r="AJ32" s="32">
        <v>2252</v>
      </c>
      <c r="AK32" s="4">
        <v>3178</v>
      </c>
      <c r="AL32">
        <v>2715</v>
      </c>
    </row>
    <row r="33" spans="1:38" ht="15" thickBot="1" x14ac:dyDescent="0.35">
      <c r="A33" t="s">
        <v>40</v>
      </c>
      <c r="B33" s="93" t="s">
        <v>31</v>
      </c>
      <c r="C33" s="14" t="s">
        <v>3</v>
      </c>
      <c r="D33" s="23">
        <v>23</v>
      </c>
      <c r="E33" s="30">
        <v>11</v>
      </c>
      <c r="F33" s="2">
        <v>10</v>
      </c>
      <c r="G33" s="2">
        <v>9</v>
      </c>
      <c r="H33" s="2">
        <v>7</v>
      </c>
      <c r="I33" s="3">
        <v>0</v>
      </c>
      <c r="J33" s="38">
        <f t="shared" si="0"/>
        <v>37</v>
      </c>
      <c r="K33" s="5">
        <v>36</v>
      </c>
      <c r="L33" s="30">
        <v>0.12</v>
      </c>
      <c r="M33" s="2">
        <v>0.49</v>
      </c>
      <c r="N33" s="2">
        <v>0.95</v>
      </c>
      <c r="O33" s="2">
        <v>1.94</v>
      </c>
      <c r="P33" s="10">
        <v>0</v>
      </c>
      <c r="Q33" s="11">
        <v>0.97222222222222221</v>
      </c>
      <c r="R33" s="65">
        <v>2.8</v>
      </c>
      <c r="S33" s="65">
        <v>2.2999999999999998</v>
      </c>
      <c r="T33" s="65">
        <v>2</v>
      </c>
      <c r="U33" s="65">
        <v>1.8</v>
      </c>
      <c r="V33" s="65">
        <v>2</v>
      </c>
      <c r="W33" s="2">
        <v>3.2</v>
      </c>
      <c r="X33" s="2">
        <v>2.9</v>
      </c>
      <c r="Y33" s="2">
        <v>2.6</v>
      </c>
      <c r="Z33" s="2">
        <v>2.6</v>
      </c>
      <c r="AA33" s="2">
        <v>2.5</v>
      </c>
      <c r="AB33" s="17">
        <v>2.4700000000000002</v>
      </c>
      <c r="AC33" s="29">
        <v>0</v>
      </c>
      <c r="AD33" s="10">
        <v>0</v>
      </c>
      <c r="AE33" s="10">
        <v>0</v>
      </c>
      <c r="AF33" s="2">
        <v>0</v>
      </c>
      <c r="AG33" s="2">
        <v>0</v>
      </c>
      <c r="AH33" s="14">
        <v>1</v>
      </c>
      <c r="AI33" s="5">
        <v>7</v>
      </c>
      <c r="AJ33" s="30"/>
      <c r="AK33" s="5"/>
    </row>
    <row r="34" spans="1:38" ht="15" thickBot="1" x14ac:dyDescent="0.35">
      <c r="A34" t="s">
        <v>40</v>
      </c>
      <c r="B34" s="93" t="s">
        <v>31</v>
      </c>
      <c r="C34" s="14" t="s">
        <v>4</v>
      </c>
      <c r="D34" s="23">
        <v>21</v>
      </c>
      <c r="E34" s="30">
        <v>11</v>
      </c>
      <c r="F34" s="2">
        <v>7</v>
      </c>
      <c r="G34" s="2">
        <v>5</v>
      </c>
      <c r="H34" s="2">
        <v>1</v>
      </c>
      <c r="I34" s="3">
        <v>0</v>
      </c>
      <c r="J34" s="38">
        <f t="shared" si="0"/>
        <v>24</v>
      </c>
      <c r="K34" s="5">
        <v>23</v>
      </c>
      <c r="L34" s="30">
        <v>0.24</v>
      </c>
      <c r="M34" s="2">
        <v>1.31</v>
      </c>
      <c r="N34" s="2">
        <v>0.93</v>
      </c>
      <c r="O34" s="2">
        <v>0.39</v>
      </c>
      <c r="P34" s="10">
        <v>0</v>
      </c>
      <c r="Q34" s="11">
        <v>1.2478260869565219</v>
      </c>
      <c r="R34" s="65">
        <v>2.7</v>
      </c>
      <c r="S34" s="65">
        <v>2.1</v>
      </c>
      <c r="T34" s="65">
        <v>2.2999999999999998</v>
      </c>
      <c r="U34" s="65">
        <v>2</v>
      </c>
      <c r="V34" s="65">
        <v>2</v>
      </c>
      <c r="W34" s="2">
        <v>3.1</v>
      </c>
      <c r="X34" s="2">
        <v>0</v>
      </c>
      <c r="Y34" s="2">
        <v>0</v>
      </c>
      <c r="Z34" s="2">
        <v>0</v>
      </c>
      <c r="AA34" s="2">
        <v>0</v>
      </c>
      <c r="AB34" s="17">
        <v>2.3666666666666667</v>
      </c>
      <c r="AC34" s="29">
        <v>0</v>
      </c>
      <c r="AD34" s="10">
        <v>0</v>
      </c>
      <c r="AE34" s="10">
        <v>0</v>
      </c>
      <c r="AF34" s="2">
        <v>1</v>
      </c>
      <c r="AG34" s="2">
        <v>1</v>
      </c>
      <c r="AH34" s="14">
        <v>5</v>
      </c>
      <c r="AI34" s="5">
        <v>3</v>
      </c>
      <c r="AJ34" s="30"/>
      <c r="AK34" s="5"/>
    </row>
    <row r="35" spans="1:38" ht="15" thickBot="1" x14ac:dyDescent="0.35">
      <c r="A35" t="s">
        <v>40</v>
      </c>
      <c r="B35" s="93" t="s">
        <v>31</v>
      </c>
      <c r="C35" s="16" t="s">
        <v>5</v>
      </c>
      <c r="D35" s="26">
        <v>20</v>
      </c>
      <c r="E35" s="33">
        <v>12</v>
      </c>
      <c r="F35" s="6">
        <v>7</v>
      </c>
      <c r="G35" s="6">
        <v>3</v>
      </c>
      <c r="H35" s="6">
        <v>0</v>
      </c>
      <c r="I35" s="3">
        <v>0</v>
      </c>
      <c r="J35" s="38">
        <f t="shared" si="0"/>
        <v>22</v>
      </c>
      <c r="K35" s="7">
        <v>20</v>
      </c>
      <c r="L35" s="33">
        <v>0.18</v>
      </c>
      <c r="M35" s="6">
        <v>2.23</v>
      </c>
      <c r="N35" s="6">
        <v>1.3</v>
      </c>
      <c r="O35" s="6">
        <v>0</v>
      </c>
      <c r="P35" s="10">
        <v>0</v>
      </c>
      <c r="Q35" s="11">
        <v>1.855</v>
      </c>
      <c r="R35" s="65">
        <v>3.1</v>
      </c>
      <c r="S35" s="65">
        <v>3</v>
      </c>
      <c r="T35" s="65">
        <v>3.2</v>
      </c>
      <c r="U35" s="65">
        <v>0</v>
      </c>
      <c r="V35" s="65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97">
        <v>3.1</v>
      </c>
      <c r="AC35" s="29">
        <v>0</v>
      </c>
      <c r="AD35" s="10">
        <v>0</v>
      </c>
      <c r="AE35" s="10">
        <v>0</v>
      </c>
      <c r="AF35" s="6">
        <v>2</v>
      </c>
      <c r="AG35" s="6">
        <v>3</v>
      </c>
      <c r="AH35" s="16">
        <v>3</v>
      </c>
      <c r="AI35" s="7">
        <v>2</v>
      </c>
      <c r="AJ35" s="33"/>
      <c r="AK35" s="7"/>
    </row>
    <row r="36" spans="1:38" ht="15" thickBot="1" x14ac:dyDescent="0.35">
      <c r="A36" t="s">
        <v>40</v>
      </c>
      <c r="B36" s="93" t="s">
        <v>32</v>
      </c>
      <c r="C36" s="13" t="s">
        <v>2</v>
      </c>
      <c r="D36" s="25">
        <v>24</v>
      </c>
      <c r="E36" s="32">
        <v>1</v>
      </c>
      <c r="F36" s="3">
        <v>1</v>
      </c>
      <c r="G36" s="3">
        <v>0</v>
      </c>
      <c r="H36" s="3">
        <v>0</v>
      </c>
      <c r="I36" s="3">
        <v>0</v>
      </c>
      <c r="J36" s="38">
        <f t="shared" si="0"/>
        <v>2</v>
      </c>
      <c r="K36" s="4">
        <v>2</v>
      </c>
      <c r="L36" s="32">
        <v>0</v>
      </c>
      <c r="M36" s="3">
        <v>0.3</v>
      </c>
      <c r="N36" s="3">
        <v>0</v>
      </c>
      <c r="O36" s="3">
        <v>0</v>
      </c>
      <c r="P36" s="10">
        <v>0</v>
      </c>
      <c r="Q36" s="11">
        <v>1.5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96">
        <v>0</v>
      </c>
      <c r="AC36" s="29">
        <v>0</v>
      </c>
      <c r="AD36" s="10">
        <v>0</v>
      </c>
      <c r="AE36" s="10">
        <v>0</v>
      </c>
      <c r="AF36" s="3">
        <v>0</v>
      </c>
      <c r="AG36" s="3">
        <v>0</v>
      </c>
      <c r="AH36" s="13">
        <v>1</v>
      </c>
      <c r="AI36" s="4">
        <v>0</v>
      </c>
      <c r="AJ36" s="32">
        <v>1040</v>
      </c>
      <c r="AK36" s="4">
        <v>1998</v>
      </c>
      <c r="AL36">
        <v>1519</v>
      </c>
    </row>
    <row r="37" spans="1:38" ht="15" thickBot="1" x14ac:dyDescent="0.35">
      <c r="A37" t="s">
        <v>40</v>
      </c>
      <c r="B37" s="93" t="s">
        <v>32</v>
      </c>
      <c r="C37" s="14" t="s">
        <v>3</v>
      </c>
      <c r="D37" s="23">
        <v>25</v>
      </c>
      <c r="E37" s="30">
        <v>8</v>
      </c>
      <c r="F37" s="2">
        <v>14</v>
      </c>
      <c r="G37" s="2">
        <v>4</v>
      </c>
      <c r="H37" s="3">
        <v>0</v>
      </c>
      <c r="I37" s="3">
        <v>0</v>
      </c>
      <c r="J37" s="38">
        <f t="shared" si="0"/>
        <v>26</v>
      </c>
      <c r="K37" s="5">
        <v>22</v>
      </c>
      <c r="L37" s="30">
        <v>0.01</v>
      </c>
      <c r="M37" s="2">
        <v>2.6</v>
      </c>
      <c r="N37" s="2">
        <v>1.72</v>
      </c>
      <c r="O37" s="3">
        <v>0</v>
      </c>
      <c r="P37" s="10">
        <v>0</v>
      </c>
      <c r="Q37" s="11">
        <v>1.968181818181818</v>
      </c>
      <c r="R37" s="65">
        <v>3</v>
      </c>
      <c r="S37" s="65">
        <v>3.5</v>
      </c>
      <c r="T37" s="65">
        <v>3.3</v>
      </c>
      <c r="U37" s="65">
        <v>3.1</v>
      </c>
      <c r="V37" s="65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7">
        <v>3.2250000000000001</v>
      </c>
      <c r="AC37" s="29">
        <v>0</v>
      </c>
      <c r="AD37" s="10">
        <v>0</v>
      </c>
      <c r="AE37" s="10">
        <v>0</v>
      </c>
      <c r="AF37" s="2">
        <v>1</v>
      </c>
      <c r="AG37" s="2">
        <v>2</v>
      </c>
      <c r="AH37" s="14">
        <v>8</v>
      </c>
      <c r="AI37" s="5">
        <v>10</v>
      </c>
      <c r="AJ37" s="30"/>
      <c r="AK37" s="5"/>
    </row>
    <row r="38" spans="1:38" ht="15" thickBot="1" x14ac:dyDescent="0.35">
      <c r="A38" t="s">
        <v>40</v>
      </c>
      <c r="B38" s="93" t="s">
        <v>32</v>
      </c>
      <c r="C38" s="14" t="s">
        <v>4</v>
      </c>
      <c r="D38" s="23">
        <v>23</v>
      </c>
      <c r="E38" s="30">
        <v>9</v>
      </c>
      <c r="F38" s="2">
        <v>4</v>
      </c>
      <c r="G38" s="2">
        <v>3</v>
      </c>
      <c r="H38" s="3">
        <v>0</v>
      </c>
      <c r="I38" s="3">
        <v>0</v>
      </c>
      <c r="J38" s="38">
        <f t="shared" si="0"/>
        <v>16</v>
      </c>
      <c r="K38" s="5">
        <v>16</v>
      </c>
      <c r="L38" s="30">
        <v>0.33</v>
      </c>
      <c r="M38" s="2">
        <v>1.1200000000000001</v>
      </c>
      <c r="N38" s="2">
        <v>1.25</v>
      </c>
      <c r="O38" s="3">
        <v>0</v>
      </c>
      <c r="P38" s="10">
        <v>0</v>
      </c>
      <c r="Q38" s="11">
        <v>1.6875</v>
      </c>
      <c r="R38" s="65">
        <v>3</v>
      </c>
      <c r="S38" s="65">
        <v>3.2</v>
      </c>
      <c r="T38" s="65">
        <v>3</v>
      </c>
      <c r="U38" s="65">
        <v>0</v>
      </c>
      <c r="V38" s="65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7">
        <v>3.0666666666666664</v>
      </c>
      <c r="AC38" s="29">
        <v>0</v>
      </c>
      <c r="AD38" s="10">
        <v>0</v>
      </c>
      <c r="AE38" s="10">
        <v>0</v>
      </c>
      <c r="AF38" s="2">
        <v>2</v>
      </c>
      <c r="AG38" s="2">
        <v>4</v>
      </c>
      <c r="AH38" s="14">
        <v>3</v>
      </c>
      <c r="AI38" s="5">
        <v>5</v>
      </c>
      <c r="AJ38" s="30"/>
      <c r="AK38" s="5"/>
    </row>
    <row r="39" spans="1:38" ht="15" thickBot="1" x14ac:dyDescent="0.35">
      <c r="A39" t="s">
        <v>40</v>
      </c>
      <c r="B39" s="93" t="s">
        <v>32</v>
      </c>
      <c r="C39" s="16" t="s">
        <v>5</v>
      </c>
      <c r="D39" s="26">
        <v>23</v>
      </c>
      <c r="E39" s="33">
        <v>1</v>
      </c>
      <c r="F39" s="6">
        <v>0</v>
      </c>
      <c r="G39" s="6">
        <v>0</v>
      </c>
      <c r="H39" s="3">
        <v>0</v>
      </c>
      <c r="I39" s="3">
        <v>0</v>
      </c>
      <c r="J39" s="38">
        <f t="shared" si="0"/>
        <v>1</v>
      </c>
      <c r="K39" s="7">
        <v>1</v>
      </c>
      <c r="L39" s="33">
        <v>0.06</v>
      </c>
      <c r="M39" s="6">
        <v>0</v>
      </c>
      <c r="N39" s="6">
        <v>0</v>
      </c>
      <c r="O39" s="3">
        <v>0</v>
      </c>
      <c r="P39" s="10">
        <v>0</v>
      </c>
      <c r="Q39" s="11">
        <v>0.6</v>
      </c>
      <c r="R39" s="65">
        <v>0</v>
      </c>
      <c r="S39" s="65">
        <v>0</v>
      </c>
      <c r="T39" s="65">
        <v>0</v>
      </c>
      <c r="U39" s="65">
        <v>0</v>
      </c>
      <c r="V39" s="65"/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97">
        <v>0</v>
      </c>
      <c r="AC39" s="29">
        <v>0</v>
      </c>
      <c r="AD39" s="10">
        <v>0</v>
      </c>
      <c r="AE39" s="10">
        <v>0</v>
      </c>
      <c r="AF39" s="6">
        <v>1</v>
      </c>
      <c r="AG39" s="6">
        <v>1</v>
      </c>
      <c r="AH39" s="16">
        <v>1</v>
      </c>
      <c r="AI39" s="7">
        <v>0</v>
      </c>
      <c r="AJ39" s="33"/>
      <c r="AK39" s="7"/>
    </row>
    <row r="40" spans="1:38" ht="15" thickBot="1" x14ac:dyDescent="0.35">
      <c r="A40" t="s">
        <v>40</v>
      </c>
      <c r="B40" s="93" t="s">
        <v>33</v>
      </c>
      <c r="C40" s="13" t="s">
        <v>2</v>
      </c>
      <c r="D40" s="25">
        <v>22</v>
      </c>
      <c r="E40" s="32">
        <v>12</v>
      </c>
      <c r="F40" s="3">
        <v>9</v>
      </c>
      <c r="G40" s="3">
        <v>4</v>
      </c>
      <c r="H40" s="3">
        <v>0</v>
      </c>
      <c r="I40" s="3">
        <v>0</v>
      </c>
      <c r="J40" s="38">
        <f t="shared" si="0"/>
        <v>25</v>
      </c>
      <c r="K40" s="4">
        <v>23</v>
      </c>
      <c r="L40" s="32">
        <v>0.01</v>
      </c>
      <c r="M40" s="3">
        <v>2.4500000000000002</v>
      </c>
      <c r="N40" s="3">
        <v>1.08</v>
      </c>
      <c r="O40" s="3">
        <v>0</v>
      </c>
      <c r="P40" s="10">
        <v>0</v>
      </c>
      <c r="Q40" s="11">
        <v>1.5391304347826087</v>
      </c>
      <c r="R40" s="65">
        <v>2.2000000000000002</v>
      </c>
      <c r="S40" s="13">
        <v>2.7</v>
      </c>
      <c r="T40" s="13">
        <v>2.8</v>
      </c>
      <c r="U40" s="2">
        <v>1.8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96">
        <v>2.375</v>
      </c>
      <c r="AC40" s="29">
        <v>0</v>
      </c>
      <c r="AD40" s="10">
        <v>0</v>
      </c>
      <c r="AE40" s="10">
        <v>0</v>
      </c>
      <c r="AF40" s="3">
        <v>4</v>
      </c>
      <c r="AG40" s="3">
        <v>7</v>
      </c>
      <c r="AH40" s="13">
        <v>4</v>
      </c>
      <c r="AI40" s="4">
        <v>5</v>
      </c>
      <c r="AJ40" s="32">
        <v>976</v>
      </c>
      <c r="AK40" s="4">
        <v>121</v>
      </c>
      <c r="AL40">
        <v>548.5</v>
      </c>
    </row>
    <row r="41" spans="1:38" ht="15" thickBot="1" x14ac:dyDescent="0.35">
      <c r="A41" t="s">
        <v>40</v>
      </c>
      <c r="B41" s="93" t="s">
        <v>33</v>
      </c>
      <c r="C41" s="14" t="s">
        <v>3</v>
      </c>
      <c r="D41" s="23">
        <v>24</v>
      </c>
      <c r="E41" s="30">
        <v>10</v>
      </c>
      <c r="F41" s="2">
        <v>18</v>
      </c>
      <c r="G41" s="2">
        <v>3</v>
      </c>
      <c r="H41" s="3">
        <v>0</v>
      </c>
      <c r="I41" s="3">
        <v>0</v>
      </c>
      <c r="J41" s="38">
        <f t="shared" si="0"/>
        <v>31</v>
      </c>
      <c r="K41" s="5">
        <v>23</v>
      </c>
      <c r="L41" s="30">
        <v>0.18</v>
      </c>
      <c r="M41" s="2">
        <v>3.4</v>
      </c>
      <c r="N41" s="2">
        <v>0.69</v>
      </c>
      <c r="O41" s="3">
        <v>0</v>
      </c>
      <c r="P41" s="10">
        <v>0</v>
      </c>
      <c r="Q41" s="11">
        <v>1.8565217391304345</v>
      </c>
      <c r="R41" s="63">
        <v>2.6</v>
      </c>
      <c r="S41" s="14">
        <v>2.7</v>
      </c>
      <c r="T41" s="14">
        <v>2.5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7">
        <v>2.6</v>
      </c>
      <c r="AC41" s="29">
        <v>0</v>
      </c>
      <c r="AD41" s="10">
        <v>0</v>
      </c>
      <c r="AE41" s="10">
        <v>0</v>
      </c>
      <c r="AF41" s="2">
        <v>2</v>
      </c>
      <c r="AG41" s="2">
        <v>3</v>
      </c>
      <c r="AH41" s="14">
        <v>2</v>
      </c>
      <c r="AI41" s="5">
        <v>2</v>
      </c>
      <c r="AJ41" s="30"/>
      <c r="AK41" s="5"/>
    </row>
    <row r="42" spans="1:38" ht="15" thickBot="1" x14ac:dyDescent="0.35">
      <c r="A42" t="s">
        <v>40</v>
      </c>
      <c r="B42" s="93" t="s">
        <v>33</v>
      </c>
      <c r="C42" s="14" t="s">
        <v>4</v>
      </c>
      <c r="D42" s="23">
        <v>24</v>
      </c>
      <c r="E42" s="30">
        <v>11</v>
      </c>
      <c r="F42" s="2">
        <v>6</v>
      </c>
      <c r="G42" s="2">
        <v>1</v>
      </c>
      <c r="H42" s="3">
        <v>1</v>
      </c>
      <c r="I42" s="3">
        <v>0</v>
      </c>
      <c r="J42" s="38">
        <f t="shared" si="0"/>
        <v>19</v>
      </c>
      <c r="K42" s="5">
        <v>18</v>
      </c>
      <c r="L42" s="30">
        <v>0.2</v>
      </c>
      <c r="M42" s="2">
        <v>1.62</v>
      </c>
      <c r="N42" s="2">
        <v>0.16</v>
      </c>
      <c r="O42" s="2">
        <v>0.36</v>
      </c>
      <c r="P42" s="10">
        <v>0</v>
      </c>
      <c r="Q42" s="11">
        <v>1.2999999999999998</v>
      </c>
      <c r="R42" s="63">
        <v>2</v>
      </c>
      <c r="S42" s="14">
        <v>0</v>
      </c>
      <c r="T42" s="14">
        <v>0</v>
      </c>
      <c r="U42" s="2">
        <v>0</v>
      </c>
      <c r="V42" s="2">
        <v>0</v>
      </c>
      <c r="W42" s="2">
        <v>2.8</v>
      </c>
      <c r="X42" s="2">
        <v>0</v>
      </c>
      <c r="Y42" s="2">
        <v>0</v>
      </c>
      <c r="Z42" s="2">
        <v>0</v>
      </c>
      <c r="AA42" s="2">
        <v>0</v>
      </c>
      <c r="AB42" s="17">
        <v>2.4</v>
      </c>
      <c r="AC42" s="29">
        <v>0</v>
      </c>
      <c r="AD42" s="10">
        <v>0</v>
      </c>
      <c r="AE42" s="10">
        <v>0</v>
      </c>
      <c r="AF42" s="2">
        <v>1</v>
      </c>
      <c r="AG42" s="2">
        <v>6</v>
      </c>
      <c r="AH42" s="14">
        <v>2</v>
      </c>
      <c r="AI42" s="5">
        <v>1</v>
      </c>
      <c r="AJ42" s="30"/>
      <c r="AK42" s="5"/>
    </row>
    <row r="43" spans="1:38" ht="15" thickBot="1" x14ac:dyDescent="0.35">
      <c r="A43" t="s">
        <v>40</v>
      </c>
      <c r="B43" s="93" t="s">
        <v>33</v>
      </c>
      <c r="C43" s="16" t="s">
        <v>5</v>
      </c>
      <c r="D43" s="26">
        <v>24</v>
      </c>
      <c r="E43" s="33">
        <v>18</v>
      </c>
      <c r="F43" s="6">
        <v>4</v>
      </c>
      <c r="G43" s="6">
        <v>0</v>
      </c>
      <c r="H43" s="3">
        <v>0</v>
      </c>
      <c r="I43" s="3">
        <v>0</v>
      </c>
      <c r="J43" s="38">
        <f t="shared" si="0"/>
        <v>22</v>
      </c>
      <c r="K43" s="7">
        <v>14</v>
      </c>
      <c r="L43" s="33">
        <v>1.97</v>
      </c>
      <c r="M43" s="6">
        <v>1.5</v>
      </c>
      <c r="N43" s="6">
        <v>0</v>
      </c>
      <c r="O43" s="6">
        <v>0</v>
      </c>
      <c r="P43" s="10">
        <v>0</v>
      </c>
      <c r="Q43" s="11">
        <v>2.4785714285714282</v>
      </c>
      <c r="R43" s="66">
        <v>0</v>
      </c>
      <c r="S43" s="16">
        <v>0</v>
      </c>
      <c r="T43" s="16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97">
        <v>0</v>
      </c>
      <c r="AC43" s="33"/>
      <c r="AD43" s="6">
        <v>1</v>
      </c>
      <c r="AE43" s="6">
        <v>5</v>
      </c>
      <c r="AF43" s="6">
        <v>6</v>
      </c>
      <c r="AG43" s="6">
        <v>4</v>
      </c>
      <c r="AH43" s="16">
        <v>2</v>
      </c>
      <c r="AI43" s="7">
        <v>1</v>
      </c>
      <c r="AJ43" s="33"/>
      <c r="AK43" s="7"/>
    </row>
    <row r="44" spans="1:38" ht="15" thickBot="1" x14ac:dyDescent="0.35">
      <c r="A44" t="s">
        <v>40</v>
      </c>
      <c r="B44" s="93" t="s">
        <v>34</v>
      </c>
      <c r="C44" s="13" t="s">
        <v>2</v>
      </c>
      <c r="D44" s="25">
        <v>22</v>
      </c>
      <c r="E44" s="32">
        <v>16</v>
      </c>
      <c r="F44" s="3">
        <v>0</v>
      </c>
      <c r="G44" s="3">
        <v>0</v>
      </c>
      <c r="H44" s="10">
        <v>0</v>
      </c>
      <c r="I44" s="10">
        <v>0</v>
      </c>
      <c r="J44" s="38">
        <f t="shared" si="0"/>
        <v>16</v>
      </c>
      <c r="K44" s="4">
        <v>10</v>
      </c>
      <c r="L44" s="32">
        <v>1.84</v>
      </c>
      <c r="M44" s="3">
        <v>0</v>
      </c>
      <c r="N44" s="3">
        <v>0</v>
      </c>
      <c r="O44" s="3">
        <v>0</v>
      </c>
      <c r="P44" s="10">
        <v>0</v>
      </c>
      <c r="Q44" s="11">
        <v>1.8400000000000003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96">
        <v>0</v>
      </c>
      <c r="AC44" s="32">
        <v>0</v>
      </c>
      <c r="AD44" s="3">
        <v>0</v>
      </c>
      <c r="AE44" s="3">
        <v>0</v>
      </c>
      <c r="AF44" s="3">
        <v>5</v>
      </c>
      <c r="AG44" s="3">
        <v>7</v>
      </c>
      <c r="AH44" s="13">
        <v>0</v>
      </c>
      <c r="AI44" s="4">
        <v>0</v>
      </c>
      <c r="AJ44" s="32">
        <v>423</v>
      </c>
      <c r="AK44" s="4">
        <v>125</v>
      </c>
      <c r="AL44">
        <v>274</v>
      </c>
    </row>
    <row r="45" spans="1:38" ht="15" thickBot="1" x14ac:dyDescent="0.35">
      <c r="A45" t="s">
        <v>40</v>
      </c>
      <c r="B45" s="93" t="s">
        <v>34</v>
      </c>
      <c r="C45" s="14" t="s">
        <v>3</v>
      </c>
      <c r="D45" s="23">
        <v>25</v>
      </c>
      <c r="E45" s="30">
        <v>25</v>
      </c>
      <c r="F45" s="2">
        <v>2</v>
      </c>
      <c r="G45" s="2">
        <v>1</v>
      </c>
      <c r="H45" s="10">
        <v>0</v>
      </c>
      <c r="I45" s="10">
        <v>0</v>
      </c>
      <c r="J45" s="38">
        <f t="shared" si="0"/>
        <v>28</v>
      </c>
      <c r="K45" s="5">
        <v>13</v>
      </c>
      <c r="L45" s="30">
        <v>3</v>
      </c>
      <c r="M45" s="2">
        <v>0.39</v>
      </c>
      <c r="N45" s="2">
        <v>0.15</v>
      </c>
      <c r="O45" s="3">
        <v>0</v>
      </c>
      <c r="P45" s="10">
        <v>0</v>
      </c>
      <c r="Q45" s="11">
        <v>2.7230769230769232</v>
      </c>
      <c r="R45" s="63">
        <v>2</v>
      </c>
      <c r="S45" s="65">
        <v>0</v>
      </c>
      <c r="T45" s="65">
        <v>0</v>
      </c>
      <c r="U45" s="65">
        <v>0</v>
      </c>
      <c r="V45" s="65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7">
        <v>2</v>
      </c>
      <c r="AC45" s="32">
        <v>0</v>
      </c>
      <c r="AD45" s="3">
        <v>0</v>
      </c>
      <c r="AE45" s="2">
        <v>3</v>
      </c>
      <c r="AF45" s="2">
        <v>4</v>
      </c>
      <c r="AG45" s="2">
        <v>3</v>
      </c>
      <c r="AH45" s="14">
        <v>1</v>
      </c>
      <c r="AI45" s="5">
        <v>0</v>
      </c>
      <c r="AJ45" s="30"/>
      <c r="AK45" s="5"/>
    </row>
    <row r="46" spans="1:38" ht="15" thickBot="1" x14ac:dyDescent="0.35">
      <c r="A46" t="s">
        <v>40</v>
      </c>
      <c r="B46" s="93" t="s">
        <v>34</v>
      </c>
      <c r="C46" s="14" t="s">
        <v>4</v>
      </c>
      <c r="D46" s="23">
        <v>20</v>
      </c>
      <c r="E46" s="30">
        <v>17</v>
      </c>
      <c r="F46" s="2">
        <v>1</v>
      </c>
      <c r="G46" s="2">
        <v>1</v>
      </c>
      <c r="H46" s="10">
        <v>0</v>
      </c>
      <c r="I46" s="10">
        <v>0</v>
      </c>
      <c r="J46" s="38">
        <f t="shared" si="0"/>
        <v>19</v>
      </c>
      <c r="K46" s="5">
        <v>12</v>
      </c>
      <c r="L46" s="30">
        <v>2.9</v>
      </c>
      <c r="M46" s="2">
        <v>0.53</v>
      </c>
      <c r="N46" s="2">
        <v>0.39</v>
      </c>
      <c r="O46" s="3">
        <v>0</v>
      </c>
      <c r="P46" s="10">
        <v>0</v>
      </c>
      <c r="Q46" s="11">
        <v>3.1833333333333331</v>
      </c>
      <c r="R46" s="63">
        <v>3</v>
      </c>
      <c r="S46" s="65">
        <v>0</v>
      </c>
      <c r="T46" s="65">
        <v>0</v>
      </c>
      <c r="U46" s="65">
        <v>0</v>
      </c>
      <c r="V46" s="65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7">
        <v>3</v>
      </c>
      <c r="AC46" s="32">
        <v>0</v>
      </c>
      <c r="AD46" s="3">
        <v>0</v>
      </c>
      <c r="AE46" s="2">
        <v>2</v>
      </c>
      <c r="AF46" s="2">
        <v>1</v>
      </c>
      <c r="AG46" s="2">
        <v>0</v>
      </c>
      <c r="AH46" s="14">
        <v>3</v>
      </c>
      <c r="AI46" s="5">
        <v>1</v>
      </c>
      <c r="AJ46" s="30"/>
      <c r="AK46" s="5"/>
    </row>
    <row r="47" spans="1:38" ht="15" thickBot="1" x14ac:dyDescent="0.35">
      <c r="A47" t="s">
        <v>40</v>
      </c>
      <c r="B47" s="93" t="s">
        <v>34</v>
      </c>
      <c r="C47" s="16" t="s">
        <v>5</v>
      </c>
      <c r="D47" s="26">
        <v>24</v>
      </c>
      <c r="E47" s="33">
        <v>14</v>
      </c>
      <c r="F47" s="6">
        <v>0</v>
      </c>
      <c r="G47" s="6">
        <v>0</v>
      </c>
      <c r="H47" s="10">
        <v>0</v>
      </c>
      <c r="I47" s="10">
        <v>0</v>
      </c>
      <c r="J47" s="38">
        <f t="shared" si="0"/>
        <v>14</v>
      </c>
      <c r="K47" s="7">
        <v>10</v>
      </c>
      <c r="L47" s="33">
        <v>3.69</v>
      </c>
      <c r="M47" s="6">
        <v>0</v>
      </c>
      <c r="N47" s="6">
        <v>0</v>
      </c>
      <c r="O47" s="3">
        <v>0</v>
      </c>
      <c r="P47" s="10">
        <v>0</v>
      </c>
      <c r="Q47" s="11">
        <v>3.69</v>
      </c>
      <c r="R47" s="66">
        <v>0</v>
      </c>
      <c r="S47" s="65">
        <v>0</v>
      </c>
      <c r="T47" s="65">
        <v>0</v>
      </c>
      <c r="U47" s="65">
        <v>0</v>
      </c>
      <c r="V47" s="65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97">
        <v>0</v>
      </c>
      <c r="AC47" s="32">
        <v>0</v>
      </c>
      <c r="AD47" s="3">
        <v>0</v>
      </c>
      <c r="AE47" s="6">
        <v>4</v>
      </c>
      <c r="AF47" s="6">
        <v>10</v>
      </c>
      <c r="AG47" s="6">
        <v>0</v>
      </c>
      <c r="AH47" s="16">
        <v>1</v>
      </c>
      <c r="AI47" s="7">
        <v>1</v>
      </c>
      <c r="AJ47" s="33"/>
      <c r="AK47" s="7"/>
    </row>
    <row r="48" spans="1:38" ht="15" thickBot="1" x14ac:dyDescent="0.35">
      <c r="A48" t="s">
        <v>40</v>
      </c>
      <c r="B48" s="93" t="s">
        <v>35</v>
      </c>
      <c r="C48" s="13" t="s">
        <v>2</v>
      </c>
      <c r="D48" s="25">
        <v>25</v>
      </c>
      <c r="E48" s="32">
        <v>18</v>
      </c>
      <c r="F48" s="3">
        <v>2</v>
      </c>
      <c r="G48" s="3">
        <v>1</v>
      </c>
      <c r="H48" s="10">
        <v>0</v>
      </c>
      <c r="I48" s="10">
        <v>0</v>
      </c>
      <c r="J48" s="38">
        <f t="shared" si="0"/>
        <v>21</v>
      </c>
      <c r="K48" s="4">
        <v>13</v>
      </c>
      <c r="L48" s="32">
        <v>3.07</v>
      </c>
      <c r="M48" s="3">
        <v>0.55000000000000004</v>
      </c>
      <c r="N48" s="3">
        <v>0.37</v>
      </c>
      <c r="O48" s="3">
        <v>0</v>
      </c>
      <c r="P48" s="10">
        <v>0</v>
      </c>
      <c r="Q48" s="11">
        <v>3.0692307692307699</v>
      </c>
      <c r="R48" s="65">
        <v>2.9</v>
      </c>
      <c r="S48" s="13">
        <v>0</v>
      </c>
      <c r="T48" s="13">
        <v>0</v>
      </c>
      <c r="U48" s="13">
        <v>0</v>
      </c>
      <c r="V48" s="13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96">
        <v>2.9</v>
      </c>
      <c r="AC48" s="32">
        <v>0</v>
      </c>
      <c r="AD48" s="3">
        <v>1</v>
      </c>
      <c r="AE48" s="3">
        <v>4</v>
      </c>
      <c r="AF48" s="3">
        <v>7</v>
      </c>
      <c r="AG48" s="3">
        <v>2</v>
      </c>
      <c r="AH48" s="13">
        <v>3</v>
      </c>
      <c r="AI48" s="4">
        <v>3</v>
      </c>
      <c r="AJ48" s="32">
        <v>0</v>
      </c>
      <c r="AK48" s="4">
        <v>1084</v>
      </c>
      <c r="AL48">
        <v>542</v>
      </c>
    </row>
    <row r="49" spans="1:37" ht="15" thickBot="1" x14ac:dyDescent="0.35">
      <c r="A49" t="s">
        <v>40</v>
      </c>
      <c r="B49" s="93" t="s">
        <v>35</v>
      </c>
      <c r="C49" s="14" t="s">
        <v>3</v>
      </c>
      <c r="D49" s="23">
        <v>20</v>
      </c>
      <c r="E49" s="30">
        <v>10</v>
      </c>
      <c r="F49" s="2">
        <v>2</v>
      </c>
      <c r="G49" s="2">
        <v>0</v>
      </c>
      <c r="H49" s="10">
        <v>0</v>
      </c>
      <c r="I49" s="10">
        <v>0</v>
      </c>
      <c r="J49" s="38">
        <f t="shared" si="0"/>
        <v>12</v>
      </c>
      <c r="K49" s="5">
        <v>12</v>
      </c>
      <c r="L49" s="30">
        <v>0.77</v>
      </c>
      <c r="M49" s="2">
        <v>0.68</v>
      </c>
      <c r="N49" s="2">
        <v>0</v>
      </c>
      <c r="O49" s="3">
        <v>0</v>
      </c>
      <c r="P49" s="10">
        <v>0</v>
      </c>
      <c r="Q49" s="11">
        <v>1.2083333333333335</v>
      </c>
      <c r="R49" s="63">
        <v>0</v>
      </c>
      <c r="S49" s="13">
        <v>0</v>
      </c>
      <c r="T49" s="13">
        <v>0</v>
      </c>
      <c r="U49" s="13">
        <v>0</v>
      </c>
      <c r="V49" s="13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7">
        <v>0</v>
      </c>
      <c r="AC49" s="30">
        <v>0</v>
      </c>
      <c r="AD49" s="2">
        <v>0</v>
      </c>
      <c r="AE49" s="2">
        <v>1</v>
      </c>
      <c r="AF49" s="2">
        <v>4</v>
      </c>
      <c r="AG49" s="2">
        <v>6</v>
      </c>
      <c r="AH49" s="14">
        <v>1</v>
      </c>
      <c r="AI49" s="5">
        <v>0</v>
      </c>
      <c r="AJ49" s="30"/>
      <c r="AK49" s="5"/>
    </row>
    <row r="50" spans="1:37" ht="15" thickBot="1" x14ac:dyDescent="0.35">
      <c r="A50" t="s">
        <v>40</v>
      </c>
      <c r="B50" s="93" t="s">
        <v>35</v>
      </c>
      <c r="C50" s="14" t="s">
        <v>4</v>
      </c>
      <c r="D50" s="23">
        <v>23</v>
      </c>
      <c r="E50" s="30">
        <v>14</v>
      </c>
      <c r="F50" s="2">
        <v>2</v>
      </c>
      <c r="G50" s="2">
        <v>1</v>
      </c>
      <c r="H50" s="10">
        <v>0</v>
      </c>
      <c r="I50" s="10">
        <v>0</v>
      </c>
      <c r="J50" s="38">
        <f t="shared" si="0"/>
        <v>17</v>
      </c>
      <c r="K50" s="5">
        <v>13</v>
      </c>
      <c r="L50" s="30">
        <v>1.36</v>
      </c>
      <c r="M50" s="2">
        <v>0.84</v>
      </c>
      <c r="N50" s="2">
        <v>0.49</v>
      </c>
      <c r="O50" s="3">
        <v>0</v>
      </c>
      <c r="P50" s="10">
        <v>0</v>
      </c>
      <c r="Q50" s="11">
        <v>2.0692307692307699</v>
      </c>
      <c r="R50" s="63">
        <v>3.2</v>
      </c>
      <c r="S50" s="13">
        <v>0</v>
      </c>
      <c r="T50" s="13">
        <v>0</v>
      </c>
      <c r="U50" s="13">
        <v>0</v>
      </c>
      <c r="V50" s="13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7">
        <v>3.2</v>
      </c>
      <c r="AC50" s="30">
        <v>0</v>
      </c>
      <c r="AD50" s="2">
        <v>0</v>
      </c>
      <c r="AE50" s="2">
        <v>2</v>
      </c>
      <c r="AF50" s="2">
        <v>6</v>
      </c>
      <c r="AG50" s="2">
        <v>4</v>
      </c>
      <c r="AH50" s="14">
        <v>2</v>
      </c>
      <c r="AI50" s="5">
        <v>0</v>
      </c>
      <c r="AJ50" s="30"/>
      <c r="AK50" s="5"/>
    </row>
    <row r="51" spans="1:37" ht="15" thickBot="1" x14ac:dyDescent="0.35">
      <c r="A51" t="s">
        <v>40</v>
      </c>
      <c r="B51" s="93" t="s">
        <v>35</v>
      </c>
      <c r="C51" s="16" t="s">
        <v>5</v>
      </c>
      <c r="D51" s="26">
        <v>24</v>
      </c>
      <c r="E51" s="33">
        <v>9</v>
      </c>
      <c r="F51" s="6">
        <v>0</v>
      </c>
      <c r="G51" s="6">
        <v>4</v>
      </c>
      <c r="H51" s="10">
        <v>0</v>
      </c>
      <c r="I51" s="10">
        <v>0</v>
      </c>
      <c r="J51" s="38">
        <f t="shared" si="0"/>
        <v>13</v>
      </c>
      <c r="K51" s="7">
        <v>13</v>
      </c>
      <c r="L51" s="33">
        <v>0.12</v>
      </c>
      <c r="M51" s="6">
        <v>0</v>
      </c>
      <c r="N51" s="6">
        <v>0.52</v>
      </c>
      <c r="O51" s="3">
        <v>0</v>
      </c>
      <c r="P51" s="10">
        <v>0</v>
      </c>
      <c r="Q51" s="11">
        <v>0.49230769230769234</v>
      </c>
      <c r="R51" s="66">
        <v>2.2000000000000002</v>
      </c>
      <c r="S51" s="16">
        <v>1.5</v>
      </c>
      <c r="T51" s="16">
        <v>1.5</v>
      </c>
      <c r="U51" s="2">
        <v>2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97">
        <v>1.8</v>
      </c>
      <c r="AC51" s="30">
        <v>0</v>
      </c>
      <c r="AD51" s="2">
        <v>0</v>
      </c>
      <c r="AE51" s="6">
        <v>0</v>
      </c>
      <c r="AF51" s="6">
        <v>2</v>
      </c>
      <c r="AG51" s="6">
        <v>0</v>
      </c>
      <c r="AH51" s="16">
        <v>3</v>
      </c>
      <c r="AI51" s="7">
        <v>3</v>
      </c>
      <c r="AJ51" s="33"/>
      <c r="AK51" s="7"/>
    </row>
  </sheetData>
  <mergeCells count="19">
    <mergeCell ref="AK12:AK15"/>
    <mergeCell ref="AK20:AK23"/>
    <mergeCell ref="AK24:AK27"/>
    <mergeCell ref="AK16:AK19"/>
    <mergeCell ref="R2:AA2"/>
    <mergeCell ref="AJ2:AK2"/>
    <mergeCell ref="AJ24:AJ27"/>
    <mergeCell ref="AJ8:AJ11"/>
    <mergeCell ref="AJ12:AJ15"/>
    <mergeCell ref="AJ16:AJ19"/>
    <mergeCell ref="AJ20:AJ23"/>
    <mergeCell ref="AK4:AK7"/>
    <mergeCell ref="AK8:AK11"/>
    <mergeCell ref="W3:AA3"/>
    <mergeCell ref="E2:K2"/>
    <mergeCell ref="L2:Q2"/>
    <mergeCell ref="AC2:AI2"/>
    <mergeCell ref="R3:V3"/>
    <mergeCell ref="AJ4:AJ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9"/>
  <sheetViews>
    <sheetView topLeftCell="E1" zoomScale="90" zoomScaleNormal="90" workbookViewId="0">
      <selection activeCell="AA4" sqref="AA4"/>
    </sheetView>
  </sheetViews>
  <sheetFormatPr defaultRowHeight="14.4" x14ac:dyDescent="0.3"/>
  <cols>
    <col min="1" max="1" width="13.109375" bestFit="1" customWidth="1"/>
    <col min="2" max="2" width="17" customWidth="1"/>
    <col min="5" max="7" width="5.88671875" customWidth="1"/>
    <col min="8" max="8" width="6.44140625" customWidth="1"/>
    <col min="9" max="9" width="6.33203125" customWidth="1"/>
    <col min="10" max="10" width="5.5546875" customWidth="1"/>
    <col min="11" max="11" width="7.109375" customWidth="1"/>
    <col min="12" max="12" width="6.33203125" customWidth="1"/>
    <col min="13" max="13" width="7" customWidth="1"/>
    <col min="14" max="15" width="6.109375" customWidth="1"/>
    <col min="16" max="16" width="28.88671875" bestFit="1" customWidth="1"/>
    <col min="17" max="17" width="17.109375" bestFit="1" customWidth="1"/>
    <col min="18" max="20" width="4.44140625" bestFit="1" customWidth="1"/>
    <col min="21" max="21" width="2.21875" bestFit="1" customWidth="1"/>
    <col min="22" max="22" width="11.6640625" bestFit="1" customWidth="1"/>
    <col min="23" max="26" width="4.44140625" bestFit="1" customWidth="1"/>
    <col min="27" max="27" width="24.77734375" bestFit="1" customWidth="1"/>
    <col min="28" max="28" width="6.5546875" customWidth="1"/>
    <col min="29" max="29" width="5.6640625" customWidth="1"/>
    <col min="30" max="30" width="5.5546875" customWidth="1"/>
    <col min="31" max="31" width="6.44140625" customWidth="1"/>
    <col min="32" max="32" width="6.33203125" customWidth="1"/>
    <col min="33" max="33" width="6.5546875" customWidth="1"/>
    <col min="34" max="34" width="6" customWidth="1"/>
    <col min="35" max="36" width="11" customWidth="1"/>
    <col min="37" max="37" width="25.6640625" bestFit="1" customWidth="1"/>
  </cols>
  <sheetData>
    <row r="2" spans="1:37" ht="16.2" thickBot="1" x14ac:dyDescent="0.35">
      <c r="C2" s="1" t="s">
        <v>0</v>
      </c>
    </row>
    <row r="3" spans="1:37" ht="29.4" thickBot="1" x14ac:dyDescent="0.35">
      <c r="D3" s="20" t="s">
        <v>9</v>
      </c>
      <c r="E3" s="102" t="s">
        <v>10</v>
      </c>
      <c r="F3" s="103"/>
      <c r="G3" s="103"/>
      <c r="H3" s="103"/>
      <c r="I3" s="103"/>
      <c r="J3" s="104"/>
      <c r="K3" s="102" t="s">
        <v>11</v>
      </c>
      <c r="L3" s="103"/>
      <c r="M3" s="103"/>
      <c r="N3" s="103"/>
      <c r="O3" s="103"/>
      <c r="P3" s="104"/>
      <c r="Q3" s="134" t="s">
        <v>17</v>
      </c>
      <c r="R3" s="135"/>
      <c r="S3" s="135"/>
      <c r="T3" s="135"/>
      <c r="U3" s="135"/>
      <c r="V3" s="135"/>
      <c r="W3" s="135"/>
      <c r="X3" s="135"/>
      <c r="Y3" s="135"/>
      <c r="Z3" s="136"/>
      <c r="AA3" s="79"/>
      <c r="AB3" s="128" t="s">
        <v>12</v>
      </c>
      <c r="AC3" s="129"/>
      <c r="AD3" s="129"/>
      <c r="AE3" s="129"/>
      <c r="AF3" s="129"/>
      <c r="AG3" s="129"/>
      <c r="AH3" s="130"/>
      <c r="AI3" s="128" t="s">
        <v>13</v>
      </c>
      <c r="AJ3" s="130"/>
    </row>
    <row r="4" spans="1:37" ht="15" thickBot="1" x14ac:dyDescent="0.35">
      <c r="A4" t="s">
        <v>38</v>
      </c>
      <c r="B4" t="s">
        <v>14</v>
      </c>
      <c r="D4" s="21" t="s">
        <v>15</v>
      </c>
      <c r="E4" s="27" t="s">
        <v>16</v>
      </c>
      <c r="F4" s="12">
        <v>45110</v>
      </c>
      <c r="G4" s="51">
        <v>45480</v>
      </c>
      <c r="H4" s="12">
        <v>45486</v>
      </c>
      <c r="I4" s="12">
        <v>45492</v>
      </c>
      <c r="J4" s="28"/>
      <c r="K4" s="27" t="s">
        <v>16</v>
      </c>
      <c r="L4" s="12">
        <v>45110</v>
      </c>
      <c r="M4" s="12">
        <v>45480</v>
      </c>
      <c r="N4" s="12">
        <v>45486</v>
      </c>
      <c r="O4" s="12">
        <v>45492</v>
      </c>
      <c r="P4" s="34" t="s">
        <v>41</v>
      </c>
      <c r="Q4" s="131">
        <v>45114</v>
      </c>
      <c r="R4" s="132"/>
      <c r="S4" s="132"/>
      <c r="T4" s="132"/>
      <c r="U4" s="133"/>
      <c r="V4" s="128" t="s">
        <v>18</v>
      </c>
      <c r="W4" s="129"/>
      <c r="X4" s="129"/>
      <c r="Y4" s="129"/>
      <c r="Z4" s="130"/>
      <c r="AA4" s="95" t="s">
        <v>36</v>
      </c>
      <c r="AB4" s="35" t="s">
        <v>16</v>
      </c>
      <c r="AC4" s="57">
        <v>45110</v>
      </c>
      <c r="AD4" s="57">
        <v>45480</v>
      </c>
      <c r="AE4" s="57">
        <v>45486</v>
      </c>
      <c r="AF4" s="57">
        <v>45492</v>
      </c>
      <c r="AG4" s="58">
        <v>45500</v>
      </c>
      <c r="AH4" s="59">
        <v>45508</v>
      </c>
      <c r="AI4" s="44" t="s">
        <v>19</v>
      </c>
      <c r="AJ4" s="67">
        <v>45508</v>
      </c>
      <c r="AK4" s="87" t="s">
        <v>37</v>
      </c>
    </row>
    <row r="5" spans="1:37" ht="15" thickBot="1" x14ac:dyDescent="0.35">
      <c r="D5" s="40"/>
      <c r="E5" s="41"/>
      <c r="F5" s="42"/>
      <c r="G5" s="42"/>
      <c r="H5" s="42"/>
      <c r="I5" s="42"/>
      <c r="J5" s="43"/>
      <c r="K5" s="41"/>
      <c r="L5" s="42"/>
      <c r="M5" s="42"/>
      <c r="N5" s="42"/>
      <c r="O5" s="42"/>
      <c r="P5" s="43"/>
      <c r="Q5" s="47"/>
      <c r="R5" s="45"/>
      <c r="S5" s="48"/>
      <c r="T5" s="10"/>
      <c r="U5" s="10"/>
      <c r="V5" s="2"/>
      <c r="W5" s="2"/>
      <c r="X5" s="2"/>
      <c r="Y5" s="2"/>
      <c r="Z5" s="2"/>
      <c r="AA5" s="96"/>
      <c r="AB5" s="44"/>
      <c r="AC5" s="45"/>
      <c r="AD5" s="45"/>
      <c r="AE5" s="45"/>
      <c r="AF5" s="45"/>
      <c r="AG5" s="48"/>
      <c r="AH5" s="61"/>
      <c r="AI5" s="44"/>
      <c r="AJ5" s="46"/>
    </row>
    <row r="6" spans="1:37" ht="15" thickBot="1" x14ac:dyDescent="0.35">
      <c r="A6" t="s">
        <v>40</v>
      </c>
      <c r="B6" s="93" t="s">
        <v>30</v>
      </c>
      <c r="C6" s="13" t="s">
        <v>2</v>
      </c>
      <c r="D6" s="22">
        <v>23</v>
      </c>
      <c r="E6" s="29">
        <v>5</v>
      </c>
      <c r="F6" s="10">
        <v>3</v>
      </c>
      <c r="G6" s="10">
        <v>1</v>
      </c>
      <c r="H6" s="10">
        <v>0</v>
      </c>
      <c r="I6" s="10">
        <v>0</v>
      </c>
      <c r="J6" s="11">
        <v>9</v>
      </c>
      <c r="K6" s="29">
        <v>0.26</v>
      </c>
      <c r="L6" s="10">
        <v>1</v>
      </c>
      <c r="M6" s="10">
        <v>0.39</v>
      </c>
      <c r="N6" s="10">
        <v>0</v>
      </c>
      <c r="O6" s="10">
        <v>0</v>
      </c>
      <c r="P6" s="11">
        <f>(K6+L6+M6+N6+O6)*10/J6</f>
        <v>1.8333333333333333</v>
      </c>
      <c r="Q6" s="62">
        <v>3</v>
      </c>
      <c r="R6" s="38">
        <v>0</v>
      </c>
      <c r="S6" s="38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96">
        <v>3</v>
      </c>
      <c r="AB6" s="29">
        <v>0</v>
      </c>
      <c r="AC6" s="10">
        <v>0</v>
      </c>
      <c r="AD6" s="10">
        <v>0</v>
      </c>
      <c r="AE6" s="10">
        <v>1</v>
      </c>
      <c r="AF6" s="10">
        <v>3</v>
      </c>
      <c r="AG6" s="38">
        <v>3</v>
      </c>
      <c r="AH6" s="5">
        <v>0</v>
      </c>
      <c r="AI6" s="29">
        <v>1300</v>
      </c>
      <c r="AJ6" s="11">
        <v>1223</v>
      </c>
      <c r="AK6">
        <f>AVERAGE(AI6:AJ6)</f>
        <v>1261.5</v>
      </c>
    </row>
    <row r="7" spans="1:37" ht="15" thickBot="1" x14ac:dyDescent="0.35">
      <c r="A7" t="s">
        <v>40</v>
      </c>
      <c r="B7" s="93" t="s">
        <v>30</v>
      </c>
      <c r="C7" s="14" t="s">
        <v>3</v>
      </c>
      <c r="D7" s="23">
        <v>24</v>
      </c>
      <c r="E7" s="30">
        <v>10</v>
      </c>
      <c r="F7" s="2">
        <v>0</v>
      </c>
      <c r="G7" s="2">
        <v>0</v>
      </c>
      <c r="H7" s="10">
        <v>0</v>
      </c>
      <c r="I7" s="10">
        <v>0</v>
      </c>
      <c r="J7" s="5">
        <v>10</v>
      </c>
      <c r="K7" s="30">
        <v>1.5</v>
      </c>
      <c r="L7" s="2">
        <v>0</v>
      </c>
      <c r="M7" s="2">
        <v>0</v>
      </c>
      <c r="N7" s="10">
        <v>0</v>
      </c>
      <c r="O7" s="10">
        <v>0</v>
      </c>
      <c r="P7" s="11">
        <f t="shared" ref="P7:P29" si="0">(K7+L7+M7+N7+O7)*10/J7</f>
        <v>1.5</v>
      </c>
      <c r="Q7" s="63">
        <v>0</v>
      </c>
      <c r="R7" s="38">
        <v>0</v>
      </c>
      <c r="S7" s="38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7">
        <v>0</v>
      </c>
      <c r="AB7" s="29">
        <v>0</v>
      </c>
      <c r="AC7" s="10">
        <v>0</v>
      </c>
      <c r="AD7" s="10">
        <v>0</v>
      </c>
      <c r="AE7" s="2">
        <v>8</v>
      </c>
      <c r="AF7" s="2">
        <v>5</v>
      </c>
      <c r="AG7" s="14">
        <v>1</v>
      </c>
      <c r="AH7" s="5">
        <v>0</v>
      </c>
      <c r="AI7" s="30"/>
      <c r="AJ7" s="5"/>
    </row>
    <row r="8" spans="1:37" ht="15" thickBot="1" x14ac:dyDescent="0.35">
      <c r="A8" t="s">
        <v>40</v>
      </c>
      <c r="B8" s="93" t="s">
        <v>30</v>
      </c>
      <c r="C8" s="14" t="s">
        <v>4</v>
      </c>
      <c r="D8" s="23">
        <v>25</v>
      </c>
      <c r="E8" s="30">
        <v>8</v>
      </c>
      <c r="F8" s="2">
        <v>0</v>
      </c>
      <c r="G8" s="2">
        <v>1</v>
      </c>
      <c r="H8" s="10">
        <v>0</v>
      </c>
      <c r="I8" s="10">
        <v>0</v>
      </c>
      <c r="J8" s="5">
        <v>9</v>
      </c>
      <c r="K8" s="30">
        <v>0.56000000000000005</v>
      </c>
      <c r="L8" s="2">
        <v>0</v>
      </c>
      <c r="M8" s="2">
        <v>0.37</v>
      </c>
      <c r="N8" s="10">
        <v>0</v>
      </c>
      <c r="O8" s="10">
        <v>0</v>
      </c>
      <c r="P8" s="11">
        <f t="shared" si="0"/>
        <v>1.0333333333333334</v>
      </c>
      <c r="Q8" s="63">
        <v>2.9</v>
      </c>
      <c r="R8" s="38">
        <v>0</v>
      </c>
      <c r="S8" s="38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7">
        <v>2.9</v>
      </c>
      <c r="AB8" s="29">
        <v>0</v>
      </c>
      <c r="AC8" s="10">
        <v>0</v>
      </c>
      <c r="AD8" s="10">
        <v>0</v>
      </c>
      <c r="AE8" s="2">
        <v>2</v>
      </c>
      <c r="AF8" s="2">
        <v>3</v>
      </c>
      <c r="AG8" s="14">
        <v>1</v>
      </c>
      <c r="AH8" s="5">
        <v>0</v>
      </c>
      <c r="AI8" s="30"/>
      <c r="AJ8" s="5"/>
    </row>
    <row r="9" spans="1:37" ht="15" thickBot="1" x14ac:dyDescent="0.35">
      <c r="A9" t="s">
        <v>40</v>
      </c>
      <c r="B9" s="93" t="s">
        <v>30</v>
      </c>
      <c r="C9" s="15" t="s">
        <v>5</v>
      </c>
      <c r="D9" s="24">
        <v>22</v>
      </c>
      <c r="E9" s="31">
        <v>2</v>
      </c>
      <c r="F9" s="8">
        <v>4</v>
      </c>
      <c r="G9" s="8">
        <v>0</v>
      </c>
      <c r="H9" s="10">
        <v>0</v>
      </c>
      <c r="I9" s="10">
        <v>0</v>
      </c>
      <c r="J9" s="9">
        <v>6</v>
      </c>
      <c r="K9" s="31">
        <v>0.12</v>
      </c>
      <c r="L9" s="8">
        <v>0.68</v>
      </c>
      <c r="M9" s="8">
        <v>0</v>
      </c>
      <c r="N9" s="10">
        <v>0</v>
      </c>
      <c r="O9" s="10">
        <v>0</v>
      </c>
      <c r="P9" s="11">
        <f t="shared" si="0"/>
        <v>1.3333333333333333</v>
      </c>
      <c r="Q9" s="64">
        <v>0</v>
      </c>
      <c r="R9" s="38">
        <v>0</v>
      </c>
      <c r="S9" s="38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97">
        <v>0</v>
      </c>
      <c r="AB9" s="29">
        <v>0</v>
      </c>
      <c r="AC9" s="10">
        <v>0</v>
      </c>
      <c r="AD9" s="10">
        <v>0</v>
      </c>
      <c r="AE9" s="6">
        <v>0</v>
      </c>
      <c r="AF9" s="6">
        <v>0</v>
      </c>
      <c r="AG9" s="16">
        <v>3</v>
      </c>
      <c r="AH9" s="7">
        <v>1</v>
      </c>
      <c r="AI9" s="31"/>
      <c r="AJ9" s="9"/>
    </row>
    <row r="10" spans="1:37" ht="15" thickBot="1" x14ac:dyDescent="0.35">
      <c r="A10" t="s">
        <v>40</v>
      </c>
      <c r="B10" s="93" t="s">
        <v>31</v>
      </c>
      <c r="C10" s="13" t="s">
        <v>2</v>
      </c>
      <c r="D10" s="25">
        <v>22</v>
      </c>
      <c r="E10" s="32">
        <v>5</v>
      </c>
      <c r="F10" s="3">
        <v>3</v>
      </c>
      <c r="G10" s="3">
        <v>0</v>
      </c>
      <c r="H10" s="3">
        <v>0</v>
      </c>
      <c r="I10" s="3">
        <v>0</v>
      </c>
      <c r="J10" s="4">
        <v>8</v>
      </c>
      <c r="K10" s="32">
        <v>0.05</v>
      </c>
      <c r="L10" s="3">
        <v>0.52</v>
      </c>
      <c r="M10" s="3">
        <v>0</v>
      </c>
      <c r="N10" s="3">
        <v>0</v>
      </c>
      <c r="O10" s="10">
        <v>0</v>
      </c>
      <c r="P10" s="11">
        <f t="shared" si="0"/>
        <v>0.71250000000000013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96">
        <v>0</v>
      </c>
      <c r="AB10" s="29">
        <v>0</v>
      </c>
      <c r="AC10" s="10">
        <v>0</v>
      </c>
      <c r="AD10" s="10">
        <v>0</v>
      </c>
      <c r="AE10" s="3">
        <v>0</v>
      </c>
      <c r="AF10" s="3">
        <v>3</v>
      </c>
      <c r="AG10" s="13">
        <v>1</v>
      </c>
      <c r="AH10" s="4">
        <v>2</v>
      </c>
      <c r="AI10" s="32">
        <v>2252</v>
      </c>
      <c r="AJ10" s="4">
        <v>3178</v>
      </c>
      <c r="AK10">
        <f t="shared" ref="AK10:AK26" si="1">AVERAGE(AI10:AJ10)</f>
        <v>2715</v>
      </c>
    </row>
    <row r="11" spans="1:37" ht="15" thickBot="1" x14ac:dyDescent="0.35">
      <c r="A11" t="s">
        <v>40</v>
      </c>
      <c r="B11" s="93" t="s">
        <v>31</v>
      </c>
      <c r="C11" s="14" t="s">
        <v>3</v>
      </c>
      <c r="D11" s="23">
        <v>23</v>
      </c>
      <c r="E11" s="30">
        <v>11</v>
      </c>
      <c r="F11" s="2">
        <v>10</v>
      </c>
      <c r="G11" s="2">
        <v>9</v>
      </c>
      <c r="H11" s="2">
        <v>7</v>
      </c>
      <c r="I11" s="3">
        <v>0</v>
      </c>
      <c r="J11" s="5">
        <v>36</v>
      </c>
      <c r="K11" s="30">
        <v>0.12</v>
      </c>
      <c r="L11" s="2">
        <v>0.49</v>
      </c>
      <c r="M11" s="2">
        <v>0.95</v>
      </c>
      <c r="N11" s="2">
        <v>1.94</v>
      </c>
      <c r="O11" s="10">
        <v>0</v>
      </c>
      <c r="P11" s="11">
        <f t="shared" si="0"/>
        <v>0.97222222222222221</v>
      </c>
      <c r="Q11" s="65">
        <v>2.8</v>
      </c>
      <c r="R11" s="65">
        <v>2.2999999999999998</v>
      </c>
      <c r="S11" s="65">
        <v>2</v>
      </c>
      <c r="T11" s="65">
        <v>1.8</v>
      </c>
      <c r="U11" s="65">
        <v>2</v>
      </c>
      <c r="V11" s="2">
        <v>3.2</v>
      </c>
      <c r="W11" s="2">
        <v>2.9</v>
      </c>
      <c r="X11" s="2">
        <v>2.6</v>
      </c>
      <c r="Y11" s="2">
        <v>2.6</v>
      </c>
      <c r="Z11" s="2">
        <v>2.5</v>
      </c>
      <c r="AA11" s="17">
        <f>AVERAGE(Q11:Z11)</f>
        <v>2.4700000000000002</v>
      </c>
      <c r="AB11" s="29">
        <v>0</v>
      </c>
      <c r="AC11" s="10">
        <v>0</v>
      </c>
      <c r="AD11" s="10">
        <v>0</v>
      </c>
      <c r="AE11" s="2">
        <v>0</v>
      </c>
      <c r="AF11" s="2">
        <v>0</v>
      </c>
      <c r="AG11" s="14">
        <v>1</v>
      </c>
      <c r="AH11" s="5">
        <v>7</v>
      </c>
      <c r="AI11" s="30"/>
      <c r="AJ11" s="5"/>
    </row>
    <row r="12" spans="1:37" ht="15" thickBot="1" x14ac:dyDescent="0.35">
      <c r="A12" t="s">
        <v>40</v>
      </c>
      <c r="B12" s="93" t="s">
        <v>31</v>
      </c>
      <c r="C12" s="14" t="s">
        <v>4</v>
      </c>
      <c r="D12" s="23">
        <v>21</v>
      </c>
      <c r="E12" s="30">
        <v>11</v>
      </c>
      <c r="F12" s="2">
        <v>7</v>
      </c>
      <c r="G12" s="2">
        <v>5</v>
      </c>
      <c r="H12" s="2">
        <v>1</v>
      </c>
      <c r="I12" s="3">
        <v>0</v>
      </c>
      <c r="J12" s="5">
        <v>23</v>
      </c>
      <c r="K12" s="30">
        <v>0.24</v>
      </c>
      <c r="L12" s="2">
        <v>1.31</v>
      </c>
      <c r="M12" s="2">
        <v>0.93</v>
      </c>
      <c r="N12" s="2">
        <v>0.39</v>
      </c>
      <c r="O12" s="10">
        <v>0</v>
      </c>
      <c r="P12" s="11">
        <f t="shared" si="0"/>
        <v>1.2478260869565219</v>
      </c>
      <c r="Q12" s="65">
        <v>2.7</v>
      </c>
      <c r="R12" s="65">
        <v>2.1</v>
      </c>
      <c r="S12" s="65">
        <v>2.2999999999999998</v>
      </c>
      <c r="T12" s="65">
        <v>2</v>
      </c>
      <c r="U12" s="65">
        <v>2</v>
      </c>
      <c r="V12" s="2">
        <v>3.1</v>
      </c>
      <c r="W12" s="2">
        <v>0</v>
      </c>
      <c r="X12" s="2">
        <v>0</v>
      </c>
      <c r="Y12" s="2">
        <v>0</v>
      </c>
      <c r="Z12" s="2">
        <v>0</v>
      </c>
      <c r="AA12" s="17">
        <f>AVERAGE(Q12:V12)</f>
        <v>2.3666666666666667</v>
      </c>
      <c r="AB12" s="29">
        <v>0</v>
      </c>
      <c r="AC12" s="10">
        <v>0</v>
      </c>
      <c r="AD12" s="10">
        <v>0</v>
      </c>
      <c r="AE12" s="2">
        <v>1</v>
      </c>
      <c r="AF12" s="2">
        <v>1</v>
      </c>
      <c r="AG12" s="14">
        <v>5</v>
      </c>
      <c r="AH12" s="5">
        <v>3</v>
      </c>
      <c r="AI12" s="30"/>
      <c r="AJ12" s="5"/>
    </row>
    <row r="13" spans="1:37" ht="15" thickBot="1" x14ac:dyDescent="0.35">
      <c r="A13" t="s">
        <v>40</v>
      </c>
      <c r="B13" s="93" t="s">
        <v>31</v>
      </c>
      <c r="C13" s="16" t="s">
        <v>5</v>
      </c>
      <c r="D13" s="26">
        <v>20</v>
      </c>
      <c r="E13" s="33">
        <v>12</v>
      </c>
      <c r="F13" s="6">
        <v>7</v>
      </c>
      <c r="G13" s="6">
        <v>3</v>
      </c>
      <c r="H13" s="6">
        <v>0</v>
      </c>
      <c r="I13" s="3">
        <v>0</v>
      </c>
      <c r="J13" s="7">
        <v>20</v>
      </c>
      <c r="K13" s="33">
        <v>0.18</v>
      </c>
      <c r="L13" s="6">
        <v>2.23</v>
      </c>
      <c r="M13" s="6">
        <v>1.3</v>
      </c>
      <c r="N13" s="6">
        <v>0</v>
      </c>
      <c r="O13" s="10">
        <v>0</v>
      </c>
      <c r="P13" s="11">
        <f t="shared" si="0"/>
        <v>1.855</v>
      </c>
      <c r="Q13" s="65">
        <v>3.1</v>
      </c>
      <c r="R13" s="65">
        <v>3</v>
      </c>
      <c r="S13" s="65">
        <v>3.2</v>
      </c>
      <c r="T13" s="65">
        <v>0</v>
      </c>
      <c r="U13" s="65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97">
        <f>AVERAGE(Q13:S13)</f>
        <v>3.1</v>
      </c>
      <c r="AB13" s="29">
        <v>0</v>
      </c>
      <c r="AC13" s="10">
        <v>0</v>
      </c>
      <c r="AD13" s="10">
        <v>0</v>
      </c>
      <c r="AE13" s="6">
        <v>2</v>
      </c>
      <c r="AF13" s="6">
        <v>3</v>
      </c>
      <c r="AG13" s="16">
        <v>3</v>
      </c>
      <c r="AH13" s="7">
        <v>2</v>
      </c>
      <c r="AI13" s="33"/>
      <c r="AJ13" s="7"/>
    </row>
    <row r="14" spans="1:37" ht="15" thickBot="1" x14ac:dyDescent="0.35">
      <c r="A14" t="s">
        <v>40</v>
      </c>
      <c r="B14" s="93" t="s">
        <v>32</v>
      </c>
      <c r="C14" s="13" t="s">
        <v>2</v>
      </c>
      <c r="D14" s="25">
        <v>24</v>
      </c>
      <c r="E14" s="32">
        <v>1</v>
      </c>
      <c r="F14" s="3">
        <v>1</v>
      </c>
      <c r="G14" s="3">
        <v>0</v>
      </c>
      <c r="H14" s="3">
        <v>0</v>
      </c>
      <c r="I14" s="3">
        <v>0</v>
      </c>
      <c r="J14" s="4">
        <v>2</v>
      </c>
      <c r="K14" s="32">
        <v>0</v>
      </c>
      <c r="L14" s="3">
        <v>0.3</v>
      </c>
      <c r="M14" s="3">
        <v>0</v>
      </c>
      <c r="N14" s="3">
        <v>0</v>
      </c>
      <c r="O14" s="10">
        <v>0</v>
      </c>
      <c r="P14" s="11">
        <f t="shared" si="0"/>
        <v>1.5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96">
        <v>0</v>
      </c>
      <c r="AB14" s="29">
        <v>0</v>
      </c>
      <c r="AC14" s="10">
        <v>0</v>
      </c>
      <c r="AD14" s="10">
        <v>0</v>
      </c>
      <c r="AE14" s="3">
        <v>0</v>
      </c>
      <c r="AF14" s="3">
        <v>0</v>
      </c>
      <c r="AG14" s="13">
        <v>1</v>
      </c>
      <c r="AH14" s="4">
        <v>0</v>
      </c>
      <c r="AI14" s="32">
        <v>1040</v>
      </c>
      <c r="AJ14" s="4">
        <v>1998</v>
      </c>
      <c r="AK14">
        <f t="shared" si="1"/>
        <v>1519</v>
      </c>
    </row>
    <row r="15" spans="1:37" ht="15" thickBot="1" x14ac:dyDescent="0.35">
      <c r="A15" t="s">
        <v>40</v>
      </c>
      <c r="B15" s="93" t="s">
        <v>32</v>
      </c>
      <c r="C15" s="14" t="s">
        <v>3</v>
      </c>
      <c r="D15" s="23">
        <v>25</v>
      </c>
      <c r="E15" s="30">
        <v>8</v>
      </c>
      <c r="F15" s="2">
        <v>14</v>
      </c>
      <c r="G15" s="2">
        <v>4</v>
      </c>
      <c r="H15" s="3">
        <v>0</v>
      </c>
      <c r="I15" s="3">
        <v>0</v>
      </c>
      <c r="J15" s="5">
        <v>22</v>
      </c>
      <c r="K15" s="30">
        <v>0.01</v>
      </c>
      <c r="L15" s="2">
        <v>2.6</v>
      </c>
      <c r="M15" s="2">
        <v>1.72</v>
      </c>
      <c r="N15" s="3">
        <v>0</v>
      </c>
      <c r="O15" s="10">
        <v>0</v>
      </c>
      <c r="P15" s="11">
        <f t="shared" si="0"/>
        <v>1.968181818181818</v>
      </c>
      <c r="Q15" s="65">
        <v>3</v>
      </c>
      <c r="R15" s="65">
        <v>3.5</v>
      </c>
      <c r="S15" s="65">
        <v>3.3</v>
      </c>
      <c r="T15" s="65">
        <v>3.1</v>
      </c>
      <c r="U15" s="65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7">
        <f>AVERAGE(Q15:T15)</f>
        <v>3.2250000000000001</v>
      </c>
      <c r="AB15" s="29">
        <v>0</v>
      </c>
      <c r="AC15" s="10">
        <v>0</v>
      </c>
      <c r="AD15" s="10">
        <v>0</v>
      </c>
      <c r="AE15" s="2">
        <v>1</v>
      </c>
      <c r="AF15" s="2">
        <v>2</v>
      </c>
      <c r="AG15" s="14">
        <v>8</v>
      </c>
      <c r="AH15" s="5">
        <v>10</v>
      </c>
      <c r="AI15" s="30"/>
      <c r="AJ15" s="5"/>
    </row>
    <row r="16" spans="1:37" ht="15" thickBot="1" x14ac:dyDescent="0.35">
      <c r="A16" t="s">
        <v>40</v>
      </c>
      <c r="B16" s="93" t="s">
        <v>32</v>
      </c>
      <c r="C16" s="14" t="s">
        <v>4</v>
      </c>
      <c r="D16" s="23">
        <v>23</v>
      </c>
      <c r="E16" s="30">
        <v>9</v>
      </c>
      <c r="F16" s="2">
        <v>4</v>
      </c>
      <c r="G16" s="2">
        <v>3</v>
      </c>
      <c r="H16" s="3">
        <v>0</v>
      </c>
      <c r="I16" s="3">
        <v>0</v>
      </c>
      <c r="J16" s="5">
        <v>16</v>
      </c>
      <c r="K16" s="30">
        <v>0.33</v>
      </c>
      <c r="L16" s="2">
        <v>1.1200000000000001</v>
      </c>
      <c r="M16" s="2">
        <v>1.25</v>
      </c>
      <c r="N16" s="3">
        <v>0</v>
      </c>
      <c r="O16" s="10">
        <v>0</v>
      </c>
      <c r="P16" s="11">
        <f t="shared" si="0"/>
        <v>1.6875</v>
      </c>
      <c r="Q16" s="65">
        <v>3</v>
      </c>
      <c r="R16" s="65">
        <v>3.2</v>
      </c>
      <c r="S16" s="65">
        <v>3</v>
      </c>
      <c r="T16" s="65">
        <v>0</v>
      </c>
      <c r="U16" s="65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7">
        <f>AVERAGE(Q16:S16)</f>
        <v>3.0666666666666664</v>
      </c>
      <c r="AB16" s="29">
        <v>0</v>
      </c>
      <c r="AC16" s="10">
        <v>0</v>
      </c>
      <c r="AD16" s="10">
        <v>0</v>
      </c>
      <c r="AE16" s="2">
        <v>2</v>
      </c>
      <c r="AF16" s="2">
        <v>4</v>
      </c>
      <c r="AG16" s="14">
        <v>3</v>
      </c>
      <c r="AH16" s="5">
        <v>5</v>
      </c>
      <c r="AI16" s="30"/>
      <c r="AJ16" s="5"/>
    </row>
    <row r="17" spans="1:37" ht="15" thickBot="1" x14ac:dyDescent="0.35">
      <c r="A17" t="s">
        <v>40</v>
      </c>
      <c r="B17" s="93" t="s">
        <v>32</v>
      </c>
      <c r="C17" s="16" t="s">
        <v>5</v>
      </c>
      <c r="D17" s="26">
        <v>23</v>
      </c>
      <c r="E17" s="33">
        <v>1</v>
      </c>
      <c r="F17" s="6">
        <v>0</v>
      </c>
      <c r="G17" s="6">
        <v>0</v>
      </c>
      <c r="H17" s="3">
        <v>0</v>
      </c>
      <c r="I17" s="3">
        <v>0</v>
      </c>
      <c r="J17" s="7">
        <v>1</v>
      </c>
      <c r="K17" s="33">
        <v>0.06</v>
      </c>
      <c r="L17" s="6">
        <v>0</v>
      </c>
      <c r="M17" s="6">
        <v>0</v>
      </c>
      <c r="N17" s="3">
        <v>0</v>
      </c>
      <c r="O17" s="10">
        <v>0</v>
      </c>
      <c r="P17" s="11">
        <f t="shared" si="0"/>
        <v>0.6</v>
      </c>
      <c r="Q17" s="65">
        <v>0</v>
      </c>
      <c r="R17" s="65">
        <v>0</v>
      </c>
      <c r="S17" s="65">
        <v>0</v>
      </c>
      <c r="T17" s="65">
        <v>0</v>
      </c>
      <c r="U17" s="65"/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97">
        <v>0</v>
      </c>
      <c r="AB17" s="29">
        <v>0</v>
      </c>
      <c r="AC17" s="10">
        <v>0</v>
      </c>
      <c r="AD17" s="10">
        <v>0</v>
      </c>
      <c r="AE17" s="6">
        <v>1</v>
      </c>
      <c r="AF17" s="6">
        <v>1</v>
      </c>
      <c r="AG17" s="16">
        <v>1</v>
      </c>
      <c r="AH17" s="7">
        <v>0</v>
      </c>
      <c r="AI17" s="33"/>
      <c r="AJ17" s="7"/>
    </row>
    <row r="18" spans="1:37" ht="15" thickBot="1" x14ac:dyDescent="0.35">
      <c r="A18" t="s">
        <v>40</v>
      </c>
      <c r="B18" s="93" t="s">
        <v>33</v>
      </c>
      <c r="C18" s="13" t="s">
        <v>2</v>
      </c>
      <c r="D18" s="25">
        <v>22</v>
      </c>
      <c r="E18" s="32">
        <v>12</v>
      </c>
      <c r="F18" s="3">
        <v>9</v>
      </c>
      <c r="G18" s="3">
        <v>4</v>
      </c>
      <c r="H18" s="3">
        <v>0</v>
      </c>
      <c r="I18" s="3">
        <v>0</v>
      </c>
      <c r="J18" s="4">
        <v>23</v>
      </c>
      <c r="K18" s="32">
        <v>0.01</v>
      </c>
      <c r="L18" s="3">
        <v>2.4500000000000002</v>
      </c>
      <c r="M18" s="3">
        <v>1.08</v>
      </c>
      <c r="N18" s="3">
        <v>0</v>
      </c>
      <c r="O18" s="10">
        <v>0</v>
      </c>
      <c r="P18" s="11">
        <f t="shared" si="0"/>
        <v>1.5391304347826087</v>
      </c>
      <c r="Q18" s="65">
        <v>2.2000000000000002</v>
      </c>
      <c r="R18" s="13">
        <v>2.7</v>
      </c>
      <c r="S18" s="13">
        <v>2.8</v>
      </c>
      <c r="T18" s="2">
        <v>1.8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96">
        <f>AVERAGE(Q18:T18)</f>
        <v>2.375</v>
      </c>
      <c r="AB18" s="29">
        <v>0</v>
      </c>
      <c r="AC18" s="10">
        <v>0</v>
      </c>
      <c r="AD18" s="10">
        <v>0</v>
      </c>
      <c r="AE18" s="3">
        <v>4</v>
      </c>
      <c r="AF18" s="3">
        <v>7</v>
      </c>
      <c r="AG18" s="13">
        <v>4</v>
      </c>
      <c r="AH18" s="4">
        <v>5</v>
      </c>
      <c r="AI18" s="32">
        <v>976</v>
      </c>
      <c r="AJ18" s="4">
        <v>121</v>
      </c>
      <c r="AK18">
        <f t="shared" si="1"/>
        <v>548.5</v>
      </c>
    </row>
    <row r="19" spans="1:37" ht="15" thickBot="1" x14ac:dyDescent="0.35">
      <c r="A19" t="s">
        <v>40</v>
      </c>
      <c r="B19" s="93" t="s">
        <v>33</v>
      </c>
      <c r="C19" s="14" t="s">
        <v>3</v>
      </c>
      <c r="D19" s="23">
        <v>24</v>
      </c>
      <c r="E19" s="30">
        <v>10</v>
      </c>
      <c r="F19" s="2">
        <v>18</v>
      </c>
      <c r="G19" s="2">
        <v>3</v>
      </c>
      <c r="H19" s="3">
        <v>0</v>
      </c>
      <c r="I19" s="3">
        <v>0</v>
      </c>
      <c r="J19" s="5">
        <v>23</v>
      </c>
      <c r="K19" s="30">
        <v>0.18</v>
      </c>
      <c r="L19" s="2">
        <v>3.4</v>
      </c>
      <c r="M19" s="2">
        <v>0.69</v>
      </c>
      <c r="N19" s="3">
        <v>0</v>
      </c>
      <c r="O19" s="10">
        <v>0</v>
      </c>
      <c r="P19" s="11">
        <f t="shared" si="0"/>
        <v>1.8565217391304345</v>
      </c>
      <c r="Q19" s="63">
        <v>2.6</v>
      </c>
      <c r="R19" s="14">
        <v>2.7</v>
      </c>
      <c r="S19" s="14">
        <v>2.5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7">
        <f>AVERAGE(Q19:S19)</f>
        <v>2.6</v>
      </c>
      <c r="AB19" s="29">
        <v>0</v>
      </c>
      <c r="AC19" s="10">
        <v>0</v>
      </c>
      <c r="AD19" s="10">
        <v>0</v>
      </c>
      <c r="AE19" s="2">
        <v>2</v>
      </c>
      <c r="AF19" s="2">
        <v>3</v>
      </c>
      <c r="AG19" s="14">
        <v>2</v>
      </c>
      <c r="AH19" s="5">
        <v>2</v>
      </c>
      <c r="AI19" s="30"/>
      <c r="AJ19" s="5"/>
    </row>
    <row r="20" spans="1:37" ht="15" thickBot="1" x14ac:dyDescent="0.35">
      <c r="A20" t="s">
        <v>40</v>
      </c>
      <c r="B20" s="93" t="s">
        <v>33</v>
      </c>
      <c r="C20" s="14" t="s">
        <v>4</v>
      </c>
      <c r="D20" s="23">
        <v>24</v>
      </c>
      <c r="E20" s="30">
        <v>11</v>
      </c>
      <c r="F20" s="2">
        <v>6</v>
      </c>
      <c r="G20" s="2">
        <v>1</v>
      </c>
      <c r="H20" s="3">
        <v>1</v>
      </c>
      <c r="I20" s="3">
        <v>0</v>
      </c>
      <c r="J20" s="5">
        <v>18</v>
      </c>
      <c r="K20" s="30">
        <v>0.2</v>
      </c>
      <c r="L20" s="2">
        <v>1.62</v>
      </c>
      <c r="M20" s="2">
        <v>0.16</v>
      </c>
      <c r="N20" s="2">
        <v>0.36</v>
      </c>
      <c r="O20" s="10">
        <v>0</v>
      </c>
      <c r="P20" s="11">
        <f t="shared" si="0"/>
        <v>1.2999999999999998</v>
      </c>
      <c r="Q20" s="63">
        <v>2</v>
      </c>
      <c r="R20" s="14">
        <v>0</v>
      </c>
      <c r="S20" s="14">
        <v>0</v>
      </c>
      <c r="T20" s="2">
        <v>0</v>
      </c>
      <c r="U20" s="2">
        <v>0</v>
      </c>
      <c r="V20" s="2">
        <v>2.8</v>
      </c>
      <c r="W20" s="2">
        <v>0</v>
      </c>
      <c r="X20" s="2">
        <v>0</v>
      </c>
      <c r="Y20" s="2">
        <v>0</v>
      </c>
      <c r="Z20" s="2">
        <v>0</v>
      </c>
      <c r="AA20" s="17">
        <f>AVERAGE(Q20,V20)</f>
        <v>2.4</v>
      </c>
      <c r="AB20" s="29">
        <v>0</v>
      </c>
      <c r="AC20" s="10">
        <v>0</v>
      </c>
      <c r="AD20" s="10">
        <v>0</v>
      </c>
      <c r="AE20" s="2">
        <v>1</v>
      </c>
      <c r="AF20" s="2">
        <v>6</v>
      </c>
      <c r="AG20" s="14">
        <v>2</v>
      </c>
      <c r="AH20" s="5">
        <v>1</v>
      </c>
      <c r="AI20" s="30"/>
      <c r="AJ20" s="5"/>
    </row>
    <row r="21" spans="1:37" ht="15" thickBot="1" x14ac:dyDescent="0.35">
      <c r="A21" t="s">
        <v>40</v>
      </c>
      <c r="B21" s="93" t="s">
        <v>33</v>
      </c>
      <c r="C21" s="16" t="s">
        <v>5</v>
      </c>
      <c r="D21" s="26">
        <v>24</v>
      </c>
      <c r="E21" s="33">
        <v>18</v>
      </c>
      <c r="F21" s="6">
        <v>4</v>
      </c>
      <c r="G21" s="6">
        <v>0</v>
      </c>
      <c r="H21" s="3">
        <v>0</v>
      </c>
      <c r="I21" s="3">
        <v>0</v>
      </c>
      <c r="J21" s="7">
        <v>14</v>
      </c>
      <c r="K21" s="33">
        <v>1.97</v>
      </c>
      <c r="L21" s="6">
        <v>1.5</v>
      </c>
      <c r="M21" s="6">
        <v>0</v>
      </c>
      <c r="N21" s="6">
        <v>0</v>
      </c>
      <c r="O21" s="10">
        <v>0</v>
      </c>
      <c r="P21" s="11">
        <f t="shared" si="0"/>
        <v>2.4785714285714282</v>
      </c>
      <c r="Q21" s="66">
        <v>0</v>
      </c>
      <c r="R21" s="16">
        <v>0</v>
      </c>
      <c r="S21" s="16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97">
        <v>0</v>
      </c>
      <c r="AB21" s="33"/>
      <c r="AC21" s="6">
        <v>1</v>
      </c>
      <c r="AD21" s="6">
        <v>5</v>
      </c>
      <c r="AE21" s="6">
        <v>6</v>
      </c>
      <c r="AF21" s="6">
        <v>4</v>
      </c>
      <c r="AG21" s="16">
        <v>2</v>
      </c>
      <c r="AH21" s="7">
        <v>1</v>
      </c>
      <c r="AI21" s="33"/>
      <c r="AJ21" s="7"/>
    </row>
    <row r="22" spans="1:37" ht="15" thickBot="1" x14ac:dyDescent="0.35">
      <c r="A22" t="s">
        <v>40</v>
      </c>
      <c r="B22" s="93" t="s">
        <v>34</v>
      </c>
      <c r="C22" s="13" t="s">
        <v>2</v>
      </c>
      <c r="D22" s="25">
        <v>22</v>
      </c>
      <c r="E22" s="32">
        <v>16</v>
      </c>
      <c r="F22" s="3">
        <v>0</v>
      </c>
      <c r="G22" s="3">
        <v>0</v>
      </c>
      <c r="H22" s="10">
        <v>0</v>
      </c>
      <c r="I22" s="10">
        <v>0</v>
      </c>
      <c r="J22" s="4">
        <v>10</v>
      </c>
      <c r="K22" s="32">
        <v>1.84</v>
      </c>
      <c r="L22" s="3">
        <v>0</v>
      </c>
      <c r="M22" s="3">
        <v>0</v>
      </c>
      <c r="N22" s="3">
        <v>0</v>
      </c>
      <c r="O22" s="10">
        <v>0</v>
      </c>
      <c r="P22" s="11">
        <f t="shared" si="0"/>
        <v>1.8400000000000003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96">
        <v>0</v>
      </c>
      <c r="AB22" s="32">
        <v>0</v>
      </c>
      <c r="AC22" s="3">
        <v>0</v>
      </c>
      <c r="AD22" s="3">
        <v>0</v>
      </c>
      <c r="AE22" s="3">
        <v>5</v>
      </c>
      <c r="AF22" s="3">
        <v>7</v>
      </c>
      <c r="AG22" s="13">
        <v>0</v>
      </c>
      <c r="AH22" s="4">
        <v>0</v>
      </c>
      <c r="AI22" s="32">
        <v>423</v>
      </c>
      <c r="AJ22" s="4">
        <v>125</v>
      </c>
      <c r="AK22">
        <f t="shared" si="1"/>
        <v>274</v>
      </c>
    </row>
    <row r="23" spans="1:37" ht="15" thickBot="1" x14ac:dyDescent="0.35">
      <c r="A23" t="s">
        <v>40</v>
      </c>
      <c r="B23" s="93" t="s">
        <v>34</v>
      </c>
      <c r="C23" s="14" t="s">
        <v>3</v>
      </c>
      <c r="D23" s="23">
        <v>25</v>
      </c>
      <c r="E23" s="30">
        <v>25</v>
      </c>
      <c r="F23" s="2">
        <v>2</v>
      </c>
      <c r="G23" s="2">
        <v>1</v>
      </c>
      <c r="H23" s="10">
        <v>0</v>
      </c>
      <c r="I23" s="10">
        <v>0</v>
      </c>
      <c r="J23" s="5">
        <v>13</v>
      </c>
      <c r="K23" s="30">
        <v>3</v>
      </c>
      <c r="L23" s="2">
        <v>0.39</v>
      </c>
      <c r="M23" s="2">
        <v>0.15</v>
      </c>
      <c r="N23" s="3">
        <v>0</v>
      </c>
      <c r="O23" s="10">
        <v>0</v>
      </c>
      <c r="P23" s="11">
        <f t="shared" si="0"/>
        <v>2.7230769230769232</v>
      </c>
      <c r="Q23" s="63">
        <v>2</v>
      </c>
      <c r="R23" s="65">
        <v>0</v>
      </c>
      <c r="S23" s="65">
        <v>0</v>
      </c>
      <c r="T23" s="65">
        <v>0</v>
      </c>
      <c r="U23" s="65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7">
        <v>2</v>
      </c>
      <c r="AB23" s="32">
        <v>0</v>
      </c>
      <c r="AC23" s="3">
        <v>0</v>
      </c>
      <c r="AD23" s="2">
        <v>3</v>
      </c>
      <c r="AE23" s="2">
        <v>4</v>
      </c>
      <c r="AF23" s="2">
        <v>3</v>
      </c>
      <c r="AG23" s="14">
        <v>1</v>
      </c>
      <c r="AH23" s="5">
        <v>0</v>
      </c>
      <c r="AI23" s="30"/>
      <c r="AJ23" s="5"/>
    </row>
    <row r="24" spans="1:37" ht="15" thickBot="1" x14ac:dyDescent="0.35">
      <c r="A24" t="s">
        <v>40</v>
      </c>
      <c r="B24" s="93" t="s">
        <v>34</v>
      </c>
      <c r="C24" s="14" t="s">
        <v>4</v>
      </c>
      <c r="D24" s="23">
        <v>20</v>
      </c>
      <c r="E24" s="30">
        <v>17</v>
      </c>
      <c r="F24" s="2">
        <v>1</v>
      </c>
      <c r="G24" s="2">
        <v>1</v>
      </c>
      <c r="H24" s="10">
        <v>0</v>
      </c>
      <c r="I24" s="10">
        <v>0</v>
      </c>
      <c r="J24" s="5">
        <v>12</v>
      </c>
      <c r="K24" s="30">
        <v>2.9</v>
      </c>
      <c r="L24" s="2">
        <v>0.53</v>
      </c>
      <c r="M24" s="2">
        <v>0.39</v>
      </c>
      <c r="N24" s="3">
        <v>0</v>
      </c>
      <c r="O24" s="10">
        <v>0</v>
      </c>
      <c r="P24" s="11">
        <f t="shared" si="0"/>
        <v>3.1833333333333331</v>
      </c>
      <c r="Q24" s="63">
        <v>3</v>
      </c>
      <c r="R24" s="65">
        <v>0</v>
      </c>
      <c r="S24" s="65">
        <v>0</v>
      </c>
      <c r="T24" s="65">
        <v>0</v>
      </c>
      <c r="U24" s="65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7">
        <v>3</v>
      </c>
      <c r="AB24" s="32">
        <v>0</v>
      </c>
      <c r="AC24" s="3">
        <v>0</v>
      </c>
      <c r="AD24" s="2">
        <v>2</v>
      </c>
      <c r="AE24" s="2">
        <v>1</v>
      </c>
      <c r="AF24" s="2">
        <v>0</v>
      </c>
      <c r="AG24" s="14">
        <v>3</v>
      </c>
      <c r="AH24" s="5">
        <v>1</v>
      </c>
      <c r="AI24" s="30"/>
      <c r="AJ24" s="5"/>
    </row>
    <row r="25" spans="1:37" ht="15" thickBot="1" x14ac:dyDescent="0.35">
      <c r="A25" t="s">
        <v>40</v>
      </c>
      <c r="B25" s="93" t="s">
        <v>34</v>
      </c>
      <c r="C25" s="16" t="s">
        <v>5</v>
      </c>
      <c r="D25" s="26">
        <v>24</v>
      </c>
      <c r="E25" s="33">
        <v>14</v>
      </c>
      <c r="F25" s="6">
        <v>0</v>
      </c>
      <c r="G25" s="6">
        <v>0</v>
      </c>
      <c r="H25" s="10">
        <v>0</v>
      </c>
      <c r="I25" s="10">
        <v>0</v>
      </c>
      <c r="J25" s="7">
        <v>10</v>
      </c>
      <c r="K25" s="33">
        <v>3.69</v>
      </c>
      <c r="L25" s="6">
        <v>0</v>
      </c>
      <c r="M25" s="6">
        <v>0</v>
      </c>
      <c r="N25" s="3">
        <v>0</v>
      </c>
      <c r="O25" s="10">
        <v>0</v>
      </c>
      <c r="P25" s="11">
        <f t="shared" si="0"/>
        <v>3.69</v>
      </c>
      <c r="Q25" s="66">
        <v>0</v>
      </c>
      <c r="R25" s="65">
        <v>0</v>
      </c>
      <c r="S25" s="65">
        <v>0</v>
      </c>
      <c r="T25" s="65">
        <v>0</v>
      </c>
      <c r="U25" s="65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97">
        <v>0</v>
      </c>
      <c r="AB25" s="32">
        <v>0</v>
      </c>
      <c r="AC25" s="3">
        <v>0</v>
      </c>
      <c r="AD25" s="6">
        <v>4</v>
      </c>
      <c r="AE25" s="6">
        <v>10</v>
      </c>
      <c r="AF25" s="6">
        <v>0</v>
      </c>
      <c r="AG25" s="16">
        <v>1</v>
      </c>
      <c r="AH25" s="7">
        <v>1</v>
      </c>
      <c r="AI25" s="33"/>
      <c r="AJ25" s="7"/>
    </row>
    <row r="26" spans="1:37" ht="15" thickBot="1" x14ac:dyDescent="0.35">
      <c r="A26" t="s">
        <v>40</v>
      </c>
      <c r="B26" s="93" t="s">
        <v>35</v>
      </c>
      <c r="C26" s="13" t="s">
        <v>2</v>
      </c>
      <c r="D26" s="25">
        <v>25</v>
      </c>
      <c r="E26" s="32">
        <v>18</v>
      </c>
      <c r="F26" s="3">
        <v>2</v>
      </c>
      <c r="G26" s="3">
        <v>1</v>
      </c>
      <c r="H26" s="10">
        <v>0</v>
      </c>
      <c r="I26" s="10">
        <v>0</v>
      </c>
      <c r="J26" s="4">
        <v>13</v>
      </c>
      <c r="K26" s="32">
        <v>3.07</v>
      </c>
      <c r="L26" s="3">
        <v>0.55000000000000004</v>
      </c>
      <c r="M26" s="3">
        <v>0.37</v>
      </c>
      <c r="N26" s="3">
        <v>0</v>
      </c>
      <c r="O26" s="10">
        <v>0</v>
      </c>
      <c r="P26" s="11">
        <f t="shared" si="0"/>
        <v>3.0692307692307699</v>
      </c>
      <c r="Q26" s="65">
        <v>2.9</v>
      </c>
      <c r="R26" s="13">
        <v>0</v>
      </c>
      <c r="S26" s="13">
        <v>0</v>
      </c>
      <c r="T26" s="13">
        <v>0</v>
      </c>
      <c r="U26" s="13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96">
        <v>2.9</v>
      </c>
      <c r="AB26" s="32">
        <v>0</v>
      </c>
      <c r="AC26" s="3">
        <v>1</v>
      </c>
      <c r="AD26" s="3">
        <v>4</v>
      </c>
      <c r="AE26" s="3">
        <v>7</v>
      </c>
      <c r="AF26" s="3">
        <v>2</v>
      </c>
      <c r="AG26" s="13">
        <v>3</v>
      </c>
      <c r="AH26" s="4">
        <v>3</v>
      </c>
      <c r="AI26" s="32">
        <v>0</v>
      </c>
      <c r="AJ26" s="4">
        <v>1084</v>
      </c>
      <c r="AK26">
        <f t="shared" si="1"/>
        <v>542</v>
      </c>
    </row>
    <row r="27" spans="1:37" ht="15" thickBot="1" x14ac:dyDescent="0.35">
      <c r="A27" t="s">
        <v>40</v>
      </c>
      <c r="B27" s="93" t="s">
        <v>35</v>
      </c>
      <c r="C27" s="14" t="s">
        <v>3</v>
      </c>
      <c r="D27" s="23">
        <v>20</v>
      </c>
      <c r="E27" s="30">
        <v>10</v>
      </c>
      <c r="F27" s="2">
        <v>2</v>
      </c>
      <c r="G27" s="2">
        <v>0</v>
      </c>
      <c r="H27" s="10">
        <v>0</v>
      </c>
      <c r="I27" s="10">
        <v>0</v>
      </c>
      <c r="J27" s="5">
        <v>12</v>
      </c>
      <c r="K27" s="30">
        <v>0.77</v>
      </c>
      <c r="L27" s="2">
        <v>0.68</v>
      </c>
      <c r="M27" s="2">
        <v>0</v>
      </c>
      <c r="N27" s="3">
        <v>0</v>
      </c>
      <c r="O27" s="10">
        <v>0</v>
      </c>
      <c r="P27" s="11">
        <f t="shared" si="0"/>
        <v>1.2083333333333335</v>
      </c>
      <c r="Q27" s="63">
        <v>0</v>
      </c>
      <c r="R27" s="13">
        <v>0</v>
      </c>
      <c r="S27" s="13">
        <v>0</v>
      </c>
      <c r="T27" s="13">
        <v>0</v>
      </c>
      <c r="U27" s="13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7">
        <v>0</v>
      </c>
      <c r="AB27" s="30">
        <v>0</v>
      </c>
      <c r="AC27" s="2">
        <v>0</v>
      </c>
      <c r="AD27" s="2">
        <v>1</v>
      </c>
      <c r="AE27" s="2">
        <v>4</v>
      </c>
      <c r="AF27" s="2">
        <v>6</v>
      </c>
      <c r="AG27" s="14">
        <v>1</v>
      </c>
      <c r="AH27" s="5">
        <v>0</v>
      </c>
      <c r="AI27" s="30"/>
      <c r="AJ27" s="5"/>
    </row>
    <row r="28" spans="1:37" ht="15" thickBot="1" x14ac:dyDescent="0.35">
      <c r="A28" t="s">
        <v>40</v>
      </c>
      <c r="B28" s="93" t="s">
        <v>35</v>
      </c>
      <c r="C28" s="14" t="s">
        <v>4</v>
      </c>
      <c r="D28" s="23">
        <v>23</v>
      </c>
      <c r="E28" s="30">
        <v>14</v>
      </c>
      <c r="F28" s="2">
        <v>2</v>
      </c>
      <c r="G28" s="2">
        <v>1</v>
      </c>
      <c r="H28" s="10">
        <v>0</v>
      </c>
      <c r="I28" s="10">
        <v>0</v>
      </c>
      <c r="J28" s="5">
        <v>13</v>
      </c>
      <c r="K28" s="30">
        <v>1.36</v>
      </c>
      <c r="L28" s="2">
        <v>0.84</v>
      </c>
      <c r="M28" s="2">
        <v>0.49</v>
      </c>
      <c r="N28" s="3">
        <v>0</v>
      </c>
      <c r="O28" s="10">
        <v>0</v>
      </c>
      <c r="P28" s="11">
        <f t="shared" si="0"/>
        <v>2.0692307692307699</v>
      </c>
      <c r="Q28" s="63">
        <v>3.2</v>
      </c>
      <c r="R28" s="13">
        <v>0</v>
      </c>
      <c r="S28" s="13">
        <v>0</v>
      </c>
      <c r="T28" s="13">
        <v>0</v>
      </c>
      <c r="U28" s="13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7">
        <v>3.2</v>
      </c>
      <c r="AB28" s="30">
        <v>0</v>
      </c>
      <c r="AC28" s="2">
        <v>0</v>
      </c>
      <c r="AD28" s="2">
        <v>2</v>
      </c>
      <c r="AE28" s="2">
        <v>6</v>
      </c>
      <c r="AF28" s="2">
        <v>4</v>
      </c>
      <c r="AG28" s="14">
        <v>2</v>
      </c>
      <c r="AH28" s="5">
        <v>0</v>
      </c>
      <c r="AI28" s="30"/>
      <c r="AJ28" s="5"/>
    </row>
    <row r="29" spans="1:37" ht="15" thickBot="1" x14ac:dyDescent="0.35">
      <c r="A29" t="s">
        <v>40</v>
      </c>
      <c r="B29" s="93" t="s">
        <v>35</v>
      </c>
      <c r="C29" s="16" t="s">
        <v>5</v>
      </c>
      <c r="D29" s="26">
        <v>24</v>
      </c>
      <c r="E29" s="33">
        <v>9</v>
      </c>
      <c r="F29" s="6">
        <v>0</v>
      </c>
      <c r="G29" s="6">
        <v>4</v>
      </c>
      <c r="H29" s="10">
        <v>0</v>
      </c>
      <c r="I29" s="10">
        <v>0</v>
      </c>
      <c r="J29" s="7">
        <v>13</v>
      </c>
      <c r="K29" s="33">
        <v>0.12</v>
      </c>
      <c r="L29" s="6">
        <v>0</v>
      </c>
      <c r="M29" s="6">
        <v>0.52</v>
      </c>
      <c r="N29" s="3">
        <v>0</v>
      </c>
      <c r="O29" s="10">
        <v>0</v>
      </c>
      <c r="P29" s="11">
        <f t="shared" si="0"/>
        <v>0.49230769230769234</v>
      </c>
      <c r="Q29" s="66">
        <v>2.2000000000000002</v>
      </c>
      <c r="R29" s="16">
        <v>1.5</v>
      </c>
      <c r="S29" s="16">
        <v>1.5</v>
      </c>
      <c r="T29" s="2">
        <v>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97">
        <f>AVERAGE(Q29:T29)</f>
        <v>1.8</v>
      </c>
      <c r="AB29" s="30">
        <v>0</v>
      </c>
      <c r="AC29" s="2">
        <v>0</v>
      </c>
      <c r="AD29" s="6">
        <v>0</v>
      </c>
      <c r="AE29" s="6">
        <v>2</v>
      </c>
      <c r="AF29" s="6">
        <v>0</v>
      </c>
      <c r="AG29" s="16">
        <v>3</v>
      </c>
      <c r="AH29" s="7">
        <v>3</v>
      </c>
      <c r="AI29" s="33"/>
      <c r="AJ29" s="7"/>
    </row>
  </sheetData>
  <mergeCells count="7">
    <mergeCell ref="E3:J3"/>
    <mergeCell ref="K3:P3"/>
    <mergeCell ref="AB3:AH3"/>
    <mergeCell ref="AI3:AJ3"/>
    <mergeCell ref="Q4:U4"/>
    <mergeCell ref="V4:Z4"/>
    <mergeCell ref="Q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1"/>
  <sheetViews>
    <sheetView workbookViewId="0">
      <selection activeCell="AI14" sqref="AI14"/>
    </sheetView>
  </sheetViews>
  <sheetFormatPr defaultRowHeight="14.4" x14ac:dyDescent="0.3"/>
  <cols>
    <col min="1" max="1" width="12.6640625" customWidth="1"/>
    <col min="4" max="5" width="5.88671875" customWidth="1"/>
    <col min="6" max="6" width="7.33203125" customWidth="1"/>
    <col min="7" max="7" width="7.109375" customWidth="1"/>
    <col min="8" max="8" width="7.88671875" customWidth="1"/>
    <col min="9" max="10" width="7.5546875" customWidth="1"/>
    <col min="11" max="11" width="7.109375" customWidth="1"/>
    <col min="12" max="12" width="6.33203125" customWidth="1"/>
    <col min="13" max="13" width="7" customWidth="1"/>
    <col min="14" max="14" width="7.6640625" customWidth="1"/>
    <col min="15" max="15" width="7.33203125" customWidth="1"/>
    <col min="16" max="16" width="7.6640625" customWidth="1"/>
    <col min="17" max="17" width="11.5546875" customWidth="1"/>
    <col min="18" max="18" width="5" customWidth="1"/>
    <col min="19" max="19" width="5.109375" customWidth="1"/>
    <col min="20" max="20" width="5.33203125" customWidth="1"/>
    <col min="21" max="21" width="5.109375" customWidth="1"/>
    <col min="22" max="22" width="5.44140625" customWidth="1"/>
    <col min="23" max="23" width="5.33203125" customWidth="1"/>
    <col min="24" max="24" width="5.6640625" customWidth="1"/>
    <col min="25" max="25" width="5.109375" customWidth="1"/>
    <col min="26" max="26" width="4.5546875" customWidth="1"/>
    <col min="27" max="27" width="5.44140625" customWidth="1"/>
    <col min="28" max="28" width="23.44140625" bestFit="1" customWidth="1"/>
    <col min="29" max="29" width="6.5546875" customWidth="1"/>
    <col min="30" max="30" width="5.6640625" customWidth="1"/>
    <col min="31" max="31" width="7.33203125" customWidth="1"/>
    <col min="32" max="33" width="7.5546875" customWidth="1"/>
    <col min="34" max="34" width="7.33203125" customWidth="1"/>
    <col min="35" max="35" width="15.33203125" customWidth="1"/>
    <col min="36" max="36" width="7.44140625" customWidth="1"/>
    <col min="37" max="37" width="5.6640625" customWidth="1"/>
    <col min="38" max="39" width="6.88671875" customWidth="1"/>
    <col min="40" max="40" width="6.6640625" customWidth="1"/>
  </cols>
  <sheetData>
    <row r="2" spans="1:40" ht="16.2" thickBot="1" x14ac:dyDescent="0.35">
      <c r="B2" s="1" t="s">
        <v>0</v>
      </c>
    </row>
    <row r="3" spans="1:40" ht="39" customHeight="1" thickBot="1" x14ac:dyDescent="0.35">
      <c r="C3" s="20" t="s">
        <v>9</v>
      </c>
      <c r="D3" s="102" t="s">
        <v>10</v>
      </c>
      <c r="E3" s="103"/>
      <c r="F3" s="103"/>
      <c r="G3" s="103"/>
      <c r="H3" s="103"/>
      <c r="I3" s="147"/>
      <c r="J3" s="98"/>
      <c r="K3" s="102" t="s">
        <v>11</v>
      </c>
      <c r="L3" s="103"/>
      <c r="M3" s="103"/>
      <c r="N3" s="103"/>
      <c r="O3" s="103"/>
      <c r="P3" s="104"/>
      <c r="Q3" s="98"/>
      <c r="R3" s="137" t="s">
        <v>17</v>
      </c>
      <c r="S3" s="137"/>
      <c r="T3" s="137"/>
      <c r="U3" s="137"/>
      <c r="V3" s="137"/>
      <c r="W3" s="138"/>
      <c r="X3" s="138"/>
      <c r="Y3" s="138"/>
      <c r="Z3" s="138"/>
      <c r="AA3" s="138"/>
      <c r="AB3" s="99"/>
      <c r="AC3" s="105" t="s">
        <v>12</v>
      </c>
      <c r="AD3" s="106"/>
      <c r="AE3" s="106"/>
      <c r="AF3" s="106"/>
      <c r="AG3" s="106"/>
      <c r="AH3" s="108"/>
      <c r="AI3" s="78" t="s">
        <v>26</v>
      </c>
      <c r="AJ3" s="105" t="s">
        <v>13</v>
      </c>
      <c r="AK3" s="148"/>
      <c r="AL3" s="106"/>
      <c r="AM3" s="106"/>
      <c r="AN3" s="106"/>
    </row>
    <row r="4" spans="1:40" x14ac:dyDescent="0.3">
      <c r="A4" t="s">
        <v>14</v>
      </c>
      <c r="C4" s="21" t="s">
        <v>15</v>
      </c>
      <c r="D4" s="27" t="s">
        <v>20</v>
      </c>
      <c r="E4" s="12" t="s">
        <v>21</v>
      </c>
      <c r="F4" s="12">
        <v>45599</v>
      </c>
      <c r="G4" s="12">
        <v>45606</v>
      </c>
      <c r="H4" s="12">
        <v>45613</v>
      </c>
      <c r="I4" s="49">
        <v>45619</v>
      </c>
      <c r="J4" s="76"/>
      <c r="K4" s="27" t="s">
        <v>20</v>
      </c>
      <c r="L4" s="12" t="s">
        <v>21</v>
      </c>
      <c r="M4" s="12">
        <v>45599</v>
      </c>
      <c r="N4" s="12">
        <v>45606</v>
      </c>
      <c r="O4" s="12">
        <v>45613</v>
      </c>
      <c r="P4" s="34">
        <v>45619</v>
      </c>
      <c r="Q4" s="76" t="s">
        <v>41</v>
      </c>
      <c r="R4" s="139">
        <v>45226</v>
      </c>
      <c r="S4" s="139"/>
      <c r="T4" s="139"/>
      <c r="U4" s="139"/>
      <c r="V4" s="140"/>
      <c r="W4" s="141">
        <v>45599</v>
      </c>
      <c r="X4" s="106"/>
      <c r="Y4" s="106"/>
      <c r="Z4" s="106"/>
      <c r="AA4" s="108"/>
      <c r="AB4" s="95" t="s">
        <v>36</v>
      </c>
      <c r="AC4" s="27" t="s">
        <v>20</v>
      </c>
      <c r="AD4" s="12" t="s">
        <v>21</v>
      </c>
      <c r="AE4" s="12">
        <v>45599</v>
      </c>
      <c r="AF4" s="12">
        <v>45606</v>
      </c>
      <c r="AG4" s="12">
        <v>45613</v>
      </c>
      <c r="AH4" s="34">
        <v>45619</v>
      </c>
      <c r="AI4" s="76" t="s">
        <v>27</v>
      </c>
      <c r="AJ4" s="142">
        <v>45585</v>
      </c>
      <c r="AK4" s="143"/>
      <c r="AL4" s="143"/>
      <c r="AM4" s="143"/>
      <c r="AN4" s="143"/>
    </row>
    <row r="5" spans="1:40" ht="15" thickBot="1" x14ac:dyDescent="0.35">
      <c r="C5" s="40"/>
      <c r="D5" s="41"/>
      <c r="E5" s="42"/>
      <c r="F5" s="42"/>
      <c r="G5" s="42"/>
      <c r="H5" s="42"/>
      <c r="I5" s="69"/>
      <c r="J5" s="94"/>
      <c r="K5" s="41"/>
      <c r="L5" s="42"/>
      <c r="M5" s="42"/>
      <c r="N5" s="42"/>
      <c r="O5" s="42"/>
      <c r="P5" s="43"/>
      <c r="Q5" s="94"/>
      <c r="R5" s="2"/>
      <c r="S5" s="2"/>
      <c r="T5" s="2"/>
      <c r="U5" s="2"/>
      <c r="V5" s="14"/>
      <c r="W5" s="30"/>
      <c r="X5" s="2"/>
      <c r="Y5" s="2"/>
      <c r="Z5" s="2"/>
      <c r="AA5" s="5"/>
      <c r="AB5" s="62"/>
      <c r="AC5" s="44"/>
      <c r="AD5" s="45"/>
      <c r="AE5" s="45"/>
      <c r="AF5" s="44"/>
      <c r="AG5" s="45"/>
      <c r="AH5" s="45"/>
      <c r="AI5" s="77"/>
      <c r="AJ5" s="44"/>
      <c r="AK5" s="47"/>
      <c r="AL5" s="45"/>
      <c r="AM5" s="45"/>
      <c r="AN5" s="45"/>
    </row>
    <row r="6" spans="1:40" ht="15" thickBot="1" x14ac:dyDescent="0.35">
      <c r="A6" s="144" t="s">
        <v>1</v>
      </c>
      <c r="B6" s="13" t="s">
        <v>2</v>
      </c>
      <c r="C6" s="22">
        <v>23</v>
      </c>
      <c r="D6" s="29">
        <v>0</v>
      </c>
      <c r="E6" s="10">
        <v>0</v>
      </c>
      <c r="F6" s="10">
        <v>0</v>
      </c>
      <c r="G6" s="10">
        <v>0</v>
      </c>
      <c r="H6" s="10">
        <v>0</v>
      </c>
      <c r="I6" s="38">
        <v>0</v>
      </c>
      <c r="J6" s="62">
        <v>0</v>
      </c>
      <c r="K6" s="29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96">
        <v>0</v>
      </c>
      <c r="R6" s="70" t="s">
        <v>24</v>
      </c>
      <c r="S6" s="72" t="s">
        <v>23</v>
      </c>
      <c r="T6" s="72" t="s">
        <v>23</v>
      </c>
      <c r="U6" s="72" t="s">
        <v>23</v>
      </c>
      <c r="V6" s="74" t="s">
        <v>23</v>
      </c>
      <c r="W6" s="30"/>
      <c r="X6" s="2"/>
      <c r="Y6" s="2"/>
      <c r="Z6" s="2"/>
      <c r="AA6" s="5"/>
      <c r="AB6" s="62"/>
      <c r="AC6" s="44">
        <v>0</v>
      </c>
      <c r="AD6" s="45">
        <v>0</v>
      </c>
      <c r="AE6" s="45">
        <v>0</v>
      </c>
      <c r="AF6" s="44">
        <v>0</v>
      </c>
      <c r="AG6" s="45">
        <v>0</v>
      </c>
      <c r="AH6" s="45">
        <v>0</v>
      </c>
      <c r="AI6" s="60">
        <v>0</v>
      </c>
      <c r="AJ6" s="70" t="s">
        <v>23</v>
      </c>
      <c r="AK6" s="72" t="s">
        <v>23</v>
      </c>
      <c r="AL6" s="72" t="s">
        <v>23</v>
      </c>
      <c r="AM6" s="72" t="s">
        <v>23</v>
      </c>
      <c r="AN6" s="72" t="s">
        <v>23</v>
      </c>
    </row>
    <row r="7" spans="1:40" ht="15" thickBot="1" x14ac:dyDescent="0.35">
      <c r="A7" s="145"/>
      <c r="B7" s="14" t="s">
        <v>3</v>
      </c>
      <c r="C7" s="23">
        <v>22</v>
      </c>
      <c r="D7" s="30">
        <v>1</v>
      </c>
      <c r="E7" s="2">
        <v>2</v>
      </c>
      <c r="F7" s="2">
        <v>1</v>
      </c>
      <c r="G7" s="2">
        <v>2</v>
      </c>
      <c r="H7" s="2">
        <v>1</v>
      </c>
      <c r="I7" s="14">
        <v>2</v>
      </c>
      <c r="J7" s="63">
        <v>9</v>
      </c>
      <c r="K7" s="30">
        <v>0</v>
      </c>
      <c r="L7" s="2">
        <v>0</v>
      </c>
      <c r="M7" s="2">
        <v>0</v>
      </c>
      <c r="N7" s="2">
        <v>0.01</v>
      </c>
      <c r="O7" s="2">
        <v>0</v>
      </c>
      <c r="P7" s="2">
        <v>7.0000000000000007E-2</v>
      </c>
      <c r="Q7" s="17">
        <f>SUM(K7:P7)*10/J7</f>
        <v>8.8888888888888892E-2</v>
      </c>
      <c r="R7" s="71">
        <v>0.2</v>
      </c>
      <c r="S7" s="73">
        <v>0.5</v>
      </c>
      <c r="T7" s="73"/>
      <c r="U7" s="73"/>
      <c r="V7" s="75"/>
      <c r="W7" s="30"/>
      <c r="X7" s="2"/>
      <c r="Y7" s="2"/>
      <c r="Z7" s="2"/>
      <c r="AA7" s="5"/>
      <c r="AB7" s="63"/>
      <c r="AC7" s="44">
        <v>0</v>
      </c>
      <c r="AD7" s="45">
        <v>0</v>
      </c>
      <c r="AE7" s="45">
        <v>0</v>
      </c>
      <c r="AF7" s="44">
        <v>0</v>
      </c>
      <c r="AG7" s="45">
        <v>0</v>
      </c>
      <c r="AH7" s="45">
        <v>0</v>
      </c>
      <c r="AI7" s="60"/>
      <c r="AJ7" s="71">
        <v>0.2</v>
      </c>
      <c r="AK7" s="73" t="s">
        <v>23</v>
      </c>
      <c r="AL7" s="73" t="s">
        <v>23</v>
      </c>
      <c r="AM7" s="73" t="s">
        <v>23</v>
      </c>
      <c r="AN7" s="73" t="s">
        <v>23</v>
      </c>
    </row>
    <row r="8" spans="1:40" ht="15" thickBot="1" x14ac:dyDescent="0.35">
      <c r="A8" s="145"/>
      <c r="B8" s="14" t="s">
        <v>4</v>
      </c>
      <c r="C8" s="23">
        <v>22</v>
      </c>
      <c r="D8" s="30">
        <v>0</v>
      </c>
      <c r="E8" s="2">
        <v>0</v>
      </c>
      <c r="F8" s="2">
        <v>0</v>
      </c>
      <c r="G8" s="2">
        <v>0</v>
      </c>
      <c r="H8" s="2">
        <v>0</v>
      </c>
      <c r="I8" s="14">
        <v>0</v>
      </c>
      <c r="J8" s="63">
        <v>0</v>
      </c>
      <c r="K8" s="30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17">
        <v>0</v>
      </c>
      <c r="R8" s="71" t="s">
        <v>24</v>
      </c>
      <c r="S8" s="73" t="s">
        <v>23</v>
      </c>
      <c r="T8" s="73" t="s">
        <v>23</v>
      </c>
      <c r="U8" s="73" t="s">
        <v>23</v>
      </c>
      <c r="V8" s="75" t="s">
        <v>23</v>
      </c>
      <c r="W8" s="30"/>
      <c r="X8" s="2"/>
      <c r="Y8" s="2"/>
      <c r="Z8" s="2"/>
      <c r="AA8" s="5"/>
      <c r="AB8" s="63"/>
      <c r="AC8" s="44">
        <v>0</v>
      </c>
      <c r="AD8" s="45">
        <v>0</v>
      </c>
      <c r="AE8" s="45">
        <v>0</v>
      </c>
      <c r="AF8" s="44">
        <v>0</v>
      </c>
      <c r="AG8" s="45">
        <v>0</v>
      </c>
      <c r="AH8" s="45">
        <v>0</v>
      </c>
      <c r="AI8" s="60"/>
      <c r="AJ8" s="71">
        <v>0</v>
      </c>
      <c r="AK8" s="73" t="s">
        <v>23</v>
      </c>
      <c r="AL8" s="73" t="s">
        <v>23</v>
      </c>
      <c r="AM8" s="73" t="s">
        <v>23</v>
      </c>
      <c r="AN8" s="73" t="s">
        <v>23</v>
      </c>
    </row>
    <row r="9" spans="1:40" ht="15" thickBot="1" x14ac:dyDescent="0.35">
      <c r="A9" s="149"/>
      <c r="B9" s="15" t="s">
        <v>5</v>
      </c>
      <c r="C9" s="24">
        <v>25</v>
      </c>
      <c r="D9" s="31">
        <v>2</v>
      </c>
      <c r="E9" s="8">
        <v>2</v>
      </c>
      <c r="F9" s="8">
        <v>2</v>
      </c>
      <c r="G9" s="8">
        <v>2</v>
      </c>
      <c r="H9" s="8">
        <v>1</v>
      </c>
      <c r="I9" s="15">
        <v>2</v>
      </c>
      <c r="J9" s="64">
        <v>11</v>
      </c>
      <c r="K9" s="30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17">
        <f t="shared" ref="Q9:Q21" si="0">SUM(K9:P9)*10/J9</f>
        <v>0</v>
      </c>
      <c r="R9" s="71">
        <v>0.5</v>
      </c>
      <c r="S9" s="73">
        <v>0.5</v>
      </c>
      <c r="T9" s="73" t="s">
        <v>23</v>
      </c>
      <c r="U9" s="73"/>
      <c r="V9" s="75"/>
      <c r="W9" s="30"/>
      <c r="X9" s="2"/>
      <c r="Y9" s="2"/>
      <c r="Z9" s="2"/>
      <c r="AA9" s="5"/>
      <c r="AB9" s="64"/>
      <c r="AC9" s="44">
        <v>0</v>
      </c>
      <c r="AD9" s="45">
        <v>0</v>
      </c>
      <c r="AE9" s="45">
        <v>0</v>
      </c>
      <c r="AF9" s="44">
        <v>0</v>
      </c>
      <c r="AG9" s="45">
        <v>0</v>
      </c>
      <c r="AH9" s="45">
        <v>0</v>
      </c>
      <c r="AI9" s="60"/>
      <c r="AJ9" s="71">
        <v>0.3</v>
      </c>
      <c r="AK9" s="73">
        <v>0.2</v>
      </c>
      <c r="AL9" s="73" t="s">
        <v>23</v>
      </c>
      <c r="AM9" s="73" t="s">
        <v>23</v>
      </c>
      <c r="AN9" s="73" t="s">
        <v>23</v>
      </c>
    </row>
    <row r="10" spans="1:40" ht="15" thickBot="1" x14ac:dyDescent="0.35">
      <c r="A10" s="144" t="s">
        <v>6</v>
      </c>
      <c r="B10" s="13" t="s">
        <v>2</v>
      </c>
      <c r="C10" s="25">
        <v>24</v>
      </c>
      <c r="D10" s="32">
        <v>0</v>
      </c>
      <c r="E10" s="3">
        <v>3</v>
      </c>
      <c r="F10" s="3">
        <v>2</v>
      </c>
      <c r="G10" s="3">
        <v>0</v>
      </c>
      <c r="H10" s="3">
        <v>0</v>
      </c>
      <c r="I10" s="13">
        <v>0</v>
      </c>
      <c r="J10" s="65">
        <v>5</v>
      </c>
      <c r="K10" s="32">
        <v>0</v>
      </c>
      <c r="L10" s="3">
        <v>0</v>
      </c>
      <c r="M10" s="3">
        <v>0</v>
      </c>
      <c r="N10" s="3">
        <v>0</v>
      </c>
      <c r="O10" s="3">
        <v>0</v>
      </c>
      <c r="P10" s="4">
        <v>0</v>
      </c>
      <c r="Q10" s="17">
        <f t="shared" si="0"/>
        <v>0</v>
      </c>
      <c r="R10" s="72" t="s">
        <v>23</v>
      </c>
      <c r="S10" s="72" t="s">
        <v>23</v>
      </c>
      <c r="T10" s="72" t="s">
        <v>23</v>
      </c>
      <c r="U10" s="72" t="s">
        <v>23</v>
      </c>
      <c r="V10" s="72" t="s">
        <v>23</v>
      </c>
      <c r="W10" s="72" t="s">
        <v>23</v>
      </c>
      <c r="X10" s="72" t="s">
        <v>23</v>
      </c>
      <c r="Y10" s="72" t="s">
        <v>23</v>
      </c>
      <c r="Z10" s="72" t="s">
        <v>23</v>
      </c>
      <c r="AA10" s="72" t="s">
        <v>23</v>
      </c>
      <c r="AB10" s="100"/>
      <c r="AC10" s="44">
        <v>0</v>
      </c>
      <c r="AD10" s="45">
        <v>0</v>
      </c>
      <c r="AE10" s="45">
        <v>0</v>
      </c>
      <c r="AF10" s="32">
        <v>1</v>
      </c>
      <c r="AG10" s="3">
        <v>0</v>
      </c>
      <c r="AH10" s="4"/>
      <c r="AI10" s="65">
        <v>1480</v>
      </c>
      <c r="AJ10" s="70" t="s">
        <v>23</v>
      </c>
      <c r="AK10" s="72" t="s">
        <v>23</v>
      </c>
      <c r="AL10" s="72" t="s">
        <v>23</v>
      </c>
      <c r="AM10" s="72" t="s">
        <v>23</v>
      </c>
      <c r="AN10" s="72" t="s">
        <v>23</v>
      </c>
    </row>
    <row r="11" spans="1:40" ht="15" thickBot="1" x14ac:dyDescent="0.35">
      <c r="A11" s="145"/>
      <c r="B11" s="14" t="s">
        <v>3</v>
      </c>
      <c r="C11" s="23">
        <v>24</v>
      </c>
      <c r="D11" s="30">
        <v>15</v>
      </c>
      <c r="E11" s="2">
        <v>14</v>
      </c>
      <c r="F11" s="2">
        <v>14</v>
      </c>
      <c r="G11" s="2">
        <v>7</v>
      </c>
      <c r="H11" s="2">
        <v>2</v>
      </c>
      <c r="I11" s="14">
        <v>0</v>
      </c>
      <c r="J11" s="63">
        <v>39</v>
      </c>
      <c r="K11" s="30">
        <v>0.39</v>
      </c>
      <c r="L11" s="2">
        <v>1.83</v>
      </c>
      <c r="M11" s="2">
        <v>0.67</v>
      </c>
      <c r="N11" s="2">
        <v>0.17</v>
      </c>
      <c r="O11" s="2">
        <v>0.2</v>
      </c>
      <c r="P11" s="5">
        <v>0</v>
      </c>
      <c r="Q11" s="17">
        <f t="shared" si="0"/>
        <v>0.83589743589743593</v>
      </c>
      <c r="R11" s="73">
        <v>2.2999999999999998</v>
      </c>
      <c r="S11" s="73">
        <v>2.5</v>
      </c>
      <c r="T11" s="73">
        <v>2.4</v>
      </c>
      <c r="U11" s="73">
        <v>2</v>
      </c>
      <c r="V11" s="73">
        <v>2.4</v>
      </c>
      <c r="W11" s="73">
        <v>2</v>
      </c>
      <c r="X11" s="73">
        <v>1.9</v>
      </c>
      <c r="Y11" s="73">
        <v>2.2000000000000002</v>
      </c>
      <c r="Z11" s="73">
        <v>3</v>
      </c>
      <c r="AA11" s="73">
        <v>1.5</v>
      </c>
      <c r="AB11" s="101"/>
      <c r="AC11" s="44">
        <v>0</v>
      </c>
      <c r="AD11" s="45">
        <v>0</v>
      </c>
      <c r="AE11" s="45">
        <v>0</v>
      </c>
      <c r="AF11" s="30">
        <v>0</v>
      </c>
      <c r="AG11" s="2">
        <v>3</v>
      </c>
      <c r="AH11" s="5">
        <v>4</v>
      </c>
      <c r="AI11" s="63"/>
      <c r="AJ11" s="71">
        <v>1.8</v>
      </c>
      <c r="AK11" s="73">
        <v>1.6</v>
      </c>
      <c r="AL11" s="73">
        <v>1.3</v>
      </c>
      <c r="AM11" s="73">
        <v>1.4</v>
      </c>
      <c r="AN11" s="73">
        <v>1.3</v>
      </c>
    </row>
    <row r="12" spans="1:40" ht="15" thickBot="1" x14ac:dyDescent="0.35">
      <c r="A12" s="145"/>
      <c r="B12" s="14" t="s">
        <v>4</v>
      </c>
      <c r="C12" s="23">
        <v>25</v>
      </c>
      <c r="D12" s="30">
        <v>19</v>
      </c>
      <c r="E12" s="2">
        <v>20</v>
      </c>
      <c r="F12" s="2">
        <v>21</v>
      </c>
      <c r="G12" s="2">
        <v>0</v>
      </c>
      <c r="H12" s="2">
        <v>0</v>
      </c>
      <c r="I12" s="14">
        <v>0</v>
      </c>
      <c r="J12" s="63">
        <v>30</v>
      </c>
      <c r="K12" s="30">
        <v>1.19</v>
      </c>
      <c r="L12" s="2">
        <v>1.93</v>
      </c>
      <c r="M12" s="2">
        <v>0.79</v>
      </c>
      <c r="N12" s="2">
        <v>0.37</v>
      </c>
      <c r="O12" s="2">
        <v>0</v>
      </c>
      <c r="P12" s="5">
        <v>0</v>
      </c>
      <c r="Q12" s="17">
        <f t="shared" si="0"/>
        <v>1.4266666666666667</v>
      </c>
      <c r="R12" s="73">
        <v>2.7</v>
      </c>
      <c r="S12" s="73">
        <v>2.5</v>
      </c>
      <c r="T12" s="73">
        <v>2.6</v>
      </c>
      <c r="U12" s="73">
        <v>3</v>
      </c>
      <c r="V12" s="73">
        <v>2.6</v>
      </c>
      <c r="W12" s="73">
        <v>2.4</v>
      </c>
      <c r="X12" s="73">
        <v>2</v>
      </c>
      <c r="Y12" s="73">
        <v>2.7</v>
      </c>
      <c r="Z12" s="73">
        <v>1</v>
      </c>
      <c r="AA12" s="73" t="s">
        <v>23</v>
      </c>
      <c r="AB12" s="101"/>
      <c r="AC12" s="44">
        <v>0</v>
      </c>
      <c r="AD12" s="45">
        <v>0</v>
      </c>
      <c r="AE12" s="45">
        <v>0</v>
      </c>
      <c r="AF12" s="30">
        <v>3</v>
      </c>
      <c r="AG12" s="2">
        <v>5</v>
      </c>
      <c r="AH12" s="5">
        <v>6</v>
      </c>
      <c r="AI12" s="63"/>
      <c r="AJ12" s="71">
        <v>2.2000000000000002</v>
      </c>
      <c r="AK12" s="73">
        <v>2.4</v>
      </c>
      <c r="AL12" s="73">
        <v>2</v>
      </c>
      <c r="AM12" s="73">
        <v>1.9</v>
      </c>
      <c r="AN12" s="73">
        <v>1.7</v>
      </c>
    </row>
    <row r="13" spans="1:40" ht="15" thickBot="1" x14ac:dyDescent="0.35">
      <c r="A13" s="146"/>
      <c r="B13" s="16" t="s">
        <v>5</v>
      </c>
      <c r="C13" s="26">
        <v>21</v>
      </c>
      <c r="D13" s="33">
        <v>10</v>
      </c>
      <c r="E13" s="6">
        <v>12</v>
      </c>
      <c r="F13" s="6">
        <v>10</v>
      </c>
      <c r="G13" s="6">
        <v>0</v>
      </c>
      <c r="H13" s="6">
        <v>1</v>
      </c>
      <c r="I13" s="16">
        <v>0</v>
      </c>
      <c r="J13" s="66">
        <v>31</v>
      </c>
      <c r="K13" s="33">
        <v>0.66</v>
      </c>
      <c r="L13" s="6">
        <v>1.31</v>
      </c>
      <c r="M13" s="6">
        <v>0.52</v>
      </c>
      <c r="N13" s="6">
        <v>0.06</v>
      </c>
      <c r="O13" s="6">
        <v>7.0000000000000007E-2</v>
      </c>
      <c r="P13" s="7">
        <v>0</v>
      </c>
      <c r="Q13" s="17">
        <f t="shared" si="0"/>
        <v>0.84516129032258069</v>
      </c>
      <c r="R13" s="73">
        <v>2.5</v>
      </c>
      <c r="S13" s="73">
        <v>2.2000000000000002</v>
      </c>
      <c r="T13" s="73">
        <v>3</v>
      </c>
      <c r="U13" s="73">
        <v>2.5</v>
      </c>
      <c r="V13" s="73">
        <v>2.4</v>
      </c>
      <c r="W13" s="73">
        <v>2.5</v>
      </c>
      <c r="X13" s="73">
        <v>1.3</v>
      </c>
      <c r="Y13" s="73">
        <v>1.5</v>
      </c>
      <c r="Z13" s="73"/>
      <c r="AA13" s="73"/>
      <c r="AB13" s="75"/>
      <c r="AC13" s="44">
        <v>0</v>
      </c>
      <c r="AD13" s="45">
        <v>0</v>
      </c>
      <c r="AE13" s="45">
        <v>0</v>
      </c>
      <c r="AF13" s="33">
        <v>0</v>
      </c>
      <c r="AG13" s="6">
        <v>5</v>
      </c>
      <c r="AH13" s="7">
        <v>4</v>
      </c>
      <c r="AI13" s="66"/>
      <c r="AJ13" s="71">
        <v>2.2999999999999998</v>
      </c>
      <c r="AK13" s="73">
        <v>1.5</v>
      </c>
      <c r="AL13" s="73">
        <v>1.8</v>
      </c>
      <c r="AM13" s="73">
        <v>1.4</v>
      </c>
      <c r="AN13" s="73">
        <v>1.6</v>
      </c>
    </row>
    <row r="14" spans="1:40" ht="15" thickBot="1" x14ac:dyDescent="0.35">
      <c r="A14" s="144" t="s">
        <v>7</v>
      </c>
      <c r="B14" s="13" t="s">
        <v>2</v>
      </c>
      <c r="C14" s="25">
        <v>21</v>
      </c>
      <c r="D14" s="32">
        <v>20</v>
      </c>
      <c r="E14" s="3">
        <v>17</v>
      </c>
      <c r="F14" s="68">
        <v>0</v>
      </c>
      <c r="G14" s="3">
        <v>0</v>
      </c>
      <c r="H14" s="3">
        <v>1</v>
      </c>
      <c r="I14" s="13">
        <v>0</v>
      </c>
      <c r="J14" s="65">
        <v>21</v>
      </c>
      <c r="K14" s="32">
        <v>1.35</v>
      </c>
      <c r="L14" s="3">
        <v>1.04</v>
      </c>
      <c r="M14" s="3">
        <v>0</v>
      </c>
      <c r="N14" s="3">
        <v>0</v>
      </c>
      <c r="O14" s="3">
        <v>0.15</v>
      </c>
      <c r="P14" s="4">
        <v>0</v>
      </c>
      <c r="Q14" s="17">
        <f t="shared" si="0"/>
        <v>1.2095238095238094</v>
      </c>
      <c r="R14" s="72">
        <v>2.2000000000000002</v>
      </c>
      <c r="S14" s="72">
        <v>2</v>
      </c>
      <c r="T14" s="72">
        <v>2.2999999999999998</v>
      </c>
      <c r="U14" s="72">
        <v>2.1</v>
      </c>
      <c r="V14" s="72">
        <v>0.6</v>
      </c>
      <c r="W14" s="72" t="s">
        <v>23</v>
      </c>
      <c r="X14" s="72" t="s">
        <v>23</v>
      </c>
      <c r="Y14" s="72" t="s">
        <v>23</v>
      </c>
      <c r="Z14" s="72" t="s">
        <v>23</v>
      </c>
      <c r="AA14" s="72" t="s">
        <v>23</v>
      </c>
      <c r="AB14" s="100"/>
      <c r="AC14" s="44">
        <v>0</v>
      </c>
      <c r="AD14" s="45">
        <v>0</v>
      </c>
      <c r="AE14" s="45">
        <v>0</v>
      </c>
      <c r="AF14" s="32">
        <v>11</v>
      </c>
      <c r="AG14" s="3">
        <v>5</v>
      </c>
      <c r="AH14" s="4">
        <v>2</v>
      </c>
      <c r="AI14" s="65">
        <v>1300</v>
      </c>
      <c r="AJ14" s="70">
        <v>2</v>
      </c>
      <c r="AK14" s="72">
        <v>1.9</v>
      </c>
      <c r="AL14" s="72">
        <v>2.2000000000000002</v>
      </c>
      <c r="AM14" s="72">
        <v>1.8</v>
      </c>
      <c r="AN14" s="72">
        <v>2.1</v>
      </c>
    </row>
    <row r="15" spans="1:40" ht="15" thickBot="1" x14ac:dyDescent="0.35">
      <c r="A15" s="145"/>
      <c r="B15" s="14" t="s">
        <v>3</v>
      </c>
      <c r="C15" s="23">
        <v>22</v>
      </c>
      <c r="D15" s="30">
        <v>13</v>
      </c>
      <c r="E15" s="2">
        <v>15</v>
      </c>
      <c r="F15" s="68">
        <v>0</v>
      </c>
      <c r="G15" s="2">
        <v>0</v>
      </c>
      <c r="H15" s="2">
        <v>0</v>
      </c>
      <c r="I15" s="14">
        <v>0</v>
      </c>
      <c r="J15" s="63">
        <v>20</v>
      </c>
      <c r="K15" s="30">
        <v>2</v>
      </c>
      <c r="L15" s="2">
        <v>0.63</v>
      </c>
      <c r="M15" s="2">
        <v>0</v>
      </c>
      <c r="N15" s="2">
        <v>0</v>
      </c>
      <c r="O15" s="2">
        <v>0</v>
      </c>
      <c r="P15" s="5">
        <v>0</v>
      </c>
      <c r="Q15" s="17">
        <f t="shared" si="0"/>
        <v>1.3149999999999999</v>
      </c>
      <c r="R15" s="73">
        <v>3</v>
      </c>
      <c r="S15" s="73">
        <v>2.8</v>
      </c>
      <c r="T15" s="73">
        <v>2.7</v>
      </c>
      <c r="U15" s="73" t="s">
        <v>23</v>
      </c>
      <c r="V15" s="73" t="s">
        <v>23</v>
      </c>
      <c r="W15" s="73" t="s">
        <v>23</v>
      </c>
      <c r="X15" s="73" t="s">
        <v>23</v>
      </c>
      <c r="Y15" s="73" t="s">
        <v>23</v>
      </c>
      <c r="Z15" s="73" t="s">
        <v>23</v>
      </c>
      <c r="AA15" s="73" t="s">
        <v>23</v>
      </c>
      <c r="AB15" s="101"/>
      <c r="AC15" s="44">
        <v>0</v>
      </c>
      <c r="AD15" s="45">
        <v>0</v>
      </c>
      <c r="AE15" s="45">
        <v>0</v>
      </c>
      <c r="AF15" s="30">
        <v>5</v>
      </c>
      <c r="AG15" s="2">
        <v>1</v>
      </c>
      <c r="AH15" s="5">
        <v>2</v>
      </c>
      <c r="AI15" s="63"/>
      <c r="AJ15" s="71">
        <v>2.6</v>
      </c>
      <c r="AK15" s="73">
        <v>2.2000000000000002</v>
      </c>
      <c r="AL15" s="73">
        <v>2</v>
      </c>
      <c r="AM15" s="73">
        <v>2.1</v>
      </c>
      <c r="AN15" s="73">
        <v>2.2000000000000002</v>
      </c>
    </row>
    <row r="16" spans="1:40" ht="15" thickBot="1" x14ac:dyDescent="0.35">
      <c r="A16" s="145"/>
      <c r="B16" s="14" t="s">
        <v>4</v>
      </c>
      <c r="C16" s="23">
        <v>22</v>
      </c>
      <c r="D16" s="30">
        <v>17</v>
      </c>
      <c r="E16" s="2">
        <v>21</v>
      </c>
      <c r="F16" s="2">
        <v>16</v>
      </c>
      <c r="G16" s="2">
        <v>0</v>
      </c>
      <c r="H16" s="2">
        <v>1</v>
      </c>
      <c r="I16" s="14">
        <v>0</v>
      </c>
      <c r="J16" s="63">
        <v>31</v>
      </c>
      <c r="K16" s="30">
        <v>1.66</v>
      </c>
      <c r="L16" s="2">
        <v>1.47</v>
      </c>
      <c r="M16" s="2">
        <v>0.91</v>
      </c>
      <c r="N16" s="2">
        <v>0</v>
      </c>
      <c r="O16" s="2">
        <v>0.13</v>
      </c>
      <c r="P16" s="5">
        <v>0</v>
      </c>
      <c r="Q16" s="17">
        <f t="shared" si="0"/>
        <v>1.3451612903225807</v>
      </c>
      <c r="R16" s="73">
        <v>3</v>
      </c>
      <c r="S16" s="73">
        <v>3</v>
      </c>
      <c r="T16" s="73">
        <v>2</v>
      </c>
      <c r="U16" s="73">
        <v>2</v>
      </c>
      <c r="V16" s="73">
        <v>2.2000000000000002</v>
      </c>
      <c r="W16" s="73">
        <v>2.8</v>
      </c>
      <c r="X16" s="73">
        <v>2.6</v>
      </c>
      <c r="Y16" s="73">
        <v>2.2000000000000002</v>
      </c>
      <c r="Z16" s="73" t="s">
        <v>23</v>
      </c>
      <c r="AA16" s="73" t="s">
        <v>23</v>
      </c>
      <c r="AB16" s="101"/>
      <c r="AC16" s="44">
        <v>0</v>
      </c>
      <c r="AD16" s="45">
        <v>0</v>
      </c>
      <c r="AE16" s="45">
        <v>0</v>
      </c>
      <c r="AF16" s="30">
        <v>9</v>
      </c>
      <c r="AG16" s="2">
        <v>1</v>
      </c>
      <c r="AH16" s="5">
        <v>3</v>
      </c>
      <c r="AI16" s="63"/>
      <c r="AJ16" s="71">
        <v>2.5</v>
      </c>
      <c r="AK16" s="73">
        <v>2</v>
      </c>
      <c r="AL16" s="73">
        <v>2.4</v>
      </c>
      <c r="AM16" s="73">
        <v>2.2000000000000002</v>
      </c>
      <c r="AN16" s="73">
        <v>2.4</v>
      </c>
    </row>
    <row r="17" spans="1:40" ht="15" thickBot="1" x14ac:dyDescent="0.35">
      <c r="A17" s="146"/>
      <c r="B17" s="16" t="s">
        <v>5</v>
      </c>
      <c r="C17" s="26">
        <v>22</v>
      </c>
      <c r="D17" s="33">
        <v>10</v>
      </c>
      <c r="E17" s="6">
        <v>10</v>
      </c>
      <c r="F17" s="6">
        <v>9</v>
      </c>
      <c r="G17" s="6">
        <v>1</v>
      </c>
      <c r="H17" s="6">
        <v>0</v>
      </c>
      <c r="I17" s="16">
        <v>0</v>
      </c>
      <c r="J17" s="66">
        <v>30</v>
      </c>
      <c r="K17" s="33">
        <v>1.91</v>
      </c>
      <c r="L17" s="6">
        <v>0</v>
      </c>
      <c r="M17" s="6">
        <v>0</v>
      </c>
      <c r="N17" s="6">
        <v>0.05</v>
      </c>
      <c r="O17" s="6">
        <v>0</v>
      </c>
      <c r="P17" s="7">
        <v>0</v>
      </c>
      <c r="Q17" s="17">
        <f t="shared" si="0"/>
        <v>0.65333333333333343</v>
      </c>
      <c r="R17" s="73" t="s">
        <v>23</v>
      </c>
      <c r="S17" s="73" t="s">
        <v>23</v>
      </c>
      <c r="T17" s="73" t="s">
        <v>23</v>
      </c>
      <c r="U17" s="73" t="s">
        <v>23</v>
      </c>
      <c r="V17" s="73" t="s">
        <v>23</v>
      </c>
      <c r="W17" s="73">
        <v>1.3</v>
      </c>
      <c r="X17" s="73" t="s">
        <v>23</v>
      </c>
      <c r="Y17" s="73" t="s">
        <v>23</v>
      </c>
      <c r="Z17" s="73" t="s">
        <v>23</v>
      </c>
      <c r="AA17" s="73" t="s">
        <v>23</v>
      </c>
      <c r="AB17" s="75"/>
      <c r="AC17" s="44">
        <v>0</v>
      </c>
      <c r="AD17" s="45">
        <v>0</v>
      </c>
      <c r="AE17" s="45">
        <v>0</v>
      </c>
      <c r="AF17" s="33">
        <v>7</v>
      </c>
      <c r="AG17" s="6">
        <v>1</v>
      </c>
      <c r="AH17" s="7">
        <v>0</v>
      </c>
      <c r="AI17" s="66"/>
      <c r="AJ17" s="71">
        <v>2</v>
      </c>
      <c r="AK17" s="73">
        <v>2.5</v>
      </c>
      <c r="AL17" s="73">
        <v>2.4</v>
      </c>
      <c r="AM17" s="73">
        <v>2.6</v>
      </c>
      <c r="AN17" s="73">
        <v>2.2999999999999998</v>
      </c>
    </row>
    <row r="18" spans="1:40" ht="15" thickBot="1" x14ac:dyDescent="0.35">
      <c r="A18" s="144" t="s">
        <v>8</v>
      </c>
      <c r="B18" s="13" t="s">
        <v>2</v>
      </c>
      <c r="C18" s="25">
        <v>24</v>
      </c>
      <c r="D18" s="32">
        <v>3</v>
      </c>
      <c r="E18" s="3">
        <v>3</v>
      </c>
      <c r="F18" s="3">
        <v>0</v>
      </c>
      <c r="G18" s="3">
        <v>0</v>
      </c>
      <c r="H18" s="3">
        <v>0</v>
      </c>
      <c r="I18" s="13">
        <v>0</v>
      </c>
      <c r="J18" s="65">
        <v>6</v>
      </c>
      <c r="K18" s="32">
        <v>0.43</v>
      </c>
      <c r="L18" s="3">
        <v>0.17</v>
      </c>
      <c r="M18" s="3">
        <v>0</v>
      </c>
      <c r="N18" s="3">
        <v>0</v>
      </c>
      <c r="O18" s="3">
        <v>0</v>
      </c>
      <c r="P18" s="3">
        <v>0</v>
      </c>
      <c r="Q18" s="17">
        <f t="shared" si="0"/>
        <v>1</v>
      </c>
      <c r="R18" s="72">
        <v>2.2999999999999998</v>
      </c>
      <c r="S18" s="72" t="s">
        <v>23</v>
      </c>
      <c r="T18" s="72" t="s">
        <v>23</v>
      </c>
      <c r="U18" s="72" t="s">
        <v>23</v>
      </c>
      <c r="V18" s="72" t="s">
        <v>23</v>
      </c>
      <c r="W18" s="72" t="s">
        <v>25</v>
      </c>
      <c r="X18" s="72"/>
      <c r="Y18" s="72"/>
      <c r="Z18" s="72"/>
      <c r="AA18" s="72"/>
      <c r="AB18" s="100"/>
      <c r="AC18" s="44">
        <v>0</v>
      </c>
      <c r="AD18" s="45">
        <v>0</v>
      </c>
      <c r="AE18" s="45">
        <v>0</v>
      </c>
      <c r="AF18" s="32">
        <v>0</v>
      </c>
      <c r="AG18" s="3">
        <v>2</v>
      </c>
      <c r="AH18" s="4">
        <v>1</v>
      </c>
      <c r="AI18" s="65">
        <v>1080</v>
      </c>
      <c r="AJ18" s="70">
        <v>2</v>
      </c>
      <c r="AK18" s="72">
        <v>1.4</v>
      </c>
      <c r="AL18" s="72">
        <v>2</v>
      </c>
      <c r="AM18" s="72" t="s">
        <v>23</v>
      </c>
      <c r="AN18" s="72" t="s">
        <v>23</v>
      </c>
    </row>
    <row r="19" spans="1:40" ht="15" thickBot="1" x14ac:dyDescent="0.35">
      <c r="A19" s="145"/>
      <c r="B19" s="14" t="s">
        <v>3</v>
      </c>
      <c r="C19" s="23">
        <v>22</v>
      </c>
      <c r="D19" s="30">
        <v>9</v>
      </c>
      <c r="E19" s="2">
        <v>11</v>
      </c>
      <c r="F19" s="2">
        <v>9</v>
      </c>
      <c r="G19" s="2">
        <v>0</v>
      </c>
      <c r="H19" s="2">
        <v>0</v>
      </c>
      <c r="I19" s="14">
        <v>0</v>
      </c>
      <c r="J19" s="63">
        <v>28</v>
      </c>
      <c r="K19" s="30">
        <v>2.7</v>
      </c>
      <c r="L19" s="2">
        <v>0.77</v>
      </c>
      <c r="M19" s="2">
        <v>0.28000000000000003</v>
      </c>
      <c r="N19" s="2">
        <v>0</v>
      </c>
      <c r="O19" s="2">
        <v>0</v>
      </c>
      <c r="P19" s="2">
        <v>0</v>
      </c>
      <c r="Q19" s="17">
        <f t="shared" si="0"/>
        <v>1.3392857142857142</v>
      </c>
      <c r="R19" s="73">
        <v>2.9</v>
      </c>
      <c r="S19" s="73">
        <v>2.2999999999999998</v>
      </c>
      <c r="T19" s="73">
        <v>1.8</v>
      </c>
      <c r="U19" s="73">
        <v>0.5</v>
      </c>
      <c r="V19" s="73" t="s">
        <v>23</v>
      </c>
      <c r="W19" s="73">
        <v>2.2000000000000002</v>
      </c>
      <c r="X19" s="73" t="s">
        <v>23</v>
      </c>
      <c r="Y19" s="73" t="s">
        <v>23</v>
      </c>
      <c r="Z19" s="73" t="s">
        <v>23</v>
      </c>
      <c r="AA19" s="73" t="s">
        <v>23</v>
      </c>
      <c r="AB19" s="101"/>
      <c r="AC19" s="44">
        <v>0</v>
      </c>
      <c r="AD19" s="45">
        <v>0</v>
      </c>
      <c r="AE19" s="45">
        <v>0</v>
      </c>
      <c r="AF19" s="32">
        <v>0</v>
      </c>
      <c r="AG19" s="2">
        <v>6</v>
      </c>
      <c r="AH19" s="5">
        <v>1</v>
      </c>
      <c r="AI19" s="63"/>
      <c r="AJ19" s="71">
        <v>2.5</v>
      </c>
      <c r="AK19" s="73">
        <v>2.6</v>
      </c>
      <c r="AL19" s="73">
        <v>2</v>
      </c>
      <c r="AM19" s="73">
        <v>2.2000000000000002</v>
      </c>
      <c r="AN19" s="73">
        <v>2.7</v>
      </c>
    </row>
    <row r="20" spans="1:40" ht="15" thickBot="1" x14ac:dyDescent="0.35">
      <c r="A20" s="145"/>
      <c r="B20" s="14" t="s">
        <v>4</v>
      </c>
      <c r="C20" s="23">
        <v>24</v>
      </c>
      <c r="D20" s="30">
        <v>4</v>
      </c>
      <c r="E20" s="2">
        <v>4</v>
      </c>
      <c r="F20" s="2">
        <v>3</v>
      </c>
      <c r="G20" s="2">
        <v>1</v>
      </c>
      <c r="H20" s="2">
        <v>0</v>
      </c>
      <c r="I20" s="14">
        <v>0</v>
      </c>
      <c r="J20" s="63">
        <v>12</v>
      </c>
      <c r="K20" s="30">
        <v>0.26</v>
      </c>
      <c r="L20" s="2">
        <v>0.12</v>
      </c>
      <c r="M20" s="2">
        <v>0.05</v>
      </c>
      <c r="N20" s="2">
        <v>0.06</v>
      </c>
      <c r="O20" s="2">
        <v>0</v>
      </c>
      <c r="P20" s="2">
        <v>0</v>
      </c>
      <c r="Q20" s="17">
        <f t="shared" si="0"/>
        <v>0.40833333333333338</v>
      </c>
      <c r="R20" s="73">
        <v>2</v>
      </c>
      <c r="S20" s="73">
        <v>1</v>
      </c>
      <c r="T20" s="73">
        <v>1.2</v>
      </c>
      <c r="U20" s="73" t="s">
        <v>23</v>
      </c>
      <c r="V20" s="73" t="s">
        <v>23</v>
      </c>
      <c r="W20" s="73">
        <v>1.5</v>
      </c>
      <c r="X20" s="73" t="s">
        <v>23</v>
      </c>
      <c r="Y20" s="73" t="s">
        <v>23</v>
      </c>
      <c r="Z20" s="73" t="s">
        <v>23</v>
      </c>
      <c r="AA20" s="73" t="s">
        <v>23</v>
      </c>
      <c r="AB20" s="101"/>
      <c r="AC20" s="44">
        <v>0</v>
      </c>
      <c r="AD20" s="45">
        <v>0</v>
      </c>
      <c r="AE20" s="45">
        <v>0</v>
      </c>
      <c r="AF20" s="30">
        <v>1</v>
      </c>
      <c r="AG20" s="2">
        <v>0</v>
      </c>
      <c r="AH20" s="5">
        <v>1</v>
      </c>
      <c r="AI20" s="63"/>
      <c r="AJ20" s="71">
        <v>1.2</v>
      </c>
      <c r="AK20" s="73">
        <v>1.5</v>
      </c>
      <c r="AL20" s="73">
        <v>0.5</v>
      </c>
      <c r="AM20" s="73">
        <v>1.2</v>
      </c>
      <c r="AN20" s="73" t="s">
        <v>23</v>
      </c>
    </row>
    <row r="21" spans="1:40" ht="15" thickBot="1" x14ac:dyDescent="0.35">
      <c r="A21" s="146"/>
      <c r="B21" s="16" t="s">
        <v>5</v>
      </c>
      <c r="C21" s="26">
        <v>21</v>
      </c>
      <c r="D21" s="33">
        <v>4</v>
      </c>
      <c r="E21" s="6">
        <v>4</v>
      </c>
      <c r="F21" s="6">
        <v>5</v>
      </c>
      <c r="G21" s="6">
        <v>4</v>
      </c>
      <c r="H21" s="6">
        <v>0</v>
      </c>
      <c r="I21" s="16">
        <v>0</v>
      </c>
      <c r="J21" s="66">
        <v>17</v>
      </c>
      <c r="K21" s="33">
        <v>0.68</v>
      </c>
      <c r="L21" s="6">
        <v>0</v>
      </c>
      <c r="M21" s="6">
        <v>0.09</v>
      </c>
      <c r="N21" s="6">
        <v>0.63</v>
      </c>
      <c r="O21" s="6">
        <v>0</v>
      </c>
      <c r="P21" s="7">
        <v>0</v>
      </c>
      <c r="Q21" s="17">
        <f t="shared" si="0"/>
        <v>0.82352941176470584</v>
      </c>
      <c r="R21" s="73" t="s">
        <v>23</v>
      </c>
      <c r="S21" s="73" t="s">
        <v>23</v>
      </c>
      <c r="T21" s="73" t="s">
        <v>23</v>
      </c>
      <c r="U21" s="73" t="s">
        <v>23</v>
      </c>
      <c r="V21" s="73" t="s">
        <v>23</v>
      </c>
      <c r="W21" s="73">
        <v>1.8</v>
      </c>
      <c r="X21" s="73" t="s">
        <v>23</v>
      </c>
      <c r="Y21" s="73" t="s">
        <v>23</v>
      </c>
      <c r="Z21" s="73" t="s">
        <v>23</v>
      </c>
      <c r="AA21" s="73" t="s">
        <v>23</v>
      </c>
      <c r="AB21" s="75"/>
      <c r="AC21" s="44">
        <v>0</v>
      </c>
      <c r="AD21" s="45">
        <v>0</v>
      </c>
      <c r="AE21" s="45">
        <v>0</v>
      </c>
      <c r="AF21" s="33">
        <v>0</v>
      </c>
      <c r="AG21" s="6">
        <v>4</v>
      </c>
      <c r="AH21" s="7">
        <v>0</v>
      </c>
      <c r="AI21" s="66"/>
      <c r="AJ21" s="71">
        <v>2.2999999999999998</v>
      </c>
      <c r="AK21" s="73">
        <v>2.1</v>
      </c>
      <c r="AL21" s="73">
        <v>2</v>
      </c>
      <c r="AM21" s="73">
        <v>2.2999999999999998</v>
      </c>
      <c r="AN21" s="73" t="s">
        <v>23</v>
      </c>
    </row>
  </sheetData>
  <mergeCells count="12">
    <mergeCell ref="R3:AA3"/>
    <mergeCell ref="R4:V4"/>
    <mergeCell ref="W4:AA4"/>
    <mergeCell ref="AJ4:AN4"/>
    <mergeCell ref="A18:A21"/>
    <mergeCell ref="D3:I3"/>
    <mergeCell ref="K3:P3"/>
    <mergeCell ref="AC3:AH3"/>
    <mergeCell ref="AJ3:AN3"/>
    <mergeCell ref="A6:A9"/>
    <mergeCell ref="A10:A13"/>
    <mergeCell ref="A14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1"/>
  <sheetViews>
    <sheetView topLeftCell="D1" zoomScale="90" zoomScaleNormal="90" workbookViewId="0">
      <selection activeCell="U4" sqref="U4"/>
    </sheetView>
  </sheetViews>
  <sheetFormatPr defaultRowHeight="14.4" x14ac:dyDescent="0.3"/>
  <cols>
    <col min="1" max="1" width="12.6640625" customWidth="1"/>
    <col min="4" max="4" width="5.88671875" customWidth="1"/>
    <col min="5" max="5" width="6" customWidth="1"/>
    <col min="6" max="8" width="7.6640625" customWidth="1"/>
    <col min="9" max="9" width="7.44140625" bestFit="1" customWidth="1"/>
    <col min="10" max="10" width="7.109375" customWidth="1"/>
    <col min="11" max="11" width="6.33203125" customWidth="1"/>
    <col min="12" max="12" width="7" customWidth="1"/>
    <col min="13" max="13" width="7.33203125" customWidth="1"/>
    <col min="14" max="14" width="7.6640625" customWidth="1"/>
    <col min="15" max="15" width="7.5546875" customWidth="1"/>
    <col min="16" max="16" width="6.5546875" customWidth="1"/>
    <col min="17" max="17" width="5.6640625" customWidth="1"/>
    <col min="18" max="18" width="6.5546875" customWidth="1"/>
    <col min="19" max="19" width="7.44140625" bestFit="1" customWidth="1"/>
    <col min="20" max="20" width="7.109375" customWidth="1"/>
    <col min="21" max="21" width="7.88671875" customWidth="1"/>
    <col min="22" max="22" width="22.5546875" customWidth="1"/>
    <col min="23" max="23" width="5" customWidth="1"/>
    <col min="24" max="24" width="5.109375" customWidth="1"/>
    <col min="25" max="25" width="5.33203125" customWidth="1"/>
    <col min="26" max="26" width="5.109375" customWidth="1"/>
    <col min="27" max="27" width="5.44140625" customWidth="1"/>
    <col min="28" max="28" width="5.33203125" customWidth="1"/>
    <col min="29" max="29" width="5.6640625" customWidth="1"/>
    <col min="30" max="30" width="5.109375" customWidth="1"/>
    <col min="31" max="31" width="4.5546875" customWidth="1"/>
    <col min="32" max="32" width="5.44140625" customWidth="1"/>
    <col min="33" max="33" width="5" customWidth="1"/>
    <col min="34" max="34" width="5.109375" customWidth="1"/>
    <col min="35" max="35" width="5.33203125" customWidth="1"/>
    <col min="36" max="36" width="5.109375" customWidth="1"/>
    <col min="37" max="37" width="5.44140625" customWidth="1"/>
    <col min="38" max="38" width="5.33203125" customWidth="1"/>
    <col min="39" max="39" width="5.6640625" customWidth="1"/>
    <col min="40" max="40" width="5.109375" customWidth="1"/>
    <col min="41" max="41" width="4.5546875" customWidth="1"/>
    <col min="42" max="42" width="5.44140625" customWidth="1"/>
  </cols>
  <sheetData>
    <row r="2" spans="1:42" ht="16.2" thickBot="1" x14ac:dyDescent="0.35">
      <c r="B2" s="1" t="s">
        <v>0</v>
      </c>
    </row>
    <row r="3" spans="1:42" ht="28.8" x14ac:dyDescent="0.3">
      <c r="C3" s="20" t="s">
        <v>9</v>
      </c>
      <c r="D3" s="102" t="s">
        <v>10</v>
      </c>
      <c r="E3" s="103"/>
      <c r="F3" s="103"/>
      <c r="G3" s="103"/>
      <c r="H3" s="103"/>
      <c r="I3" s="104"/>
      <c r="J3" s="102" t="s">
        <v>11</v>
      </c>
      <c r="K3" s="103"/>
      <c r="L3" s="103"/>
      <c r="M3" s="103"/>
      <c r="N3" s="103"/>
      <c r="O3" s="104"/>
      <c r="P3" s="105" t="s">
        <v>12</v>
      </c>
      <c r="Q3" s="106"/>
      <c r="R3" s="106"/>
      <c r="S3" s="106"/>
      <c r="T3" s="106"/>
      <c r="U3" s="108"/>
      <c r="V3" s="35" t="s">
        <v>13</v>
      </c>
      <c r="W3" s="137" t="s">
        <v>17</v>
      </c>
      <c r="X3" s="137"/>
      <c r="Y3" s="137"/>
      <c r="Z3" s="137"/>
      <c r="AA3" s="137"/>
      <c r="AB3" s="137"/>
      <c r="AC3" s="137"/>
      <c r="AD3" s="137"/>
      <c r="AE3" s="137"/>
      <c r="AF3" s="137"/>
      <c r="AG3" s="137" t="s">
        <v>17</v>
      </c>
      <c r="AH3" s="137"/>
      <c r="AI3" s="137"/>
      <c r="AJ3" s="137"/>
      <c r="AK3" s="137"/>
      <c r="AL3" s="137"/>
      <c r="AM3" s="137"/>
      <c r="AN3" s="137"/>
      <c r="AO3" s="137"/>
      <c r="AP3" s="137"/>
    </row>
    <row r="4" spans="1:42" x14ac:dyDescent="0.3">
      <c r="A4" t="s">
        <v>14</v>
      </c>
      <c r="C4" s="21" t="s">
        <v>15</v>
      </c>
      <c r="D4" s="27" t="s">
        <v>20</v>
      </c>
      <c r="E4" s="12" t="s">
        <v>21</v>
      </c>
      <c r="F4" s="12">
        <v>45599</v>
      </c>
      <c r="G4" s="12">
        <v>45606</v>
      </c>
      <c r="H4" s="12">
        <v>45613</v>
      </c>
      <c r="I4" s="49">
        <v>45619</v>
      </c>
      <c r="J4" s="27" t="s">
        <v>20</v>
      </c>
      <c r="K4" s="12" t="s">
        <v>21</v>
      </c>
      <c r="L4" s="12">
        <v>45599</v>
      </c>
      <c r="M4" s="12">
        <v>45606</v>
      </c>
      <c r="N4" s="12">
        <v>45613</v>
      </c>
      <c r="O4" s="49">
        <v>45619</v>
      </c>
      <c r="P4" s="27" t="s">
        <v>20</v>
      </c>
      <c r="Q4" s="12" t="s">
        <v>21</v>
      </c>
      <c r="R4" s="12">
        <v>45599</v>
      </c>
      <c r="S4" s="12">
        <v>45606</v>
      </c>
      <c r="T4" s="12">
        <v>45613</v>
      </c>
      <c r="U4" s="49">
        <v>45619</v>
      </c>
      <c r="V4" s="36" t="s">
        <v>27</v>
      </c>
      <c r="W4" s="139">
        <v>45219</v>
      </c>
      <c r="X4" s="139"/>
      <c r="Y4" s="139"/>
      <c r="Z4" s="139"/>
      <c r="AA4" s="139"/>
      <c r="AB4" s="150">
        <v>45592</v>
      </c>
      <c r="AC4" s="151"/>
      <c r="AD4" s="151"/>
      <c r="AE4" s="151"/>
      <c r="AF4" s="151"/>
      <c r="AG4" s="139">
        <v>45233</v>
      </c>
      <c r="AH4" s="139"/>
      <c r="AI4" s="139"/>
      <c r="AJ4" s="139"/>
      <c r="AK4" s="139"/>
      <c r="AL4" s="150">
        <v>45606</v>
      </c>
      <c r="AM4" s="151"/>
      <c r="AN4" s="151"/>
      <c r="AO4" s="151"/>
      <c r="AP4" s="151"/>
    </row>
    <row r="5" spans="1:42" ht="15" thickBot="1" x14ac:dyDescent="0.35">
      <c r="C5" s="40"/>
      <c r="D5" s="41"/>
      <c r="E5" s="42"/>
      <c r="F5" s="42"/>
      <c r="G5" s="42"/>
      <c r="H5" s="42"/>
      <c r="I5" s="43"/>
      <c r="J5" s="41"/>
      <c r="K5" s="42"/>
      <c r="L5" s="42"/>
      <c r="M5" s="42"/>
      <c r="N5" s="42"/>
      <c r="O5" s="43"/>
      <c r="P5" s="44"/>
      <c r="Q5" s="45"/>
      <c r="R5" s="45"/>
      <c r="S5" s="45"/>
      <c r="T5" s="45"/>
      <c r="U5" s="46"/>
      <c r="V5" s="4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thickBot="1" x14ac:dyDescent="0.35">
      <c r="A6" s="144" t="s">
        <v>1</v>
      </c>
      <c r="B6" s="13" t="s">
        <v>2</v>
      </c>
      <c r="C6" s="22">
        <v>23</v>
      </c>
      <c r="D6" s="29">
        <v>1</v>
      </c>
      <c r="E6" s="10">
        <v>1</v>
      </c>
      <c r="F6" s="10">
        <v>1</v>
      </c>
      <c r="G6" s="10">
        <v>0</v>
      </c>
      <c r="H6" s="10">
        <v>0</v>
      </c>
      <c r="I6" s="11">
        <v>2</v>
      </c>
      <c r="J6" s="29">
        <v>0</v>
      </c>
      <c r="K6" s="10">
        <v>0</v>
      </c>
      <c r="L6" s="10">
        <v>0</v>
      </c>
      <c r="M6" s="10">
        <v>0</v>
      </c>
      <c r="N6" s="10">
        <v>0</v>
      </c>
      <c r="O6" s="11">
        <v>0</v>
      </c>
      <c r="P6" s="29"/>
      <c r="Q6" s="10"/>
      <c r="R6" s="10"/>
      <c r="S6" s="10"/>
      <c r="T6" s="10"/>
      <c r="U6" s="11"/>
      <c r="V6" s="29">
        <v>0</v>
      </c>
      <c r="W6" s="70">
        <v>0.5</v>
      </c>
      <c r="X6" s="72" t="s">
        <v>23</v>
      </c>
      <c r="Y6" s="72" t="s">
        <v>23</v>
      </c>
      <c r="Z6" s="72" t="s">
        <v>23</v>
      </c>
      <c r="AA6" s="72" t="s">
        <v>23</v>
      </c>
      <c r="AB6" s="72">
        <v>0.6</v>
      </c>
      <c r="AC6" s="72" t="s">
        <v>23</v>
      </c>
      <c r="AD6" s="72" t="s">
        <v>23</v>
      </c>
      <c r="AE6" s="72" t="s">
        <v>23</v>
      </c>
      <c r="AF6" s="72" t="s">
        <v>23</v>
      </c>
      <c r="AG6" s="72">
        <v>1.3</v>
      </c>
      <c r="AH6" s="72" t="s">
        <v>23</v>
      </c>
      <c r="AI6" s="72" t="s">
        <v>23</v>
      </c>
      <c r="AJ6" s="72" t="s">
        <v>23</v>
      </c>
      <c r="AK6" s="72" t="s">
        <v>23</v>
      </c>
      <c r="AL6" s="72" t="s">
        <v>23</v>
      </c>
      <c r="AM6" s="72" t="s">
        <v>23</v>
      </c>
      <c r="AN6" s="72" t="s">
        <v>23</v>
      </c>
      <c r="AO6" s="72" t="s">
        <v>23</v>
      </c>
      <c r="AP6" s="72" t="s">
        <v>23</v>
      </c>
    </row>
    <row r="7" spans="1:42" ht="15" thickBot="1" x14ac:dyDescent="0.35">
      <c r="A7" s="145"/>
      <c r="B7" s="14" t="s">
        <v>3</v>
      </c>
      <c r="C7" s="23">
        <v>22</v>
      </c>
      <c r="D7" s="30">
        <v>0</v>
      </c>
      <c r="E7" s="2">
        <v>0</v>
      </c>
      <c r="F7" s="2">
        <v>1</v>
      </c>
      <c r="G7" s="2">
        <v>0</v>
      </c>
      <c r="H7" s="2">
        <v>1</v>
      </c>
      <c r="I7" s="5">
        <v>1</v>
      </c>
      <c r="J7" s="30">
        <v>0</v>
      </c>
      <c r="K7" s="2">
        <v>0</v>
      </c>
      <c r="L7" s="2">
        <v>0</v>
      </c>
      <c r="M7" s="2">
        <v>0</v>
      </c>
      <c r="N7" s="2">
        <v>0</v>
      </c>
      <c r="O7" s="5">
        <v>0</v>
      </c>
      <c r="P7" s="30"/>
      <c r="Q7" s="2"/>
      <c r="R7" s="2"/>
      <c r="S7" s="2"/>
      <c r="T7" s="2"/>
      <c r="U7" s="5"/>
      <c r="V7" s="30"/>
      <c r="W7" s="71" t="s">
        <v>23</v>
      </c>
      <c r="X7" s="73" t="s">
        <v>23</v>
      </c>
      <c r="Y7" s="73" t="s">
        <v>23</v>
      </c>
      <c r="Z7" s="73" t="s">
        <v>23</v>
      </c>
      <c r="AA7" s="73" t="s">
        <v>23</v>
      </c>
      <c r="AB7" s="73" t="s">
        <v>23</v>
      </c>
      <c r="AC7" s="73" t="s">
        <v>23</v>
      </c>
      <c r="AD7" s="73" t="s">
        <v>23</v>
      </c>
      <c r="AE7" s="73" t="s">
        <v>23</v>
      </c>
      <c r="AF7" s="73" t="s">
        <v>23</v>
      </c>
      <c r="AG7" s="73">
        <v>1</v>
      </c>
      <c r="AH7" s="73" t="s">
        <v>23</v>
      </c>
      <c r="AI7" s="73" t="s">
        <v>23</v>
      </c>
      <c r="AJ7" s="73" t="s">
        <v>23</v>
      </c>
      <c r="AK7" s="73" t="s">
        <v>23</v>
      </c>
      <c r="AL7" s="73"/>
      <c r="AM7" s="73"/>
      <c r="AN7" s="73"/>
      <c r="AO7" s="73"/>
      <c r="AP7" s="73"/>
    </row>
    <row r="8" spans="1:42" ht="15" thickBot="1" x14ac:dyDescent="0.35">
      <c r="A8" s="145"/>
      <c r="B8" s="14" t="s">
        <v>4</v>
      </c>
      <c r="C8" s="23">
        <v>22</v>
      </c>
      <c r="D8" s="30">
        <v>0</v>
      </c>
      <c r="E8" s="2">
        <v>0</v>
      </c>
      <c r="F8" s="2">
        <v>2</v>
      </c>
      <c r="G8" s="2">
        <v>0</v>
      </c>
      <c r="H8" s="2">
        <v>0</v>
      </c>
      <c r="I8" s="5">
        <v>0</v>
      </c>
      <c r="J8" s="30">
        <v>0</v>
      </c>
      <c r="K8" s="2">
        <v>0</v>
      </c>
      <c r="L8" s="2">
        <v>0</v>
      </c>
      <c r="M8" s="2">
        <v>0</v>
      </c>
      <c r="N8" s="2">
        <v>0</v>
      </c>
      <c r="O8" s="5">
        <v>0</v>
      </c>
      <c r="P8" s="30"/>
      <c r="Q8" s="2"/>
      <c r="R8" s="2"/>
      <c r="S8" s="2"/>
      <c r="T8" s="2"/>
      <c r="U8" s="5"/>
      <c r="V8" s="30"/>
      <c r="W8" s="71" t="s">
        <v>23</v>
      </c>
      <c r="X8" s="73" t="s">
        <v>23</v>
      </c>
      <c r="Y8" s="73" t="s">
        <v>23</v>
      </c>
      <c r="Z8" s="73" t="s">
        <v>23</v>
      </c>
      <c r="AA8" s="73" t="s">
        <v>23</v>
      </c>
      <c r="AB8" s="73" t="s">
        <v>24</v>
      </c>
      <c r="AC8" s="73" t="s">
        <v>23</v>
      </c>
      <c r="AD8" s="73" t="s">
        <v>23</v>
      </c>
      <c r="AE8" s="73" t="s">
        <v>23</v>
      </c>
      <c r="AF8" s="73" t="s">
        <v>23</v>
      </c>
      <c r="AG8" s="73">
        <v>1</v>
      </c>
      <c r="AH8" s="73">
        <v>1.2</v>
      </c>
      <c r="AI8" s="73" t="s">
        <v>23</v>
      </c>
      <c r="AJ8" s="73" t="s">
        <v>23</v>
      </c>
      <c r="AK8" s="73" t="s">
        <v>23</v>
      </c>
      <c r="AL8" s="73"/>
      <c r="AM8" s="73"/>
      <c r="AN8" s="73"/>
      <c r="AO8" s="73"/>
      <c r="AP8" s="73"/>
    </row>
    <row r="9" spans="1:42" ht="15" thickBot="1" x14ac:dyDescent="0.35">
      <c r="A9" s="149"/>
      <c r="B9" s="15" t="s">
        <v>5</v>
      </c>
      <c r="C9" s="24">
        <v>25</v>
      </c>
      <c r="D9" s="31">
        <v>3</v>
      </c>
      <c r="E9" s="8">
        <v>3</v>
      </c>
      <c r="F9" s="8">
        <v>4</v>
      </c>
      <c r="G9" s="8">
        <v>5</v>
      </c>
      <c r="H9" s="8">
        <v>4</v>
      </c>
      <c r="I9" s="9">
        <v>4</v>
      </c>
      <c r="J9" s="31">
        <v>0</v>
      </c>
      <c r="K9" s="8">
        <v>0</v>
      </c>
      <c r="L9" s="8">
        <v>0.14000000000000001</v>
      </c>
      <c r="M9" s="8">
        <v>0.33</v>
      </c>
      <c r="N9" s="8">
        <v>0.24</v>
      </c>
      <c r="O9" s="9">
        <v>0.26</v>
      </c>
      <c r="P9" s="31"/>
      <c r="Q9" s="8"/>
      <c r="R9" s="8"/>
      <c r="S9" s="8"/>
      <c r="T9" s="8"/>
      <c r="U9" s="9"/>
      <c r="V9" s="31"/>
      <c r="W9" s="71">
        <v>0.3</v>
      </c>
      <c r="X9" s="73">
        <v>0.2</v>
      </c>
      <c r="Y9" s="73" t="s">
        <v>23</v>
      </c>
      <c r="Z9" s="73" t="s">
        <v>23</v>
      </c>
      <c r="AA9" s="73" t="s">
        <v>23</v>
      </c>
      <c r="AB9" s="73">
        <v>0.6</v>
      </c>
      <c r="AC9" s="73">
        <v>0.7</v>
      </c>
      <c r="AD9" s="73">
        <v>1.2</v>
      </c>
      <c r="AE9" s="73" t="s">
        <v>23</v>
      </c>
      <c r="AF9" s="73" t="s">
        <v>23</v>
      </c>
      <c r="AG9" s="73">
        <v>1.5</v>
      </c>
      <c r="AH9" s="73">
        <v>1</v>
      </c>
      <c r="AI9" s="73">
        <v>0.9</v>
      </c>
      <c r="AJ9" s="73">
        <v>0.5</v>
      </c>
      <c r="AK9" s="73" t="s">
        <v>23</v>
      </c>
      <c r="AL9" s="73">
        <v>1</v>
      </c>
      <c r="AM9" s="73">
        <v>2.1</v>
      </c>
      <c r="AN9" s="73">
        <v>2.2999999999999998</v>
      </c>
      <c r="AO9" s="73">
        <v>1.9</v>
      </c>
      <c r="AP9" s="73">
        <v>2</v>
      </c>
    </row>
    <row r="10" spans="1:42" ht="15" thickBot="1" x14ac:dyDescent="0.35">
      <c r="A10" s="144" t="s">
        <v>6</v>
      </c>
      <c r="B10" s="13" t="s">
        <v>2</v>
      </c>
      <c r="C10" s="25">
        <v>24</v>
      </c>
      <c r="D10" s="32">
        <v>18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2">
        <v>1.48</v>
      </c>
      <c r="K10" s="3">
        <v>0</v>
      </c>
      <c r="L10" s="3">
        <v>0</v>
      </c>
      <c r="M10" s="3">
        <v>0</v>
      </c>
      <c r="N10" s="3">
        <v>0</v>
      </c>
      <c r="O10" s="4">
        <v>0</v>
      </c>
      <c r="P10" s="32"/>
      <c r="Q10" s="3"/>
      <c r="R10" s="3">
        <v>2</v>
      </c>
      <c r="S10" s="3">
        <v>8</v>
      </c>
      <c r="T10" s="3">
        <v>5</v>
      </c>
      <c r="U10" s="4">
        <v>2</v>
      </c>
      <c r="V10" s="32">
        <v>1628</v>
      </c>
      <c r="W10" s="70">
        <v>2.5</v>
      </c>
      <c r="X10" s="72">
        <v>2.4</v>
      </c>
      <c r="Y10" s="72">
        <v>2</v>
      </c>
      <c r="Z10" s="72">
        <v>2.2999999999999998</v>
      </c>
      <c r="AA10" s="72">
        <v>2.5</v>
      </c>
      <c r="AB10" s="72">
        <v>0.8</v>
      </c>
      <c r="AC10" s="72" t="s">
        <v>23</v>
      </c>
      <c r="AD10" s="72" t="s">
        <v>23</v>
      </c>
      <c r="AE10" s="72" t="s">
        <v>23</v>
      </c>
      <c r="AF10" s="72" t="s">
        <v>23</v>
      </c>
      <c r="AG10" s="72" t="s">
        <v>23</v>
      </c>
      <c r="AH10" s="72" t="s">
        <v>23</v>
      </c>
      <c r="AI10" s="72" t="s">
        <v>23</v>
      </c>
      <c r="AJ10" s="72" t="s">
        <v>23</v>
      </c>
      <c r="AK10" s="72" t="s">
        <v>23</v>
      </c>
      <c r="AL10" s="72" t="s">
        <v>23</v>
      </c>
      <c r="AM10" s="72"/>
      <c r="AN10" s="72"/>
      <c r="AO10" s="72"/>
      <c r="AP10" s="72"/>
    </row>
    <row r="11" spans="1:42" ht="15" thickBot="1" x14ac:dyDescent="0.35">
      <c r="A11" s="145"/>
      <c r="B11" s="14" t="s">
        <v>3</v>
      </c>
      <c r="C11" s="23">
        <v>24</v>
      </c>
      <c r="D11" s="30">
        <v>23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0">
        <v>1.75</v>
      </c>
      <c r="K11" s="2">
        <v>0</v>
      </c>
      <c r="L11" s="2">
        <v>0</v>
      </c>
      <c r="M11" s="2">
        <v>0</v>
      </c>
      <c r="N11" s="2">
        <v>0</v>
      </c>
      <c r="O11" s="5">
        <v>0</v>
      </c>
      <c r="P11" s="30"/>
      <c r="Q11" s="2">
        <v>5</v>
      </c>
      <c r="R11" s="2">
        <v>3</v>
      </c>
      <c r="S11" s="2">
        <v>4</v>
      </c>
      <c r="T11" s="2">
        <v>4</v>
      </c>
      <c r="U11" s="5">
        <v>0</v>
      </c>
      <c r="V11" s="30"/>
      <c r="W11" s="71">
        <v>3</v>
      </c>
      <c r="X11" s="73">
        <v>2.9</v>
      </c>
      <c r="Y11" s="73">
        <v>2.7</v>
      </c>
      <c r="Z11" s="73">
        <v>2.8</v>
      </c>
      <c r="AA11" s="73">
        <v>2.5</v>
      </c>
      <c r="AB11" s="73" t="s">
        <v>23</v>
      </c>
      <c r="AC11" s="73" t="s">
        <v>23</v>
      </c>
      <c r="AD11" s="73" t="s">
        <v>23</v>
      </c>
      <c r="AE11" s="73" t="s">
        <v>23</v>
      </c>
      <c r="AF11" s="73" t="s">
        <v>23</v>
      </c>
      <c r="AG11" s="73" t="s">
        <v>23</v>
      </c>
      <c r="AH11" s="73" t="s">
        <v>23</v>
      </c>
      <c r="AI11" s="73" t="s">
        <v>23</v>
      </c>
      <c r="AJ11" s="73" t="s">
        <v>23</v>
      </c>
      <c r="AK11" s="73" t="s">
        <v>23</v>
      </c>
      <c r="AL11" s="73" t="s">
        <v>23</v>
      </c>
      <c r="AM11" s="73"/>
      <c r="AN11" s="73"/>
      <c r="AO11" s="73"/>
      <c r="AP11" s="73"/>
    </row>
    <row r="12" spans="1:42" ht="15" thickBot="1" x14ac:dyDescent="0.35">
      <c r="A12" s="145"/>
      <c r="B12" s="14" t="s">
        <v>4</v>
      </c>
      <c r="C12" s="23">
        <v>25</v>
      </c>
      <c r="D12" s="30">
        <v>24</v>
      </c>
      <c r="E12" s="2">
        <v>24</v>
      </c>
      <c r="F12" s="2">
        <v>0</v>
      </c>
      <c r="G12" s="2">
        <v>0</v>
      </c>
      <c r="H12" s="2">
        <v>0</v>
      </c>
      <c r="I12" s="2">
        <v>0</v>
      </c>
      <c r="J12" s="30">
        <v>2.2200000000000002</v>
      </c>
      <c r="K12" s="2">
        <v>1.04</v>
      </c>
      <c r="L12" s="2">
        <v>0</v>
      </c>
      <c r="M12" s="2">
        <v>0</v>
      </c>
      <c r="N12" s="2">
        <v>0</v>
      </c>
      <c r="O12" s="5">
        <v>0</v>
      </c>
      <c r="P12" s="30"/>
      <c r="Q12" s="2"/>
      <c r="R12" s="2">
        <v>5</v>
      </c>
      <c r="S12" s="2">
        <v>2</v>
      </c>
      <c r="T12" s="2">
        <v>6</v>
      </c>
      <c r="U12" s="5">
        <v>5</v>
      </c>
      <c r="V12" s="30"/>
      <c r="W12" s="71">
        <v>2.5</v>
      </c>
      <c r="X12" s="73">
        <v>2.4</v>
      </c>
      <c r="Y12" s="73">
        <v>2.6</v>
      </c>
      <c r="Z12" s="73">
        <v>2.9</v>
      </c>
      <c r="AA12" s="73">
        <v>2.6</v>
      </c>
      <c r="AB12" s="73">
        <v>2.5</v>
      </c>
      <c r="AC12" s="73">
        <v>2.2999999999999998</v>
      </c>
      <c r="AD12" s="73">
        <v>2.8</v>
      </c>
      <c r="AE12" s="73" t="s">
        <v>23</v>
      </c>
      <c r="AF12" s="73" t="s">
        <v>23</v>
      </c>
      <c r="AG12" s="73" t="s">
        <v>23</v>
      </c>
      <c r="AH12" s="73" t="s">
        <v>23</v>
      </c>
      <c r="AI12" s="73" t="s">
        <v>23</v>
      </c>
      <c r="AJ12" s="73" t="s">
        <v>23</v>
      </c>
      <c r="AK12" s="73" t="s">
        <v>23</v>
      </c>
      <c r="AL12" s="73" t="s">
        <v>23</v>
      </c>
      <c r="AM12" s="73"/>
      <c r="AN12" s="73"/>
      <c r="AO12" s="73"/>
      <c r="AP12" s="73"/>
    </row>
    <row r="13" spans="1:42" ht="15" thickBot="1" x14ac:dyDescent="0.35">
      <c r="A13" s="146"/>
      <c r="B13" s="16" t="s">
        <v>5</v>
      </c>
      <c r="C13" s="26">
        <v>21</v>
      </c>
      <c r="D13" s="33">
        <v>23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33">
        <v>1.74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33"/>
      <c r="Q13" s="6"/>
      <c r="R13" s="6">
        <v>2</v>
      </c>
      <c r="S13" s="6">
        <v>11</v>
      </c>
      <c r="T13" s="6">
        <v>3</v>
      </c>
      <c r="U13" s="7">
        <v>2</v>
      </c>
      <c r="V13" s="33"/>
      <c r="W13" s="71">
        <v>2.4</v>
      </c>
      <c r="X13" s="73">
        <v>2.2999999999999998</v>
      </c>
      <c r="Y13" s="73">
        <v>2.6</v>
      </c>
      <c r="Z13" s="73">
        <v>2</v>
      </c>
      <c r="AA13" s="73">
        <v>2.1</v>
      </c>
      <c r="AB13" s="73" t="s">
        <v>23</v>
      </c>
      <c r="AC13" s="73" t="s">
        <v>23</v>
      </c>
      <c r="AD13" s="73" t="s">
        <v>23</v>
      </c>
      <c r="AE13" s="73" t="s">
        <v>23</v>
      </c>
      <c r="AF13" s="73" t="s">
        <v>23</v>
      </c>
      <c r="AG13" s="73" t="s">
        <v>23</v>
      </c>
      <c r="AH13" s="73" t="s">
        <v>23</v>
      </c>
      <c r="AI13" s="73" t="s">
        <v>23</v>
      </c>
      <c r="AJ13" s="73" t="s">
        <v>23</v>
      </c>
      <c r="AK13" s="73" t="s">
        <v>23</v>
      </c>
      <c r="AL13" s="73" t="s">
        <v>23</v>
      </c>
      <c r="AM13" s="73"/>
      <c r="AN13" s="73"/>
      <c r="AO13" s="73"/>
      <c r="AP13" s="73"/>
    </row>
    <row r="14" spans="1:42" ht="15" thickBot="1" x14ac:dyDescent="0.35">
      <c r="A14" s="144" t="s">
        <v>7</v>
      </c>
      <c r="B14" s="13" t="s">
        <v>2</v>
      </c>
      <c r="C14" s="25">
        <v>21</v>
      </c>
      <c r="D14" s="32">
        <v>6</v>
      </c>
      <c r="E14" s="3">
        <v>6</v>
      </c>
      <c r="F14" s="3">
        <v>0</v>
      </c>
      <c r="G14" s="3">
        <v>0</v>
      </c>
      <c r="H14" s="3">
        <v>0</v>
      </c>
      <c r="I14" s="3">
        <v>0</v>
      </c>
      <c r="J14" s="32">
        <v>0.56999999999999995</v>
      </c>
      <c r="K14" s="3">
        <v>0.05</v>
      </c>
      <c r="L14" s="3">
        <v>0</v>
      </c>
      <c r="M14" s="3">
        <v>0</v>
      </c>
      <c r="N14" s="3">
        <v>0</v>
      </c>
      <c r="O14" s="4">
        <v>0</v>
      </c>
      <c r="P14" s="32"/>
      <c r="Q14" s="3"/>
      <c r="R14" s="3">
        <v>2</v>
      </c>
      <c r="S14" s="3">
        <v>5</v>
      </c>
      <c r="T14" s="3">
        <v>1</v>
      </c>
      <c r="U14" s="4">
        <v>0</v>
      </c>
      <c r="V14" s="32">
        <v>1245</v>
      </c>
      <c r="W14" s="70">
        <v>2.5</v>
      </c>
      <c r="X14" s="72">
        <v>2.5</v>
      </c>
      <c r="Y14" s="72">
        <v>0.5</v>
      </c>
      <c r="Z14" s="72" t="s">
        <v>23</v>
      </c>
      <c r="AA14" s="72" t="s">
        <v>23</v>
      </c>
      <c r="AB14" s="72">
        <v>1.6</v>
      </c>
      <c r="AC14" s="72" t="s">
        <v>23</v>
      </c>
      <c r="AD14" s="72" t="s">
        <v>23</v>
      </c>
      <c r="AE14" s="72" t="s">
        <v>23</v>
      </c>
      <c r="AF14" s="72" t="s">
        <v>23</v>
      </c>
      <c r="AG14" s="72" t="s">
        <v>23</v>
      </c>
      <c r="AH14" s="72" t="s">
        <v>23</v>
      </c>
      <c r="AI14" s="72" t="s">
        <v>23</v>
      </c>
      <c r="AJ14" s="72" t="s">
        <v>23</v>
      </c>
      <c r="AK14" s="72" t="s">
        <v>23</v>
      </c>
      <c r="AL14" s="72" t="s">
        <v>23</v>
      </c>
      <c r="AM14" s="72"/>
      <c r="AN14" s="72"/>
      <c r="AO14" s="72"/>
      <c r="AP14" s="72"/>
    </row>
    <row r="15" spans="1:42" ht="15" thickBot="1" x14ac:dyDescent="0.35">
      <c r="A15" s="145"/>
      <c r="B15" s="14" t="s">
        <v>3</v>
      </c>
      <c r="C15" s="23">
        <v>22</v>
      </c>
      <c r="D15" s="30">
        <v>10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30">
        <v>0.35</v>
      </c>
      <c r="K15" s="2">
        <v>1.55</v>
      </c>
      <c r="L15" s="2">
        <v>0</v>
      </c>
      <c r="M15" s="2">
        <v>0</v>
      </c>
      <c r="N15" s="2">
        <v>0</v>
      </c>
      <c r="O15" s="5">
        <v>0</v>
      </c>
      <c r="P15" s="30"/>
      <c r="Q15" s="2"/>
      <c r="R15" s="2"/>
      <c r="S15" s="2"/>
      <c r="T15" s="2">
        <v>7</v>
      </c>
      <c r="U15" s="5">
        <v>3</v>
      </c>
      <c r="V15" s="30"/>
      <c r="W15" s="71">
        <v>1.3</v>
      </c>
      <c r="X15" s="73">
        <v>1.5</v>
      </c>
      <c r="Y15" s="73">
        <v>1.8</v>
      </c>
      <c r="Z15" s="73">
        <v>1.2</v>
      </c>
      <c r="AA15" s="73">
        <v>1</v>
      </c>
      <c r="AB15" s="73">
        <v>2.7</v>
      </c>
      <c r="AC15" s="73">
        <v>2.4</v>
      </c>
      <c r="AD15" s="73">
        <v>2.2999999999999998</v>
      </c>
      <c r="AE15" s="73">
        <v>2.5</v>
      </c>
      <c r="AF15" s="73">
        <v>2.2000000000000002</v>
      </c>
      <c r="AG15" s="73" t="s">
        <v>23</v>
      </c>
      <c r="AH15" s="73" t="s">
        <v>23</v>
      </c>
      <c r="AI15" s="73" t="s">
        <v>23</v>
      </c>
      <c r="AJ15" s="73" t="s">
        <v>23</v>
      </c>
      <c r="AK15" s="73" t="s">
        <v>23</v>
      </c>
      <c r="AL15" s="73" t="s">
        <v>23</v>
      </c>
      <c r="AM15" s="73"/>
      <c r="AN15" s="73"/>
      <c r="AO15" s="73"/>
      <c r="AP15" s="73"/>
    </row>
    <row r="16" spans="1:42" ht="15" thickBot="1" x14ac:dyDescent="0.35">
      <c r="A16" s="145"/>
      <c r="B16" s="14" t="s">
        <v>4</v>
      </c>
      <c r="C16" s="23">
        <v>22</v>
      </c>
      <c r="D16" s="30">
        <v>18</v>
      </c>
      <c r="E16" s="2">
        <v>19</v>
      </c>
      <c r="F16" s="2">
        <v>17</v>
      </c>
      <c r="G16" s="2">
        <v>0</v>
      </c>
      <c r="H16" s="2">
        <v>0</v>
      </c>
      <c r="I16" s="2">
        <v>0</v>
      </c>
      <c r="J16" s="30">
        <v>0.68</v>
      </c>
      <c r="K16" s="2">
        <v>1.89</v>
      </c>
      <c r="L16" s="2">
        <v>3.14</v>
      </c>
      <c r="M16" s="2">
        <v>0</v>
      </c>
      <c r="N16" s="2">
        <v>0</v>
      </c>
      <c r="O16" s="5">
        <v>0</v>
      </c>
      <c r="P16" s="30"/>
      <c r="Q16" s="2"/>
      <c r="R16" s="2"/>
      <c r="S16" s="2"/>
      <c r="T16" s="2">
        <v>4</v>
      </c>
      <c r="U16" s="5">
        <v>3</v>
      </c>
      <c r="V16" s="30"/>
      <c r="W16" s="71">
        <v>2</v>
      </c>
      <c r="X16" s="73">
        <v>1.8</v>
      </c>
      <c r="Y16" s="73">
        <v>2.2999999999999998</v>
      </c>
      <c r="Z16" s="73">
        <v>1.6</v>
      </c>
      <c r="AA16" s="73">
        <v>1.5</v>
      </c>
      <c r="AB16" s="73">
        <v>2.6</v>
      </c>
      <c r="AC16" s="73">
        <v>2.5</v>
      </c>
      <c r="AD16" s="73">
        <v>2.4</v>
      </c>
      <c r="AE16" s="73">
        <v>2.2999999999999998</v>
      </c>
      <c r="AF16" s="73">
        <v>2.5</v>
      </c>
      <c r="AG16" s="73">
        <v>2.8</v>
      </c>
      <c r="AH16" s="73">
        <v>3</v>
      </c>
      <c r="AI16" s="73">
        <v>2.5</v>
      </c>
      <c r="AJ16" s="73">
        <v>3.1</v>
      </c>
      <c r="AK16" s="73">
        <v>2.9</v>
      </c>
      <c r="AL16" s="73" t="s">
        <v>23</v>
      </c>
      <c r="AM16" s="73"/>
      <c r="AN16" s="73"/>
      <c r="AO16" s="73"/>
      <c r="AP16" s="73"/>
    </row>
    <row r="17" spans="1:42" ht="15" thickBot="1" x14ac:dyDescent="0.35">
      <c r="A17" s="146"/>
      <c r="B17" s="16" t="s">
        <v>5</v>
      </c>
      <c r="C17" s="26">
        <v>22</v>
      </c>
      <c r="D17" s="33">
        <v>17</v>
      </c>
      <c r="E17" s="6">
        <v>21</v>
      </c>
      <c r="F17" s="6">
        <v>16</v>
      </c>
      <c r="G17" s="6">
        <v>0</v>
      </c>
      <c r="H17" s="6">
        <v>0</v>
      </c>
      <c r="I17" s="6">
        <v>0</v>
      </c>
      <c r="J17" s="33">
        <v>0.9</v>
      </c>
      <c r="K17" s="6">
        <v>2.68</v>
      </c>
      <c r="L17" s="6">
        <v>0.8</v>
      </c>
      <c r="M17" s="6">
        <v>0</v>
      </c>
      <c r="N17" s="6">
        <v>0</v>
      </c>
      <c r="O17" s="7">
        <v>0</v>
      </c>
      <c r="P17" s="33"/>
      <c r="Q17" s="6"/>
      <c r="R17" s="6"/>
      <c r="S17" s="6"/>
      <c r="T17" s="6">
        <v>4</v>
      </c>
      <c r="U17" s="7">
        <v>6</v>
      </c>
      <c r="V17" s="33"/>
      <c r="W17" s="71">
        <v>2</v>
      </c>
      <c r="X17" s="73">
        <v>1.7</v>
      </c>
      <c r="Y17" s="73">
        <v>2.5</v>
      </c>
      <c r="Z17" s="73">
        <v>1.8</v>
      </c>
      <c r="AA17" s="73">
        <v>1.7</v>
      </c>
      <c r="AB17" s="73">
        <v>2.9</v>
      </c>
      <c r="AC17" s="73">
        <v>2.4</v>
      </c>
      <c r="AD17" s="73">
        <v>2.7</v>
      </c>
      <c r="AE17" s="73">
        <v>2.2999999999999998</v>
      </c>
      <c r="AF17" s="73">
        <v>2.5</v>
      </c>
      <c r="AG17" s="73">
        <v>2.8</v>
      </c>
      <c r="AH17" s="73">
        <v>3</v>
      </c>
      <c r="AI17" s="73" t="s">
        <v>23</v>
      </c>
      <c r="AJ17" s="73" t="s">
        <v>23</v>
      </c>
      <c r="AK17" s="73" t="s">
        <v>23</v>
      </c>
      <c r="AL17" s="73" t="s">
        <v>23</v>
      </c>
      <c r="AM17" s="73"/>
      <c r="AN17" s="73"/>
      <c r="AO17" s="73"/>
      <c r="AP17" s="73"/>
    </row>
    <row r="18" spans="1:42" ht="15" thickBot="1" x14ac:dyDescent="0.35">
      <c r="A18" s="144" t="s">
        <v>8</v>
      </c>
      <c r="B18" s="13" t="s">
        <v>2</v>
      </c>
      <c r="C18" s="25">
        <v>24</v>
      </c>
      <c r="D18" s="32">
        <v>5</v>
      </c>
      <c r="E18" s="3">
        <v>9</v>
      </c>
      <c r="F18" s="3">
        <v>7</v>
      </c>
      <c r="G18" s="3">
        <v>0</v>
      </c>
      <c r="H18" s="3">
        <v>0</v>
      </c>
      <c r="I18" s="3">
        <v>0</v>
      </c>
      <c r="J18" s="32">
        <v>0.44</v>
      </c>
      <c r="K18" s="3">
        <v>1.1200000000000001</v>
      </c>
      <c r="L18" s="3">
        <v>1</v>
      </c>
      <c r="M18" s="3">
        <v>0</v>
      </c>
      <c r="N18" s="3">
        <v>0</v>
      </c>
      <c r="O18" s="4">
        <v>0</v>
      </c>
      <c r="P18" s="32"/>
      <c r="Q18" s="3"/>
      <c r="R18" s="3"/>
      <c r="S18" s="3"/>
      <c r="T18" s="3">
        <v>1</v>
      </c>
      <c r="U18" s="4">
        <v>2</v>
      </c>
      <c r="V18" s="32">
        <v>1362</v>
      </c>
      <c r="W18" s="70" t="s">
        <v>22</v>
      </c>
      <c r="X18" s="72">
        <v>1.7</v>
      </c>
      <c r="Y18" s="72">
        <v>1.3</v>
      </c>
      <c r="Z18" s="72">
        <v>0.9</v>
      </c>
      <c r="AA18" s="72">
        <v>1.1000000000000001</v>
      </c>
      <c r="AB18" s="72">
        <v>2.5</v>
      </c>
      <c r="AC18" s="72">
        <v>2.4</v>
      </c>
      <c r="AD18" s="72">
        <v>2.6</v>
      </c>
      <c r="AE18" s="72">
        <v>1.5</v>
      </c>
      <c r="AF18" s="72">
        <v>1.8</v>
      </c>
      <c r="AG18" s="72">
        <v>2.5</v>
      </c>
      <c r="AH18" s="72">
        <v>2.6</v>
      </c>
      <c r="AI18" s="72">
        <v>2.5</v>
      </c>
      <c r="AJ18" s="72">
        <v>1.7</v>
      </c>
      <c r="AK18" s="72" t="s">
        <v>23</v>
      </c>
      <c r="AL18" s="72" t="s">
        <v>23</v>
      </c>
      <c r="AM18" s="72"/>
      <c r="AN18" s="72"/>
      <c r="AO18" s="72"/>
      <c r="AP18" s="72"/>
    </row>
    <row r="19" spans="1:42" ht="15" thickBot="1" x14ac:dyDescent="0.35">
      <c r="A19" s="145"/>
      <c r="B19" s="14" t="s">
        <v>3</v>
      </c>
      <c r="C19" s="23">
        <v>22</v>
      </c>
      <c r="D19" s="30">
        <v>1</v>
      </c>
      <c r="E19" s="2">
        <v>2</v>
      </c>
      <c r="F19" s="2">
        <v>2</v>
      </c>
      <c r="G19" s="2">
        <v>0</v>
      </c>
      <c r="H19" s="2">
        <v>0</v>
      </c>
      <c r="I19" s="2">
        <v>0</v>
      </c>
      <c r="J19" s="30">
        <v>0.09</v>
      </c>
      <c r="K19" s="2">
        <v>0.28000000000000003</v>
      </c>
      <c r="L19" s="2">
        <v>0.22</v>
      </c>
      <c r="M19" s="2">
        <v>0</v>
      </c>
      <c r="N19" s="2">
        <v>0</v>
      </c>
      <c r="O19" s="5">
        <v>0</v>
      </c>
      <c r="P19" s="30"/>
      <c r="Q19" s="2"/>
      <c r="R19" s="2"/>
      <c r="S19" s="2"/>
      <c r="T19" s="2">
        <v>1</v>
      </c>
      <c r="U19" s="5">
        <v>0</v>
      </c>
      <c r="V19" s="30"/>
      <c r="W19" s="71">
        <v>1.6</v>
      </c>
      <c r="X19" s="73" t="s">
        <v>23</v>
      </c>
      <c r="Y19" s="73" t="s">
        <v>23</v>
      </c>
      <c r="Z19" s="73" t="s">
        <v>23</v>
      </c>
      <c r="AA19" s="73" t="s">
        <v>23</v>
      </c>
      <c r="AB19" s="73">
        <v>2</v>
      </c>
      <c r="AC19" s="73">
        <v>1.8</v>
      </c>
      <c r="AD19" s="73" t="s">
        <v>23</v>
      </c>
      <c r="AE19" s="73" t="s">
        <v>23</v>
      </c>
      <c r="AF19" s="73" t="s">
        <v>23</v>
      </c>
      <c r="AG19" s="73">
        <v>2.2999999999999998</v>
      </c>
      <c r="AH19" s="73" t="s">
        <v>23</v>
      </c>
      <c r="AI19" s="73" t="s">
        <v>23</v>
      </c>
      <c r="AJ19" s="73" t="s">
        <v>23</v>
      </c>
      <c r="AK19" s="73" t="s">
        <v>23</v>
      </c>
      <c r="AL19" s="73" t="s">
        <v>23</v>
      </c>
      <c r="AM19" s="73"/>
      <c r="AN19" s="73"/>
      <c r="AO19" s="73"/>
      <c r="AP19" s="73"/>
    </row>
    <row r="20" spans="1:42" ht="15" thickBot="1" x14ac:dyDescent="0.35">
      <c r="A20" s="145"/>
      <c r="B20" s="14" t="s">
        <v>4</v>
      </c>
      <c r="C20" s="23">
        <v>24</v>
      </c>
      <c r="D20" s="30">
        <v>7</v>
      </c>
      <c r="E20" s="2">
        <v>7</v>
      </c>
      <c r="F20" s="2">
        <v>7</v>
      </c>
      <c r="G20" s="2">
        <v>0</v>
      </c>
      <c r="H20" s="2">
        <v>0</v>
      </c>
      <c r="I20" s="2">
        <v>0</v>
      </c>
      <c r="J20" s="30">
        <v>1.04</v>
      </c>
      <c r="K20" s="2">
        <v>0.87</v>
      </c>
      <c r="L20" s="2">
        <v>0.47</v>
      </c>
      <c r="M20" s="2">
        <v>0</v>
      </c>
      <c r="N20" s="2">
        <v>0</v>
      </c>
      <c r="O20" s="5">
        <v>0</v>
      </c>
      <c r="P20" s="30"/>
      <c r="Q20" s="2"/>
      <c r="R20" s="2"/>
      <c r="S20" s="2"/>
      <c r="T20" s="2">
        <v>1</v>
      </c>
      <c r="U20" s="5">
        <v>2</v>
      </c>
      <c r="V20" s="30"/>
      <c r="W20" s="71">
        <v>2.2999999999999998</v>
      </c>
      <c r="X20" s="73">
        <v>2.4</v>
      </c>
      <c r="Y20" s="73">
        <v>1.9</v>
      </c>
      <c r="Z20" s="73">
        <v>1.8</v>
      </c>
      <c r="AA20" s="73">
        <v>1.9</v>
      </c>
      <c r="AB20" s="73">
        <v>2.2000000000000002</v>
      </c>
      <c r="AC20" s="73">
        <v>2.5</v>
      </c>
      <c r="AD20" s="73">
        <v>2.1</v>
      </c>
      <c r="AE20" s="73">
        <v>1.1000000000000001</v>
      </c>
      <c r="AF20" s="73" t="s">
        <v>23</v>
      </c>
      <c r="AG20" s="73">
        <v>3</v>
      </c>
      <c r="AH20" s="73">
        <v>1.2</v>
      </c>
      <c r="AI20" s="73" t="s">
        <v>23</v>
      </c>
      <c r="AJ20" s="73" t="s">
        <v>23</v>
      </c>
      <c r="AK20" s="73" t="s">
        <v>23</v>
      </c>
      <c r="AL20" s="73" t="s">
        <v>23</v>
      </c>
      <c r="AM20" s="73"/>
      <c r="AN20" s="73"/>
      <c r="AO20" s="73"/>
      <c r="AP20" s="73"/>
    </row>
    <row r="21" spans="1:42" ht="15" thickBot="1" x14ac:dyDescent="0.35">
      <c r="A21" s="146"/>
      <c r="B21" s="16" t="s">
        <v>5</v>
      </c>
      <c r="C21" s="26">
        <v>21</v>
      </c>
      <c r="D21" s="33">
        <v>4</v>
      </c>
      <c r="E21" s="6">
        <v>6</v>
      </c>
      <c r="F21" s="6">
        <v>3</v>
      </c>
      <c r="G21" s="6">
        <v>3</v>
      </c>
      <c r="H21" s="6">
        <v>0</v>
      </c>
      <c r="I21" s="6">
        <v>0</v>
      </c>
      <c r="J21" s="33">
        <v>0.21</v>
      </c>
      <c r="K21" s="6">
        <v>0.37</v>
      </c>
      <c r="L21" s="6">
        <v>0.57999999999999996</v>
      </c>
      <c r="M21" s="6">
        <v>0.64</v>
      </c>
      <c r="N21" s="6">
        <v>0</v>
      </c>
      <c r="O21" s="7">
        <v>0</v>
      </c>
      <c r="P21" s="33"/>
      <c r="Q21" s="6"/>
      <c r="R21" s="6"/>
      <c r="S21" s="6"/>
      <c r="T21" s="6">
        <v>2</v>
      </c>
      <c r="U21" s="7">
        <v>0</v>
      </c>
      <c r="V21" s="33"/>
      <c r="W21" s="71">
        <v>1.9</v>
      </c>
      <c r="X21" s="73">
        <v>1.3</v>
      </c>
      <c r="Y21" s="73">
        <v>1.3</v>
      </c>
      <c r="Z21" s="73">
        <v>0.7</v>
      </c>
      <c r="AA21" s="73" t="s">
        <v>23</v>
      </c>
      <c r="AB21" s="73">
        <v>2</v>
      </c>
      <c r="AC21" s="73">
        <v>1.8</v>
      </c>
      <c r="AD21" s="73">
        <v>1.5</v>
      </c>
      <c r="AE21" s="73">
        <v>2.2000000000000002</v>
      </c>
      <c r="AF21" s="73">
        <v>1.9</v>
      </c>
      <c r="AG21" s="73">
        <v>2.6</v>
      </c>
      <c r="AH21" s="73">
        <v>2.8</v>
      </c>
      <c r="AI21" s="73">
        <v>1.2</v>
      </c>
      <c r="AJ21" s="73" t="s">
        <v>23</v>
      </c>
      <c r="AK21" s="73" t="s">
        <v>23</v>
      </c>
      <c r="AL21" s="73">
        <v>1.8</v>
      </c>
      <c r="AM21" s="73">
        <v>2.5</v>
      </c>
      <c r="AN21" s="73">
        <v>2.2000000000000002</v>
      </c>
      <c r="AO21" s="73"/>
      <c r="AP21" s="73"/>
    </row>
  </sheetData>
  <mergeCells count="13">
    <mergeCell ref="W3:AF3"/>
    <mergeCell ref="W4:AA4"/>
    <mergeCell ref="AB4:AF4"/>
    <mergeCell ref="AG3:AP3"/>
    <mergeCell ref="AG4:AK4"/>
    <mergeCell ref="AL4:AP4"/>
    <mergeCell ref="A18:A21"/>
    <mergeCell ref="D3:I3"/>
    <mergeCell ref="J3:O3"/>
    <mergeCell ref="P3:U3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Experiment 2</vt:lpstr>
      <vt:lpstr>Experiment 3</vt:lpstr>
      <vt:lpstr>Experiment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ZIHINJISHI</dc:creator>
  <cp:lastModifiedBy>nisr</cp:lastModifiedBy>
  <dcterms:created xsi:type="dcterms:W3CDTF">2015-06-05T18:17:20Z</dcterms:created>
  <dcterms:modified xsi:type="dcterms:W3CDTF">2024-05-24T20:02:52Z</dcterms:modified>
</cp:coreProperties>
</file>