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Videos\Applied Data Science Capstone\Week 1\Capstone Project Notebook\Coursera_Capstone\Data Source\"/>
    </mc:Choice>
  </mc:AlternateContent>
  <xr:revisionPtr revIDLastSave="0" documentId="13_ncr:1_{3811A738-571F-49FC-A5B4-5F17AFAF45A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5" i="2" l="1"/>
  <c r="AP21" i="2" l="1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M25" i="2"/>
  <c r="AG5" i="2"/>
  <c r="AL22" i="2"/>
  <c r="AM23" i="2"/>
  <c r="AC22" i="2"/>
  <c r="AC6" i="2"/>
  <c r="AK6" i="2"/>
  <c r="AJ6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C13" i="2"/>
  <c r="AC14" i="2"/>
  <c r="AC15" i="2"/>
  <c r="AC16" i="2"/>
  <c r="AC17" i="2"/>
  <c r="AC18" i="2"/>
  <c r="AC19" i="2"/>
  <c r="AC20" i="2"/>
  <c r="AC21" i="2"/>
  <c r="AC23" i="2"/>
  <c r="AC24" i="2"/>
  <c r="AC25" i="2"/>
  <c r="AC7" i="2"/>
  <c r="AC8" i="2"/>
  <c r="AC9" i="2"/>
  <c r="AC10" i="2"/>
  <c r="AC11" i="2"/>
  <c r="AC12" i="2"/>
  <c r="AE6" i="2"/>
  <c r="AE7" i="2"/>
</calcChain>
</file>

<file path=xl/sharedStrings.xml><?xml version="1.0" encoding="utf-8"?>
<sst xmlns="http://schemas.openxmlformats.org/spreadsheetml/2006/main" count="185" uniqueCount="43">
  <si>
    <t>Provinsi</t>
  </si>
  <si>
    <t>ACEH</t>
  </si>
  <si>
    <t>RIAU</t>
  </si>
  <si>
    <t>JAMBI</t>
  </si>
  <si>
    <t>BENGKULU</t>
  </si>
  <si>
    <t>LAMPUNG</t>
  </si>
  <si>
    <t>BANTEN</t>
  </si>
  <si>
    <t>BALI</t>
  </si>
  <si>
    <t>GORONTALO</t>
  </si>
  <si>
    <t>MALUKU</t>
  </si>
  <si>
    <t>PAPUA</t>
  </si>
  <si>
    <t>INDONESIA</t>
  </si>
  <si>
    <t>Banyaknya Desa/Kelurahan yang Memiliki Menara BTS Menurut Provinsi dan Penerimaan Sinyal Telepon Selular (Perkotaan) (Desa)</t>
  </si>
  <si>
    <t>Banyaknya Desa/Kelurahan yang Memiliki Menara BTS Menurut Provinsi dan Penerimaan Sinyal Telepon Selular (Perdesaan) (Desa)</t>
  </si>
  <si>
    <t>Banyaknya Desa/Kelurahan yang Memiliki Menara BTS Menurut Provinsi dan Penerimaan Sinyal Telepon Selular (Perkotaan+Perdesaan) (Desa)</t>
  </si>
  <si>
    <t>Ada Sinyal Kuat</t>
  </si>
  <si>
    <t>Ada Sinyal Lemah</t>
  </si>
  <si>
    <t>Tidak Ada Sinyal</t>
  </si>
  <si>
    <t>-</t>
  </si>
  <si>
    <t>BANGKA BELITUNG ISLANDS</t>
  </si>
  <si>
    <t>RIAU ISLANDS</t>
  </si>
  <si>
    <t>SUMATRA NORTH</t>
  </si>
  <si>
    <t>KALIMANTAN NORTH</t>
  </si>
  <si>
    <t>SULAWESI NORTH</t>
  </si>
  <si>
    <t>MALUKU NORTH</t>
  </si>
  <si>
    <t>SUMATRA WEST</t>
  </si>
  <si>
    <t>JAVA WEST</t>
  </si>
  <si>
    <t>NUSA TENGGARA WEST</t>
  </si>
  <si>
    <t>KALIMANTAN WEST</t>
  </si>
  <si>
    <t>SULAWESI WEST</t>
  </si>
  <si>
    <t>PAPUA WEST</t>
  </si>
  <si>
    <t>JAVA EAST</t>
  </si>
  <si>
    <t>NUSA TENGGARA EAST</t>
  </si>
  <si>
    <t>KALIMANTAN EAST</t>
  </si>
  <si>
    <t>SOUTHEAST SULAWESI</t>
  </si>
  <si>
    <t>SUMATRA SOUTH</t>
  </si>
  <si>
    <t>KALIMANTAN SOUTH</t>
  </si>
  <si>
    <t>SULAWESI SOUTH</t>
  </si>
  <si>
    <t>JAVA CENTRAL</t>
  </si>
  <si>
    <t>KALIMANTAN CENTRAL</t>
  </si>
  <si>
    <t>SULAWESI CENTRAL</t>
  </si>
  <si>
    <t>SPECIAL CAPITAL REGION OF JAKARTA</t>
  </si>
  <si>
    <t>SPECIAL REGION OF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</si>
</sst>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A0101"/>
      <name val="Arial"/>
      <family val="2"/>
    </font>
    <font>
      <sz val="7"/>
      <color rgb="FF242729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9" fillId="34" borderId="0" xfId="0" applyFont="1" applyFill="1" applyAlignment="1">
      <alignment wrapText="1"/>
    </xf>
    <xf numFmtId="0" fontId="0" fillId="0" borderId="0" xfId="0" applyAlignment="1">
      <alignment horizontal="right" wrapText="1"/>
    </xf>
    <xf numFmtId="0" fontId="19" fillId="34" borderId="0" xfId="0" applyFont="1" applyFill="1" applyAlignment="1">
      <alignment horizontal="right" wrapText="1"/>
    </xf>
    <xf numFmtId="0" fontId="20" fillId="0" borderId="0" xfId="0" applyFont="1"/>
    <xf numFmtId="0" fontId="21" fillId="0" borderId="0" xfId="0" applyFont="1" applyAlignment="1">
      <alignment horizontal="left" vertical="center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39"/>
  <sheetViews>
    <sheetView tabSelected="1" topLeftCell="Z1" workbookViewId="0">
      <selection activeCell="AP5" sqref="AP5"/>
    </sheetView>
  </sheetViews>
  <sheetFormatPr defaultRowHeight="14.5" x14ac:dyDescent="0.35"/>
  <cols>
    <col min="1" max="1" width="21.54296875" bestFit="1" customWidth="1"/>
    <col min="2" max="3" width="12.1796875" customWidth="1"/>
    <col min="4" max="4" width="14.7265625" customWidth="1"/>
    <col min="5" max="10" width="12.1796875" customWidth="1"/>
    <col min="11" max="13" width="14.08984375" customWidth="1"/>
    <col min="14" max="19" width="11.6328125" customWidth="1"/>
    <col min="20" max="22" width="15.36328125" customWidth="1"/>
    <col min="23" max="28" width="12.6328125" customWidth="1"/>
  </cols>
  <sheetData>
    <row r="2" spans="1:42" ht="14.5" customHeight="1" x14ac:dyDescent="0.35">
      <c r="A2" s="8" t="s">
        <v>0</v>
      </c>
      <c r="B2" s="8" t="s">
        <v>12</v>
      </c>
      <c r="C2" s="8"/>
      <c r="D2" s="8"/>
      <c r="E2" s="8"/>
      <c r="F2" s="8"/>
      <c r="G2" s="8"/>
      <c r="H2" s="8"/>
      <c r="I2" s="8"/>
      <c r="J2" s="8"/>
      <c r="K2" s="8" t="s">
        <v>13</v>
      </c>
      <c r="L2" s="8"/>
      <c r="M2" s="8"/>
      <c r="N2" s="8"/>
      <c r="O2" s="8"/>
      <c r="P2" s="8"/>
      <c r="Q2" s="8"/>
      <c r="R2" s="8"/>
      <c r="S2" s="8"/>
      <c r="T2" s="8" t="s">
        <v>14</v>
      </c>
      <c r="U2" s="8"/>
      <c r="V2" s="8"/>
      <c r="W2" s="8"/>
      <c r="X2" s="8"/>
      <c r="Y2" s="8"/>
      <c r="Z2" s="8"/>
      <c r="AA2" s="8"/>
      <c r="AB2" s="8"/>
    </row>
    <row r="3" spans="1:42" ht="14.5" customHeight="1" x14ac:dyDescent="0.35">
      <c r="A3" s="8"/>
      <c r="B3" s="8" t="s">
        <v>15</v>
      </c>
      <c r="C3" s="8"/>
      <c r="D3" s="8"/>
      <c r="E3" s="8" t="s">
        <v>16</v>
      </c>
      <c r="F3" s="8"/>
      <c r="G3" s="8"/>
      <c r="H3" s="8" t="s">
        <v>17</v>
      </c>
      <c r="I3" s="8"/>
      <c r="J3" s="8"/>
      <c r="K3" s="8" t="s">
        <v>15</v>
      </c>
      <c r="L3" s="8"/>
      <c r="M3" s="8"/>
      <c r="N3" s="8" t="s">
        <v>16</v>
      </c>
      <c r="O3" s="8"/>
      <c r="P3" s="8"/>
      <c r="Q3" s="8" t="s">
        <v>17</v>
      </c>
      <c r="R3" s="8"/>
      <c r="S3" s="8"/>
      <c r="T3" s="8" t="s">
        <v>15</v>
      </c>
      <c r="U3" s="8"/>
      <c r="V3" s="8"/>
      <c r="W3" s="8" t="s">
        <v>16</v>
      </c>
      <c r="X3" s="8"/>
      <c r="Y3" s="8"/>
      <c r="Z3" s="8" t="s">
        <v>17</v>
      </c>
      <c r="AA3" s="8"/>
      <c r="AB3" s="8"/>
    </row>
    <row r="4" spans="1:42" x14ac:dyDescent="0.35">
      <c r="A4" s="8"/>
      <c r="B4" s="1">
        <v>2011</v>
      </c>
      <c r="C4" s="1">
        <v>2014</v>
      </c>
      <c r="D4" s="1">
        <v>2018</v>
      </c>
      <c r="E4" s="1">
        <v>2011</v>
      </c>
      <c r="F4" s="1">
        <v>2014</v>
      </c>
      <c r="G4" s="1">
        <v>2018</v>
      </c>
      <c r="H4" s="1">
        <v>2011</v>
      </c>
      <c r="I4" s="1">
        <v>2014</v>
      </c>
      <c r="J4" s="1">
        <v>2018</v>
      </c>
      <c r="K4" s="1">
        <v>2011</v>
      </c>
      <c r="L4" s="1">
        <v>2014</v>
      </c>
      <c r="M4" s="1">
        <v>2018</v>
      </c>
      <c r="N4" s="1">
        <v>2011</v>
      </c>
      <c r="O4" s="1">
        <v>2014</v>
      </c>
      <c r="P4" s="1">
        <v>2018</v>
      </c>
      <c r="Q4" s="1">
        <v>2011</v>
      </c>
      <c r="R4" s="1">
        <v>2014</v>
      </c>
      <c r="S4" s="1">
        <v>2018</v>
      </c>
      <c r="T4" s="1">
        <v>2011</v>
      </c>
      <c r="U4" s="1">
        <v>2014</v>
      </c>
      <c r="V4" s="1">
        <v>2018</v>
      </c>
      <c r="W4" s="1">
        <v>2011</v>
      </c>
      <c r="X4" s="1">
        <v>2014</v>
      </c>
      <c r="Y4" s="1">
        <v>2018</v>
      </c>
      <c r="Z4" s="1">
        <v>2011</v>
      </c>
      <c r="AA4" s="1">
        <v>2014</v>
      </c>
      <c r="AB4" s="1">
        <v>2018</v>
      </c>
    </row>
    <row r="5" spans="1:42" ht="12" customHeight="1" x14ac:dyDescent="0.35">
      <c r="A5" s="2" t="s">
        <v>1</v>
      </c>
      <c r="B5" s="4">
        <v>317</v>
      </c>
      <c r="C5" s="4">
        <v>331</v>
      </c>
      <c r="D5" s="4">
        <v>369</v>
      </c>
      <c r="E5" s="4">
        <v>0</v>
      </c>
      <c r="F5" s="4">
        <v>10</v>
      </c>
      <c r="G5" s="4">
        <v>14</v>
      </c>
      <c r="H5" s="4">
        <v>0</v>
      </c>
      <c r="I5" s="4" t="s">
        <v>18</v>
      </c>
      <c r="J5" s="4" t="s">
        <v>18</v>
      </c>
      <c r="K5" s="4">
        <v>708</v>
      </c>
      <c r="L5" s="4">
        <v>749</v>
      </c>
      <c r="M5" s="4">
        <v>787</v>
      </c>
      <c r="N5" s="4">
        <v>0</v>
      </c>
      <c r="O5" s="4">
        <v>64</v>
      </c>
      <c r="P5" s="4">
        <v>123</v>
      </c>
      <c r="Q5" s="4">
        <v>0</v>
      </c>
      <c r="R5" s="4">
        <v>2</v>
      </c>
      <c r="S5" s="4">
        <v>5</v>
      </c>
      <c r="T5" s="4">
        <v>1025</v>
      </c>
      <c r="U5" s="4">
        <v>1080</v>
      </c>
      <c r="V5" s="4">
        <v>1156</v>
      </c>
      <c r="W5" s="4">
        <v>0</v>
      </c>
      <c r="X5" s="4">
        <v>74</v>
      </c>
      <c r="Y5" s="4">
        <v>137</v>
      </c>
      <c r="Z5" s="4">
        <v>0</v>
      </c>
      <c r="AA5" s="4">
        <v>2</v>
      </c>
      <c r="AB5" s="4">
        <v>5</v>
      </c>
      <c r="AC5" s="6"/>
      <c r="AG5" t="str">
        <f>IF(OR(ISNUMBER(SEARCH("NORTH", A5)), ISNUMBER(SEARCH("SOUTH", A5)), ISNUMBER(SEARCH("CENTRAL", A5)), ISNUMBER(SEARCH("WEST", A5)), ISNUMBER(SEARCH("EAST", A5)), ISNUMBER(SEARCH("SOUTHEAST", A5))), 0, A5)</f>
        <v>ACEH</v>
      </c>
      <c r="AP5" t="str">
        <f>IF(OR(ISNUMBER(SEARCH("NORTH", A5)), ISNUMBER(SEARCH("SOUTH", A5)), ISNUMBER(SEARCH("CENTRAL", A5)), ISNUMBER(SEARCH("WEST", A5)), ISNUMBER(SEARCH("EAST", A5)), ISNUMBER(SEARCH("SOUTHEAST", A5))), RIGHT(A5, LEN(A5) - FIND("☃",SUBSTITUTE(A5," ","☃",LEN(A5)-LEN(SUBSTITUTE(A5," ","")))))&amp;" "&amp;LEFT(A5,FIND("☃",SUBSTITUTE(A5," ","☃",LEN(A5)-LEN(SUBSTITUTE(A5," ",""))))-1), A5)</f>
        <v>ACEH</v>
      </c>
    </row>
    <row r="6" spans="1:42" ht="12" customHeight="1" x14ac:dyDescent="0.35">
      <c r="A6" s="3" t="s">
        <v>21</v>
      </c>
      <c r="B6" s="5">
        <v>590</v>
      </c>
      <c r="C6" s="5">
        <v>630</v>
      </c>
      <c r="D6" s="5">
        <v>706</v>
      </c>
      <c r="E6" s="5">
        <v>0</v>
      </c>
      <c r="F6" s="5">
        <v>19</v>
      </c>
      <c r="G6" s="5">
        <v>15</v>
      </c>
      <c r="H6" s="5">
        <v>0</v>
      </c>
      <c r="I6" s="5">
        <v>1</v>
      </c>
      <c r="J6" s="5" t="s">
        <v>18</v>
      </c>
      <c r="K6" s="5">
        <v>1027</v>
      </c>
      <c r="L6" s="5">
        <v>1099</v>
      </c>
      <c r="M6" s="5">
        <v>1149</v>
      </c>
      <c r="N6" s="5">
        <v>0</v>
      </c>
      <c r="O6" s="5">
        <v>188</v>
      </c>
      <c r="P6" s="5">
        <v>318</v>
      </c>
      <c r="Q6" s="5">
        <v>0</v>
      </c>
      <c r="R6" s="5">
        <v>3</v>
      </c>
      <c r="S6" s="5">
        <v>1</v>
      </c>
      <c r="T6" s="5">
        <v>1617</v>
      </c>
      <c r="U6" s="5">
        <v>1729</v>
      </c>
      <c r="V6" s="5">
        <v>1855</v>
      </c>
      <c r="W6" s="5">
        <v>0</v>
      </c>
      <c r="X6" s="5">
        <v>207</v>
      </c>
      <c r="Y6" s="5">
        <v>333</v>
      </c>
      <c r="Z6" s="5">
        <v>0</v>
      </c>
      <c r="AA6" s="5">
        <v>4</v>
      </c>
      <c r="AB6" s="5">
        <v>1</v>
      </c>
      <c r="AC6" s="6" t="str">
        <f>IFERROR(RIGHT(A6,LEN(A6)-FIND(" ",A6))&amp;" "&amp;LEFT(A6,FIND(" ",A6)-1), A6)</f>
        <v>NORTH SUMATRA</v>
      </c>
      <c r="AE6">
        <f t="shared" ref="AE6:AE7" si="0">LEN(A6)-LEN(SUBSTITUTE(A6," ",""))+1</f>
        <v>2</v>
      </c>
      <c r="AG6">
        <f t="shared" ref="AG6:AG39" si="1">IF(OR(ISNUMBER(SEARCH("NORTH", A6)), ISNUMBER(SEARCH("SOUTH", A6)), ISNUMBER(SEARCH("CENTRAL", A6)), ISNUMBER(SEARCH("WEST", A6)), ISNUMBER(SEARCH("EAST", A6)), ISNUMBER(SEARCH("SOUTHEAST", A6))), 0, A6)</f>
        <v>0</v>
      </c>
      <c r="AJ6">
        <f>LEN(A6)-FIND(" ",A6)</f>
        <v>5</v>
      </c>
      <c r="AK6">
        <f>FIND(" ", A6)</f>
        <v>8</v>
      </c>
      <c r="AP6" t="str">
        <f t="shared" ref="AP6:AP39" si="2">IF(OR(ISNUMBER(SEARCH("NORTH", A6)), ISNUMBER(SEARCH("SOUTH", A6)), ISNUMBER(SEARCH("CENTRAL", A6)), ISNUMBER(SEARCH("WEST", A6)), ISNUMBER(SEARCH("EAST", A6)), ISNUMBER(SEARCH("SOUTHEAST", A6))), RIGHT(A6, LEN(A6) - FIND("☃",SUBSTITUTE(A6," ","☃",LEN(A6)-LEN(SUBSTITUTE(A6," ","")))))&amp;" "&amp;LEFT(A6,FIND("☃",SUBSTITUTE(A6," ","☃",LEN(A6)-LEN(SUBSTITUTE(A6," ",""))))-1), A6)</f>
        <v>NORTH SUMATRA</v>
      </c>
    </row>
    <row r="7" spans="1:42" ht="12" customHeight="1" x14ac:dyDescent="0.35">
      <c r="A7" s="2" t="s">
        <v>25</v>
      </c>
      <c r="B7" s="4">
        <v>203</v>
      </c>
      <c r="C7" s="4">
        <v>169</v>
      </c>
      <c r="D7" s="4">
        <v>251</v>
      </c>
      <c r="E7" s="4">
        <v>5</v>
      </c>
      <c r="F7" s="4">
        <v>65</v>
      </c>
      <c r="G7" s="4">
        <v>10</v>
      </c>
      <c r="H7" s="4">
        <v>0</v>
      </c>
      <c r="I7" s="4">
        <v>1</v>
      </c>
      <c r="J7" s="4" t="s">
        <v>18</v>
      </c>
      <c r="K7" s="4">
        <v>256</v>
      </c>
      <c r="L7" s="4">
        <v>125</v>
      </c>
      <c r="M7" s="4">
        <v>355</v>
      </c>
      <c r="N7" s="4">
        <v>56</v>
      </c>
      <c r="O7" s="4">
        <v>267</v>
      </c>
      <c r="P7" s="4">
        <v>107</v>
      </c>
      <c r="Q7" s="4">
        <v>0</v>
      </c>
      <c r="R7" s="4">
        <v>2</v>
      </c>
      <c r="S7" s="4">
        <v>7</v>
      </c>
      <c r="T7" s="4">
        <v>459</v>
      </c>
      <c r="U7" s="4">
        <v>294</v>
      </c>
      <c r="V7" s="4">
        <v>606</v>
      </c>
      <c r="W7" s="4">
        <v>61</v>
      </c>
      <c r="X7" s="4">
        <v>332</v>
      </c>
      <c r="Y7" s="4">
        <v>117</v>
      </c>
      <c r="Z7" s="4">
        <v>0</v>
      </c>
      <c r="AA7" s="4">
        <v>3</v>
      </c>
      <c r="AB7" s="4">
        <v>7</v>
      </c>
      <c r="AC7" s="6" t="str">
        <f t="shared" ref="AC7:AC25" si="3">IFERROR(RIGHT(A7,LEN(A7)-FIND(" ",A7))&amp;" "&amp;LEFT(A7,FIND(" ",A7)-1), A7)</f>
        <v>WEST SUMATRA</v>
      </c>
      <c r="AE7">
        <f t="shared" si="0"/>
        <v>2</v>
      </c>
      <c r="AG7">
        <f t="shared" si="1"/>
        <v>0</v>
      </c>
      <c r="AP7" t="str">
        <f t="shared" si="2"/>
        <v>WEST SUMATRA</v>
      </c>
    </row>
    <row r="8" spans="1:42" ht="12" customHeight="1" x14ac:dyDescent="0.35">
      <c r="A8" s="3" t="s">
        <v>2</v>
      </c>
      <c r="B8" s="5">
        <v>166</v>
      </c>
      <c r="C8" s="5">
        <v>183</v>
      </c>
      <c r="D8" s="5">
        <v>209</v>
      </c>
      <c r="E8" s="5">
        <v>0</v>
      </c>
      <c r="F8" s="5">
        <v>3</v>
      </c>
      <c r="G8" s="5">
        <v>6</v>
      </c>
      <c r="H8" s="5">
        <v>0</v>
      </c>
      <c r="I8" s="5" t="s">
        <v>18</v>
      </c>
      <c r="J8" s="5" t="s">
        <v>18</v>
      </c>
      <c r="K8" s="5">
        <v>532</v>
      </c>
      <c r="L8" s="5">
        <v>664</v>
      </c>
      <c r="M8" s="5">
        <v>656</v>
      </c>
      <c r="N8" s="5">
        <v>0</v>
      </c>
      <c r="O8" s="5">
        <v>107</v>
      </c>
      <c r="P8" s="5">
        <v>234</v>
      </c>
      <c r="Q8" s="5">
        <v>0</v>
      </c>
      <c r="R8" s="5" t="s">
        <v>18</v>
      </c>
      <c r="S8" s="5" t="s">
        <v>18</v>
      </c>
      <c r="T8" s="5">
        <v>698</v>
      </c>
      <c r="U8" s="5">
        <v>847</v>
      </c>
      <c r="V8" s="5">
        <v>865</v>
      </c>
      <c r="W8" s="5">
        <v>0</v>
      </c>
      <c r="X8" s="5">
        <v>110</v>
      </c>
      <c r="Y8" s="5">
        <v>240</v>
      </c>
      <c r="Z8" s="5">
        <v>0</v>
      </c>
      <c r="AA8" s="5" t="s">
        <v>18</v>
      </c>
      <c r="AB8" s="5" t="s">
        <v>18</v>
      </c>
      <c r="AC8" s="6" t="str">
        <f t="shared" si="3"/>
        <v>RIAU</v>
      </c>
      <c r="AG8" t="str">
        <f t="shared" si="1"/>
        <v>RIAU</v>
      </c>
      <c r="AP8" t="str">
        <f t="shared" si="2"/>
        <v>RIAU</v>
      </c>
    </row>
    <row r="9" spans="1:42" ht="12" customHeight="1" x14ac:dyDescent="0.35">
      <c r="A9" s="2" t="s">
        <v>3</v>
      </c>
      <c r="B9" s="4">
        <v>80</v>
      </c>
      <c r="C9" s="4">
        <v>94</v>
      </c>
      <c r="D9" s="4">
        <v>107</v>
      </c>
      <c r="E9" s="4">
        <v>0</v>
      </c>
      <c r="F9" s="4">
        <v>2</v>
      </c>
      <c r="G9" s="4">
        <v>3</v>
      </c>
      <c r="H9" s="4">
        <v>0</v>
      </c>
      <c r="I9" s="4" t="s">
        <v>18</v>
      </c>
      <c r="J9" s="4" t="s">
        <v>18</v>
      </c>
      <c r="K9" s="4">
        <v>274</v>
      </c>
      <c r="L9" s="4">
        <v>389</v>
      </c>
      <c r="M9" s="4">
        <v>437</v>
      </c>
      <c r="N9" s="4">
        <v>0</v>
      </c>
      <c r="O9" s="4">
        <v>26</v>
      </c>
      <c r="P9" s="4">
        <v>75</v>
      </c>
      <c r="Q9" s="4">
        <v>0</v>
      </c>
      <c r="R9" s="4" t="s">
        <v>18</v>
      </c>
      <c r="S9" s="4">
        <v>1</v>
      </c>
      <c r="T9" s="4">
        <v>354</v>
      </c>
      <c r="U9" s="4">
        <v>483</v>
      </c>
      <c r="V9" s="4">
        <v>544</v>
      </c>
      <c r="W9" s="4">
        <v>0</v>
      </c>
      <c r="X9" s="4">
        <v>28</v>
      </c>
      <c r="Y9" s="4">
        <v>78</v>
      </c>
      <c r="Z9" s="4">
        <v>0</v>
      </c>
      <c r="AA9" s="4" t="s">
        <v>18</v>
      </c>
      <c r="AB9" s="4">
        <v>1</v>
      </c>
      <c r="AC9" s="6" t="str">
        <f t="shared" si="3"/>
        <v>JAMBI</v>
      </c>
      <c r="AG9" t="str">
        <f t="shared" si="1"/>
        <v>JAMBI</v>
      </c>
      <c r="AP9" t="str">
        <f t="shared" si="2"/>
        <v>JAMBI</v>
      </c>
    </row>
    <row r="10" spans="1:42" ht="12" customHeight="1" x14ac:dyDescent="0.35">
      <c r="A10" s="3" t="s">
        <v>35</v>
      </c>
      <c r="B10" s="5">
        <v>183</v>
      </c>
      <c r="C10" s="5">
        <v>206</v>
      </c>
      <c r="D10" s="5">
        <v>236</v>
      </c>
      <c r="E10" s="5">
        <v>0</v>
      </c>
      <c r="F10" s="5">
        <v>1</v>
      </c>
      <c r="G10" s="5">
        <v>8</v>
      </c>
      <c r="H10" s="5">
        <v>0</v>
      </c>
      <c r="I10" s="5" t="s">
        <v>18</v>
      </c>
      <c r="J10" s="5" t="s">
        <v>18</v>
      </c>
      <c r="K10" s="5">
        <v>642</v>
      </c>
      <c r="L10" s="5">
        <v>704</v>
      </c>
      <c r="M10" s="5">
        <v>786</v>
      </c>
      <c r="N10" s="5">
        <v>0</v>
      </c>
      <c r="O10" s="5">
        <v>78</v>
      </c>
      <c r="P10" s="5">
        <v>224</v>
      </c>
      <c r="Q10" s="5">
        <v>0</v>
      </c>
      <c r="R10" s="5">
        <v>2</v>
      </c>
      <c r="S10" s="5" t="s">
        <v>18</v>
      </c>
      <c r="T10" s="5">
        <v>825</v>
      </c>
      <c r="U10" s="5">
        <v>910</v>
      </c>
      <c r="V10" s="5">
        <v>1022</v>
      </c>
      <c r="W10" s="5">
        <v>0</v>
      </c>
      <c r="X10" s="5">
        <v>79</v>
      </c>
      <c r="Y10" s="5">
        <v>232</v>
      </c>
      <c r="Z10" s="5">
        <v>0</v>
      </c>
      <c r="AA10" s="5">
        <v>2</v>
      </c>
      <c r="AB10" s="5" t="s">
        <v>18</v>
      </c>
      <c r="AC10" s="6" t="str">
        <f t="shared" si="3"/>
        <v>SOUTH SUMATRA</v>
      </c>
      <c r="AG10">
        <f t="shared" si="1"/>
        <v>0</v>
      </c>
      <c r="AP10" t="str">
        <f t="shared" si="2"/>
        <v>SOUTH SUMATRA</v>
      </c>
    </row>
    <row r="11" spans="1:42" ht="12" customHeight="1" x14ac:dyDescent="0.35">
      <c r="A11" s="2" t="s">
        <v>4</v>
      </c>
      <c r="B11" s="4">
        <v>62</v>
      </c>
      <c r="C11" s="4">
        <v>77</v>
      </c>
      <c r="D11" s="4">
        <v>89</v>
      </c>
      <c r="E11" s="4">
        <v>0</v>
      </c>
      <c r="F11" s="4">
        <v>1</v>
      </c>
      <c r="G11" s="4">
        <v>1</v>
      </c>
      <c r="H11" s="4">
        <v>0</v>
      </c>
      <c r="I11" s="4" t="s">
        <v>18</v>
      </c>
      <c r="J11" s="4" t="s">
        <v>18</v>
      </c>
      <c r="K11" s="4">
        <v>188</v>
      </c>
      <c r="L11" s="4">
        <v>209</v>
      </c>
      <c r="M11" s="4">
        <v>252</v>
      </c>
      <c r="N11" s="4">
        <v>0</v>
      </c>
      <c r="O11" s="4">
        <v>23</v>
      </c>
      <c r="P11" s="4">
        <v>50</v>
      </c>
      <c r="Q11" s="4">
        <v>0</v>
      </c>
      <c r="R11" s="4" t="s">
        <v>18</v>
      </c>
      <c r="S11" s="4" t="s">
        <v>18</v>
      </c>
      <c r="T11" s="4">
        <v>250</v>
      </c>
      <c r="U11" s="4">
        <v>286</v>
      </c>
      <c r="V11" s="4">
        <v>341</v>
      </c>
      <c r="W11" s="4">
        <v>0</v>
      </c>
      <c r="X11" s="4">
        <v>24</v>
      </c>
      <c r="Y11" s="4">
        <v>51</v>
      </c>
      <c r="Z11" s="4">
        <v>0</v>
      </c>
      <c r="AA11" s="4" t="s">
        <v>18</v>
      </c>
      <c r="AB11" s="4" t="s">
        <v>18</v>
      </c>
      <c r="AC11" s="6" t="str">
        <f t="shared" si="3"/>
        <v>BENGKULU</v>
      </c>
      <c r="AG11" t="str">
        <f t="shared" si="1"/>
        <v>BENGKULU</v>
      </c>
      <c r="AP11" t="str">
        <f t="shared" si="2"/>
        <v>BENGKULU</v>
      </c>
    </row>
    <row r="12" spans="1:42" ht="12" customHeight="1" x14ac:dyDescent="0.35">
      <c r="A12" s="3" t="s">
        <v>5</v>
      </c>
      <c r="B12" s="5">
        <v>183</v>
      </c>
      <c r="C12" s="5">
        <v>203</v>
      </c>
      <c r="D12" s="5">
        <v>240</v>
      </c>
      <c r="E12" s="5">
        <v>0</v>
      </c>
      <c r="F12" s="5">
        <v>5</v>
      </c>
      <c r="G12" s="5">
        <v>3</v>
      </c>
      <c r="H12" s="5">
        <v>0</v>
      </c>
      <c r="I12" s="5" t="s">
        <v>18</v>
      </c>
      <c r="J12" s="5" t="s">
        <v>18</v>
      </c>
      <c r="K12" s="5">
        <v>548</v>
      </c>
      <c r="L12" s="5">
        <v>658</v>
      </c>
      <c r="M12" s="5">
        <v>805</v>
      </c>
      <c r="N12" s="5">
        <v>0</v>
      </c>
      <c r="O12" s="5">
        <v>53</v>
      </c>
      <c r="P12" s="5">
        <v>141</v>
      </c>
      <c r="Q12" s="5">
        <v>0</v>
      </c>
      <c r="R12" s="5" t="s">
        <v>18</v>
      </c>
      <c r="S12" s="5" t="s">
        <v>18</v>
      </c>
      <c r="T12" s="5">
        <v>731</v>
      </c>
      <c r="U12" s="5">
        <v>861</v>
      </c>
      <c r="V12" s="5">
        <v>1045</v>
      </c>
      <c r="W12" s="5">
        <v>0</v>
      </c>
      <c r="X12" s="5">
        <v>58</v>
      </c>
      <c r="Y12" s="5">
        <v>144</v>
      </c>
      <c r="Z12" s="5">
        <v>0</v>
      </c>
      <c r="AA12" s="5" t="s">
        <v>18</v>
      </c>
      <c r="AB12" s="5" t="s">
        <v>18</v>
      </c>
      <c r="AC12" s="6" t="str">
        <f t="shared" si="3"/>
        <v>LAMPUNG</v>
      </c>
      <c r="AG12" t="str">
        <f t="shared" si="1"/>
        <v>LAMPUNG</v>
      </c>
      <c r="AP12" t="str">
        <f t="shared" si="2"/>
        <v>LAMPUNG</v>
      </c>
    </row>
    <row r="13" spans="1:42" ht="12" customHeight="1" x14ac:dyDescent="0.35">
      <c r="A13" s="2" t="s">
        <v>19</v>
      </c>
      <c r="B13" s="4">
        <v>75</v>
      </c>
      <c r="C13" s="4">
        <v>92</v>
      </c>
      <c r="D13" s="4">
        <v>107</v>
      </c>
      <c r="E13" s="4">
        <v>0</v>
      </c>
      <c r="F13" s="4" t="s">
        <v>18</v>
      </c>
      <c r="G13" s="4">
        <v>2</v>
      </c>
      <c r="H13" s="4">
        <v>0</v>
      </c>
      <c r="I13" s="4" t="s">
        <v>18</v>
      </c>
      <c r="J13" s="4" t="s">
        <v>18</v>
      </c>
      <c r="K13" s="4">
        <v>162</v>
      </c>
      <c r="L13" s="4">
        <v>178</v>
      </c>
      <c r="M13" s="4">
        <v>186</v>
      </c>
      <c r="N13" s="4">
        <v>0</v>
      </c>
      <c r="O13" s="4">
        <v>9</v>
      </c>
      <c r="P13" s="4">
        <v>22</v>
      </c>
      <c r="Q13" s="4">
        <v>0</v>
      </c>
      <c r="R13" s="4" t="s">
        <v>18</v>
      </c>
      <c r="S13" s="4" t="s">
        <v>18</v>
      </c>
      <c r="T13" s="4">
        <v>237</v>
      </c>
      <c r="U13" s="4">
        <v>270</v>
      </c>
      <c r="V13" s="4">
        <v>293</v>
      </c>
      <c r="W13" s="4">
        <v>0</v>
      </c>
      <c r="X13" s="4">
        <v>9</v>
      </c>
      <c r="Y13" s="4">
        <v>24</v>
      </c>
      <c r="Z13" s="4">
        <v>0</v>
      </c>
      <c r="AA13" s="4" t="s">
        <v>18</v>
      </c>
      <c r="AB13" s="4" t="s">
        <v>18</v>
      </c>
      <c r="AC13" s="6" t="str">
        <f t="shared" si="3"/>
        <v>BELITUNG ISLANDS BANGKA</v>
      </c>
      <c r="AG13" t="str">
        <f t="shared" si="1"/>
        <v>BANGKA BELITUNG ISLANDS</v>
      </c>
      <c r="AP13" t="str">
        <f t="shared" si="2"/>
        <v>BANGKA BELITUNG ISLANDS</v>
      </c>
    </row>
    <row r="14" spans="1:42" ht="12" customHeight="1" x14ac:dyDescent="0.35">
      <c r="A14" s="3" t="s">
        <v>20</v>
      </c>
      <c r="B14" s="5">
        <v>95</v>
      </c>
      <c r="C14" s="5">
        <v>101</v>
      </c>
      <c r="D14" s="5">
        <v>103</v>
      </c>
      <c r="E14" s="5">
        <v>0</v>
      </c>
      <c r="F14" s="5">
        <v>5</v>
      </c>
      <c r="G14" s="5">
        <v>14</v>
      </c>
      <c r="H14" s="5">
        <v>0</v>
      </c>
      <c r="I14" s="5" t="s">
        <v>18</v>
      </c>
      <c r="J14" s="5" t="s">
        <v>18</v>
      </c>
      <c r="K14" s="5">
        <v>75</v>
      </c>
      <c r="L14" s="5">
        <v>92</v>
      </c>
      <c r="M14" s="5">
        <v>86</v>
      </c>
      <c r="N14" s="5">
        <v>0</v>
      </c>
      <c r="O14" s="5">
        <v>33</v>
      </c>
      <c r="P14" s="5">
        <v>49</v>
      </c>
      <c r="Q14" s="5">
        <v>0</v>
      </c>
      <c r="R14" s="5">
        <v>1</v>
      </c>
      <c r="S14" s="5">
        <v>5</v>
      </c>
      <c r="T14" s="5">
        <v>170</v>
      </c>
      <c r="U14" s="5">
        <v>193</v>
      </c>
      <c r="V14" s="5">
        <v>189</v>
      </c>
      <c r="W14" s="5">
        <v>0</v>
      </c>
      <c r="X14" s="5">
        <v>38</v>
      </c>
      <c r="Y14" s="5">
        <v>63</v>
      </c>
      <c r="Z14" s="5">
        <v>0</v>
      </c>
      <c r="AA14" s="5">
        <v>1</v>
      </c>
      <c r="AB14" s="5">
        <v>5</v>
      </c>
      <c r="AC14" s="6" t="str">
        <f t="shared" si="3"/>
        <v>ISLANDS RIAU</v>
      </c>
      <c r="AG14" t="str">
        <f t="shared" si="1"/>
        <v>RIAU ISLANDS</v>
      </c>
      <c r="AP14" t="str">
        <f t="shared" si="2"/>
        <v>RIAU ISLANDS</v>
      </c>
    </row>
    <row r="15" spans="1:42" ht="12" customHeight="1" x14ac:dyDescent="0.35">
      <c r="A15" s="2" t="s">
        <v>41</v>
      </c>
      <c r="B15" s="4">
        <v>214</v>
      </c>
      <c r="C15" s="4">
        <v>222</v>
      </c>
      <c r="D15" s="4">
        <v>223</v>
      </c>
      <c r="E15" s="4">
        <v>0</v>
      </c>
      <c r="F15" s="4">
        <v>1</v>
      </c>
      <c r="G15" s="4">
        <v>1</v>
      </c>
      <c r="H15" s="4">
        <v>0</v>
      </c>
      <c r="I15" s="4" t="s">
        <v>18</v>
      </c>
      <c r="J15" s="4" t="s">
        <v>18</v>
      </c>
      <c r="K15" s="4" t="s">
        <v>18</v>
      </c>
      <c r="L15" s="4" t="s">
        <v>18</v>
      </c>
      <c r="M15" s="4" t="s">
        <v>18</v>
      </c>
      <c r="N15" s="4" t="s">
        <v>18</v>
      </c>
      <c r="O15" s="4" t="s">
        <v>18</v>
      </c>
      <c r="P15" s="4" t="s">
        <v>18</v>
      </c>
      <c r="Q15" s="4" t="s">
        <v>18</v>
      </c>
      <c r="R15" s="4" t="s">
        <v>18</v>
      </c>
      <c r="S15" s="4" t="s">
        <v>18</v>
      </c>
      <c r="T15" s="4">
        <v>214</v>
      </c>
      <c r="U15" s="4">
        <v>222</v>
      </c>
      <c r="V15" s="4">
        <v>223</v>
      </c>
      <c r="W15" s="4">
        <v>0</v>
      </c>
      <c r="X15" s="4">
        <v>1</v>
      </c>
      <c r="Y15" s="4">
        <v>1</v>
      </c>
      <c r="Z15" s="4">
        <v>0</v>
      </c>
      <c r="AA15" s="4" t="s">
        <v>18</v>
      </c>
      <c r="AB15" s="4" t="s">
        <v>18</v>
      </c>
      <c r="AC15" s="6" t="str">
        <f t="shared" si="3"/>
        <v>CAPITAL REGION OF JAKARTA SPECIAL</v>
      </c>
      <c r="AG15" t="str">
        <f t="shared" si="1"/>
        <v>SPECIAL CAPITAL REGION OF JAKARTA</v>
      </c>
      <c r="AP15" t="str">
        <f t="shared" si="2"/>
        <v>SPECIAL CAPITAL REGION OF JAKARTA</v>
      </c>
    </row>
    <row r="16" spans="1:42" ht="12" customHeight="1" x14ac:dyDescent="0.35">
      <c r="A16" s="3" t="s">
        <v>26</v>
      </c>
      <c r="B16" s="5">
        <v>1791</v>
      </c>
      <c r="C16" s="5">
        <v>1925</v>
      </c>
      <c r="D16" s="5">
        <v>1998</v>
      </c>
      <c r="E16" s="5">
        <v>0</v>
      </c>
      <c r="F16" s="5">
        <v>48</v>
      </c>
      <c r="G16" s="5">
        <v>91</v>
      </c>
      <c r="H16" s="5">
        <v>0</v>
      </c>
      <c r="I16" s="5">
        <v>4</v>
      </c>
      <c r="J16" s="5" t="s">
        <v>18</v>
      </c>
      <c r="K16" s="5">
        <v>1428</v>
      </c>
      <c r="L16" s="5">
        <v>1547</v>
      </c>
      <c r="M16" s="5">
        <v>1553</v>
      </c>
      <c r="N16" s="5">
        <v>0</v>
      </c>
      <c r="O16" s="5">
        <v>192</v>
      </c>
      <c r="P16" s="5">
        <v>319</v>
      </c>
      <c r="Q16" s="5">
        <v>0</v>
      </c>
      <c r="R16" s="5" t="s">
        <v>18</v>
      </c>
      <c r="S16" s="5">
        <v>2</v>
      </c>
      <c r="T16" s="5">
        <v>3219</v>
      </c>
      <c r="U16" s="5">
        <v>3472</v>
      </c>
      <c r="V16" s="5">
        <v>3551</v>
      </c>
      <c r="W16" s="5">
        <v>0</v>
      </c>
      <c r="X16" s="5">
        <v>240</v>
      </c>
      <c r="Y16" s="5">
        <v>410</v>
      </c>
      <c r="Z16" s="5">
        <v>0</v>
      </c>
      <c r="AA16" s="5">
        <v>4</v>
      </c>
      <c r="AB16" s="5">
        <v>2</v>
      </c>
      <c r="AC16" s="6" t="str">
        <f t="shared" si="3"/>
        <v>WEST JAVA</v>
      </c>
      <c r="AG16">
        <f t="shared" si="1"/>
        <v>0</v>
      </c>
      <c r="AP16" t="str">
        <f t="shared" si="2"/>
        <v>WEST JAVA</v>
      </c>
    </row>
    <row r="17" spans="1:42" ht="12" customHeight="1" x14ac:dyDescent="0.35">
      <c r="A17" s="2" t="s">
        <v>38</v>
      </c>
      <c r="B17" s="4">
        <v>1311</v>
      </c>
      <c r="C17" s="4">
        <v>1499</v>
      </c>
      <c r="D17" s="4">
        <v>1664</v>
      </c>
      <c r="E17" s="4">
        <v>0</v>
      </c>
      <c r="F17" s="4">
        <v>13</v>
      </c>
      <c r="G17" s="4">
        <v>28</v>
      </c>
      <c r="H17" s="4">
        <v>0</v>
      </c>
      <c r="I17" s="4">
        <v>1</v>
      </c>
      <c r="J17" s="4" t="s">
        <v>18</v>
      </c>
      <c r="K17" s="4">
        <v>1193</v>
      </c>
      <c r="L17" s="4">
        <v>1541</v>
      </c>
      <c r="M17" s="4">
        <v>1828</v>
      </c>
      <c r="N17" s="4">
        <v>0</v>
      </c>
      <c r="O17" s="4">
        <v>95</v>
      </c>
      <c r="P17" s="4">
        <v>226</v>
      </c>
      <c r="Q17" s="4">
        <v>0</v>
      </c>
      <c r="R17" s="4">
        <v>1</v>
      </c>
      <c r="S17" s="4" t="s">
        <v>18</v>
      </c>
      <c r="T17" s="4">
        <v>2504</v>
      </c>
      <c r="U17" s="4">
        <v>3040</v>
      </c>
      <c r="V17" s="4">
        <v>3492</v>
      </c>
      <c r="W17" s="4">
        <v>0</v>
      </c>
      <c r="X17" s="4">
        <v>108</v>
      </c>
      <c r="Y17" s="4">
        <v>254</v>
      </c>
      <c r="Z17" s="4">
        <v>0</v>
      </c>
      <c r="AA17" s="4">
        <v>2</v>
      </c>
      <c r="AB17" s="4" t="s">
        <v>18</v>
      </c>
      <c r="AC17" s="6" t="str">
        <f t="shared" si="3"/>
        <v>CENTRAL JAVA</v>
      </c>
      <c r="AG17">
        <f t="shared" si="1"/>
        <v>0</v>
      </c>
      <c r="AP17" t="str">
        <f t="shared" si="2"/>
        <v>CENTRAL JAVA</v>
      </c>
    </row>
    <row r="18" spans="1:42" ht="12" customHeight="1" x14ac:dyDescent="0.35">
      <c r="A18" s="3" t="s">
        <v>42</v>
      </c>
      <c r="B18" s="5">
        <v>146</v>
      </c>
      <c r="C18" s="5">
        <v>150</v>
      </c>
      <c r="D18" s="5">
        <v>160</v>
      </c>
      <c r="E18" s="5">
        <v>0</v>
      </c>
      <c r="F18" s="5">
        <v>1</v>
      </c>
      <c r="G18" s="5">
        <v>3</v>
      </c>
      <c r="H18" s="5">
        <v>0</v>
      </c>
      <c r="I18" s="5" t="s">
        <v>18</v>
      </c>
      <c r="J18" s="5" t="s">
        <v>18</v>
      </c>
      <c r="K18" s="5">
        <v>123</v>
      </c>
      <c r="L18" s="5">
        <v>138</v>
      </c>
      <c r="M18" s="5">
        <v>135</v>
      </c>
      <c r="N18" s="5">
        <v>0</v>
      </c>
      <c r="O18" s="5">
        <v>2</v>
      </c>
      <c r="P18" s="5">
        <v>22</v>
      </c>
      <c r="Q18" s="5">
        <v>0</v>
      </c>
      <c r="R18" s="5" t="s">
        <v>18</v>
      </c>
      <c r="S18" s="5" t="s">
        <v>18</v>
      </c>
      <c r="T18" s="5">
        <v>269</v>
      </c>
      <c r="U18" s="5">
        <v>288</v>
      </c>
      <c r="V18" s="5">
        <v>295</v>
      </c>
      <c r="W18" s="5">
        <v>0</v>
      </c>
      <c r="X18" s="5">
        <v>3</v>
      </c>
      <c r="Y18" s="5">
        <v>25</v>
      </c>
      <c r="Z18" s="5">
        <v>0</v>
      </c>
      <c r="AA18" s="5" t="s">
        <v>18</v>
      </c>
      <c r="AB18" s="5" t="s">
        <v>18</v>
      </c>
      <c r="AC18" s="6" t="str">
        <f t="shared" si="3"/>
        <v>REGION OF YOGYAKARTA SPECIAL</v>
      </c>
      <c r="AG18" t="str">
        <f t="shared" si="1"/>
        <v>SPECIAL REGION OF YOGYAKARTA</v>
      </c>
      <c r="AP18" t="str">
        <f t="shared" si="2"/>
        <v>SPECIAL REGION OF YOGYAKARTA</v>
      </c>
    </row>
    <row r="19" spans="1:42" ht="12" customHeight="1" x14ac:dyDescent="0.35">
      <c r="A19" s="2" t="s">
        <v>31</v>
      </c>
      <c r="B19" s="4">
        <v>1516</v>
      </c>
      <c r="C19" s="4">
        <v>1662</v>
      </c>
      <c r="D19" s="4">
        <v>1818</v>
      </c>
      <c r="E19" s="4">
        <v>0</v>
      </c>
      <c r="F19" s="4">
        <v>28</v>
      </c>
      <c r="G19" s="4">
        <v>36</v>
      </c>
      <c r="H19" s="4">
        <v>0</v>
      </c>
      <c r="I19" s="4">
        <v>1</v>
      </c>
      <c r="J19" s="4" t="s">
        <v>18</v>
      </c>
      <c r="K19" s="4">
        <v>1466</v>
      </c>
      <c r="L19" s="4">
        <v>1691</v>
      </c>
      <c r="M19" s="4">
        <v>1951</v>
      </c>
      <c r="N19" s="4">
        <v>0</v>
      </c>
      <c r="O19" s="4">
        <v>150</v>
      </c>
      <c r="P19" s="4">
        <v>256</v>
      </c>
      <c r="Q19" s="4">
        <v>0</v>
      </c>
      <c r="R19" s="4">
        <v>1</v>
      </c>
      <c r="S19" s="4">
        <v>1</v>
      </c>
      <c r="T19" s="4">
        <v>2982</v>
      </c>
      <c r="U19" s="4">
        <v>3353</v>
      </c>
      <c r="V19" s="4">
        <v>3769</v>
      </c>
      <c r="W19" s="4">
        <v>0</v>
      </c>
      <c r="X19" s="4">
        <v>178</v>
      </c>
      <c r="Y19" s="4">
        <v>292</v>
      </c>
      <c r="Z19" s="4">
        <v>0</v>
      </c>
      <c r="AA19" s="4">
        <v>2</v>
      </c>
      <c r="AB19" s="4">
        <v>1</v>
      </c>
      <c r="AC19" s="6" t="str">
        <f t="shared" si="3"/>
        <v>EAST JAVA</v>
      </c>
      <c r="AG19">
        <f t="shared" si="1"/>
        <v>0</v>
      </c>
      <c r="AP19" t="str">
        <f t="shared" si="2"/>
        <v>EAST JAVA</v>
      </c>
    </row>
    <row r="20" spans="1:42" ht="12" customHeight="1" x14ac:dyDescent="0.35">
      <c r="A20" s="3" t="s">
        <v>6</v>
      </c>
      <c r="B20" s="5">
        <v>458</v>
      </c>
      <c r="C20" s="5">
        <v>466</v>
      </c>
      <c r="D20" s="5">
        <v>460</v>
      </c>
      <c r="E20" s="5">
        <v>0</v>
      </c>
      <c r="F20" s="5">
        <v>9</v>
      </c>
      <c r="G20" s="5">
        <v>14</v>
      </c>
      <c r="H20" s="5">
        <v>0</v>
      </c>
      <c r="I20" s="5">
        <v>7</v>
      </c>
      <c r="J20" s="5" t="s">
        <v>18</v>
      </c>
      <c r="K20" s="5">
        <v>377</v>
      </c>
      <c r="L20" s="5">
        <v>417</v>
      </c>
      <c r="M20" s="5">
        <v>406</v>
      </c>
      <c r="N20" s="5">
        <v>0</v>
      </c>
      <c r="O20" s="5">
        <v>53</v>
      </c>
      <c r="P20" s="5">
        <v>90</v>
      </c>
      <c r="Q20" s="5">
        <v>0</v>
      </c>
      <c r="R20" s="5" t="s">
        <v>18</v>
      </c>
      <c r="S20" s="5" t="s">
        <v>18</v>
      </c>
      <c r="T20" s="5">
        <v>835</v>
      </c>
      <c r="U20" s="5">
        <v>883</v>
      </c>
      <c r="V20" s="5">
        <v>866</v>
      </c>
      <c r="W20" s="5">
        <v>0</v>
      </c>
      <c r="X20" s="5">
        <v>62</v>
      </c>
      <c r="Y20" s="5">
        <v>104</v>
      </c>
      <c r="Z20" s="5">
        <v>0</v>
      </c>
      <c r="AA20" s="5">
        <v>7</v>
      </c>
      <c r="AB20" s="5" t="s">
        <v>18</v>
      </c>
      <c r="AC20" s="6" t="str">
        <f t="shared" si="3"/>
        <v>BANTEN</v>
      </c>
      <c r="AG20" t="str">
        <f t="shared" si="1"/>
        <v>BANTEN</v>
      </c>
      <c r="AP20" t="str">
        <f t="shared" si="2"/>
        <v>BANTEN</v>
      </c>
    </row>
    <row r="21" spans="1:42" ht="12" customHeight="1" x14ac:dyDescent="0.35">
      <c r="A21" s="2" t="s">
        <v>7</v>
      </c>
      <c r="B21" s="4">
        <v>170</v>
      </c>
      <c r="C21" s="4">
        <v>204</v>
      </c>
      <c r="D21" s="4">
        <v>219</v>
      </c>
      <c r="E21" s="4">
        <v>0</v>
      </c>
      <c r="F21" s="4">
        <v>2</v>
      </c>
      <c r="G21" s="4" t="s">
        <v>18</v>
      </c>
      <c r="H21" s="4">
        <v>0</v>
      </c>
      <c r="I21" s="4" t="s">
        <v>18</v>
      </c>
      <c r="J21" s="4" t="s">
        <v>18</v>
      </c>
      <c r="K21" s="4">
        <v>158</v>
      </c>
      <c r="L21" s="4">
        <v>202</v>
      </c>
      <c r="M21" s="4">
        <v>242</v>
      </c>
      <c r="N21" s="4">
        <v>0</v>
      </c>
      <c r="O21" s="4">
        <v>20</v>
      </c>
      <c r="P21" s="4">
        <v>17</v>
      </c>
      <c r="Q21" s="4">
        <v>0</v>
      </c>
      <c r="R21" s="4">
        <v>1</v>
      </c>
      <c r="S21" s="4">
        <v>1</v>
      </c>
      <c r="T21" s="4">
        <v>328</v>
      </c>
      <c r="U21" s="4">
        <v>406</v>
      </c>
      <c r="V21" s="4">
        <v>461</v>
      </c>
      <c r="W21" s="4">
        <v>0</v>
      </c>
      <c r="X21" s="4">
        <v>22</v>
      </c>
      <c r="Y21" s="4">
        <v>17</v>
      </c>
      <c r="Z21" s="4">
        <v>0</v>
      </c>
      <c r="AA21" s="4">
        <v>1</v>
      </c>
      <c r="AB21" s="4">
        <v>1</v>
      </c>
      <c r="AC21" s="6" t="str">
        <f t="shared" si="3"/>
        <v>BALI</v>
      </c>
      <c r="AG21" t="str">
        <f t="shared" si="1"/>
        <v>BALI</v>
      </c>
      <c r="AL21" s="7"/>
      <c r="AP21" t="str">
        <f t="shared" si="2"/>
        <v>BALI</v>
      </c>
    </row>
    <row r="22" spans="1:42" ht="12" customHeight="1" x14ac:dyDescent="0.35">
      <c r="A22" s="3" t="s">
        <v>27</v>
      </c>
      <c r="B22" s="5">
        <v>185</v>
      </c>
      <c r="C22" s="5">
        <v>238</v>
      </c>
      <c r="D22" s="5">
        <v>262</v>
      </c>
      <c r="E22" s="5">
        <v>0</v>
      </c>
      <c r="F22" s="5">
        <v>6</v>
      </c>
      <c r="G22" s="5">
        <v>2</v>
      </c>
      <c r="H22" s="5">
        <v>0</v>
      </c>
      <c r="I22" s="5" t="s">
        <v>18</v>
      </c>
      <c r="J22" s="5" t="s">
        <v>18</v>
      </c>
      <c r="K22" s="5">
        <v>360</v>
      </c>
      <c r="L22" s="5">
        <v>377</v>
      </c>
      <c r="M22" s="5">
        <v>454</v>
      </c>
      <c r="N22" s="5">
        <v>0</v>
      </c>
      <c r="O22" s="5">
        <v>38</v>
      </c>
      <c r="P22" s="5">
        <v>74</v>
      </c>
      <c r="Q22" s="5">
        <v>0</v>
      </c>
      <c r="R22" s="5" t="s">
        <v>18</v>
      </c>
      <c r="S22" s="5" t="s">
        <v>18</v>
      </c>
      <c r="T22" s="5">
        <v>545</v>
      </c>
      <c r="U22" s="5">
        <v>615</v>
      </c>
      <c r="V22" s="5">
        <v>716</v>
      </c>
      <c r="W22" s="5">
        <v>0</v>
      </c>
      <c r="X22" s="5">
        <v>44</v>
      </c>
      <c r="Y22" s="5">
        <v>76</v>
      </c>
      <c r="Z22" s="5">
        <v>0</v>
      </c>
      <c r="AA22" s="5" t="s">
        <v>18</v>
      </c>
      <c r="AB22" s="5" t="s">
        <v>18</v>
      </c>
      <c r="AC22" s="6" t="str">
        <f>IFERROR(RIGHT(A22,LEN(A22)-FIND(" ",A22))&amp;" "&amp;LEFT(A22,FIND(" ",A22)-1), A22)</f>
        <v>TENGGARA WEST NUSA</v>
      </c>
      <c r="AG22">
        <f t="shared" si="1"/>
        <v>0</v>
      </c>
      <c r="AL22">
        <f>FIND("☃",SUBSTITUTE(A22," ","☃",LEN(A22)-LEN(SUBSTITUTE(A22," ",""))))</f>
        <v>14</v>
      </c>
      <c r="AP22" t="str">
        <f t="shared" si="2"/>
        <v>WEST NUSA TENGGARA</v>
      </c>
    </row>
    <row r="23" spans="1:42" ht="12" customHeight="1" x14ac:dyDescent="0.35">
      <c r="A23" s="2" t="s">
        <v>32</v>
      </c>
      <c r="B23" s="4">
        <v>70</v>
      </c>
      <c r="C23" s="4">
        <v>96</v>
      </c>
      <c r="D23" s="4">
        <v>153</v>
      </c>
      <c r="E23" s="4">
        <v>0</v>
      </c>
      <c r="F23" s="4">
        <v>2</v>
      </c>
      <c r="G23" s="4">
        <v>1</v>
      </c>
      <c r="H23" s="4">
        <v>0</v>
      </c>
      <c r="I23" s="4" t="s">
        <v>18</v>
      </c>
      <c r="J23" s="4" t="s">
        <v>18</v>
      </c>
      <c r="K23" s="4">
        <v>371</v>
      </c>
      <c r="L23" s="4">
        <v>359</v>
      </c>
      <c r="M23" s="4">
        <v>535</v>
      </c>
      <c r="N23" s="4">
        <v>0</v>
      </c>
      <c r="O23" s="4">
        <v>55</v>
      </c>
      <c r="P23" s="4">
        <v>151</v>
      </c>
      <c r="Q23" s="4">
        <v>0</v>
      </c>
      <c r="R23" s="4">
        <v>5</v>
      </c>
      <c r="S23" s="4">
        <v>2</v>
      </c>
      <c r="T23" s="4">
        <v>441</v>
      </c>
      <c r="U23" s="4">
        <v>455</v>
      </c>
      <c r="V23" s="4">
        <v>688</v>
      </c>
      <c r="W23" s="4">
        <v>0</v>
      </c>
      <c r="X23" s="4">
        <v>57</v>
      </c>
      <c r="Y23" s="4">
        <v>152</v>
      </c>
      <c r="Z23" s="4">
        <v>0</v>
      </c>
      <c r="AA23" s="4">
        <v>5</v>
      </c>
      <c r="AB23" s="4">
        <v>2</v>
      </c>
      <c r="AC23" s="6" t="str">
        <f t="shared" si="3"/>
        <v>TENGGARA EAST NUSA</v>
      </c>
      <c r="AG23">
        <f t="shared" si="1"/>
        <v>0</v>
      </c>
      <c r="AM23" t="str">
        <f>RIGHT(A22,LEN(A22)-FIND(" ",A22))&amp;" "&amp;LEFT(A22,FIND(" ",A22)-1)</f>
        <v>TENGGARA WEST NUSA</v>
      </c>
      <c r="AP23" t="str">
        <f t="shared" si="2"/>
        <v>EAST NUSA TENGGARA</v>
      </c>
    </row>
    <row r="24" spans="1:42" ht="12" customHeight="1" x14ac:dyDescent="0.35">
      <c r="A24" s="3" t="s">
        <v>28</v>
      </c>
      <c r="B24" s="5">
        <v>101</v>
      </c>
      <c r="C24" s="5">
        <v>121</v>
      </c>
      <c r="D24" s="5">
        <v>121</v>
      </c>
      <c r="E24" s="5">
        <v>0</v>
      </c>
      <c r="F24" s="5" t="s">
        <v>18</v>
      </c>
      <c r="G24" s="5">
        <v>9</v>
      </c>
      <c r="H24" s="5">
        <v>0</v>
      </c>
      <c r="I24" s="5" t="s">
        <v>18</v>
      </c>
      <c r="J24" s="5" t="s">
        <v>18</v>
      </c>
      <c r="K24" s="5">
        <v>460</v>
      </c>
      <c r="L24" s="5">
        <v>408</v>
      </c>
      <c r="M24" s="5">
        <v>366</v>
      </c>
      <c r="N24" s="5">
        <v>0</v>
      </c>
      <c r="O24" s="5">
        <v>83</v>
      </c>
      <c r="P24" s="5">
        <v>209</v>
      </c>
      <c r="Q24" s="5">
        <v>0</v>
      </c>
      <c r="R24" s="5">
        <v>8</v>
      </c>
      <c r="S24" s="5">
        <v>5</v>
      </c>
      <c r="T24" s="5">
        <v>561</v>
      </c>
      <c r="U24" s="5">
        <v>529</v>
      </c>
      <c r="V24" s="5">
        <v>487</v>
      </c>
      <c r="W24" s="5">
        <v>0</v>
      </c>
      <c r="X24" s="5">
        <v>83</v>
      </c>
      <c r="Y24" s="5">
        <v>218</v>
      </c>
      <c r="Z24" s="5">
        <v>0</v>
      </c>
      <c r="AA24" s="5">
        <v>8</v>
      </c>
      <c r="AB24" s="5">
        <v>5</v>
      </c>
      <c r="AC24" s="6" t="str">
        <f t="shared" si="3"/>
        <v>WEST KALIMANTAN</v>
      </c>
      <c r="AG24">
        <f t="shared" si="1"/>
        <v>0</v>
      </c>
      <c r="AP24" t="str">
        <f t="shared" si="2"/>
        <v>WEST KALIMANTAN</v>
      </c>
    </row>
    <row r="25" spans="1:42" ht="12" customHeight="1" x14ac:dyDescent="0.35">
      <c r="A25" s="2" t="s">
        <v>39</v>
      </c>
      <c r="B25" s="4">
        <v>62</v>
      </c>
      <c r="C25" s="4">
        <v>58</v>
      </c>
      <c r="D25" s="4">
        <v>77</v>
      </c>
      <c r="E25" s="4">
        <v>0</v>
      </c>
      <c r="F25" s="4">
        <v>6</v>
      </c>
      <c r="G25" s="4">
        <v>2</v>
      </c>
      <c r="H25" s="4">
        <v>0</v>
      </c>
      <c r="I25" s="4" t="s">
        <v>18</v>
      </c>
      <c r="J25" s="4" t="s">
        <v>18</v>
      </c>
      <c r="K25" s="4">
        <v>237</v>
      </c>
      <c r="L25" s="4">
        <v>263</v>
      </c>
      <c r="M25" s="4">
        <v>311</v>
      </c>
      <c r="N25" s="4">
        <v>0</v>
      </c>
      <c r="O25" s="4">
        <v>42</v>
      </c>
      <c r="P25" s="4">
        <v>88</v>
      </c>
      <c r="Q25" s="4">
        <v>0</v>
      </c>
      <c r="R25" s="4" t="s">
        <v>18</v>
      </c>
      <c r="S25" s="4" t="s">
        <v>18</v>
      </c>
      <c r="T25" s="4">
        <v>299</v>
      </c>
      <c r="U25" s="4">
        <v>321</v>
      </c>
      <c r="V25" s="4">
        <v>388</v>
      </c>
      <c r="W25" s="4">
        <v>0</v>
      </c>
      <c r="X25" s="4">
        <v>48</v>
      </c>
      <c r="Y25" s="4">
        <v>90</v>
      </c>
      <c r="Z25" s="4">
        <v>0</v>
      </c>
      <c r="AA25" s="4" t="s">
        <v>18</v>
      </c>
      <c r="AB25" s="4" t="s">
        <v>18</v>
      </c>
      <c r="AC25" s="6" t="str">
        <f t="shared" si="3"/>
        <v>CENTRAL KALIMANTAN</v>
      </c>
      <c r="AG25">
        <f t="shared" si="1"/>
        <v>0</v>
      </c>
      <c r="AM25" t="str">
        <f>RIGHT(A22, LEN(A22) - FIND("☃",SUBSTITUTE(A22," ","☃",LEN(A22)-LEN(SUBSTITUTE(A22," ","")))))&amp;" "&amp;LEFT(A22,FIND("☃",SUBSTITUTE(A22," ","☃",LEN(A22)-LEN(SUBSTITUTE(A22," ",""))))-1)</f>
        <v>WEST NUSA TENGGARA</v>
      </c>
      <c r="AP25" t="str">
        <f t="shared" si="2"/>
        <v>CENTRAL KALIMANTAN</v>
      </c>
    </row>
    <row r="26" spans="1:42" ht="12" customHeight="1" x14ac:dyDescent="0.35">
      <c r="A26" s="3" t="s">
        <v>36</v>
      </c>
      <c r="B26" s="5">
        <v>143</v>
      </c>
      <c r="C26" s="5">
        <v>163</v>
      </c>
      <c r="D26" s="5">
        <v>193</v>
      </c>
      <c r="E26" s="5">
        <v>0</v>
      </c>
      <c r="F26" s="5">
        <v>1</v>
      </c>
      <c r="G26" s="5" t="s">
        <v>18</v>
      </c>
      <c r="H26" s="5">
        <v>0</v>
      </c>
      <c r="I26" s="5">
        <v>1</v>
      </c>
      <c r="J26" s="5" t="s">
        <v>18</v>
      </c>
      <c r="K26" s="5">
        <v>339</v>
      </c>
      <c r="L26" s="5">
        <v>357</v>
      </c>
      <c r="M26" s="5">
        <v>483</v>
      </c>
      <c r="N26" s="5">
        <v>0</v>
      </c>
      <c r="O26" s="5">
        <v>32</v>
      </c>
      <c r="P26" s="5">
        <v>62</v>
      </c>
      <c r="Q26" s="5">
        <v>0</v>
      </c>
      <c r="R26" s="5">
        <v>1</v>
      </c>
      <c r="S26" s="5">
        <v>1</v>
      </c>
      <c r="T26" s="5">
        <v>482</v>
      </c>
      <c r="U26" s="5">
        <v>520</v>
      </c>
      <c r="V26" s="5">
        <v>676</v>
      </c>
      <c r="W26" s="5">
        <v>0</v>
      </c>
      <c r="X26" s="5">
        <v>33</v>
      </c>
      <c r="Y26" s="5">
        <v>62</v>
      </c>
      <c r="Z26" s="5">
        <v>0</v>
      </c>
      <c r="AA26" s="5">
        <v>2</v>
      </c>
      <c r="AB26" s="5">
        <v>1</v>
      </c>
      <c r="AG26">
        <f t="shared" si="1"/>
        <v>0</v>
      </c>
      <c r="AP26" t="str">
        <f t="shared" si="2"/>
        <v>SOUTH KALIMANTAN</v>
      </c>
    </row>
    <row r="27" spans="1:42" ht="12" customHeight="1" x14ac:dyDescent="0.35">
      <c r="A27" s="2" t="s">
        <v>33</v>
      </c>
      <c r="B27" s="4">
        <v>156</v>
      </c>
      <c r="C27" s="4">
        <v>141</v>
      </c>
      <c r="D27" s="4">
        <v>154</v>
      </c>
      <c r="E27" s="4">
        <v>0</v>
      </c>
      <c r="F27" s="4">
        <v>11</v>
      </c>
      <c r="G27" s="4">
        <v>6</v>
      </c>
      <c r="H27" s="4">
        <v>0</v>
      </c>
      <c r="I27" s="4">
        <v>1</v>
      </c>
      <c r="J27" s="4" t="s">
        <v>18</v>
      </c>
      <c r="K27" s="4">
        <v>336</v>
      </c>
      <c r="L27" s="4">
        <v>230</v>
      </c>
      <c r="M27" s="4">
        <v>283</v>
      </c>
      <c r="N27" s="4">
        <v>0</v>
      </c>
      <c r="O27" s="4">
        <v>43</v>
      </c>
      <c r="P27" s="4">
        <v>67</v>
      </c>
      <c r="Q27" s="4">
        <v>0</v>
      </c>
      <c r="R27" s="4">
        <v>4</v>
      </c>
      <c r="S27" s="4" t="s">
        <v>18</v>
      </c>
      <c r="T27" s="4">
        <v>492</v>
      </c>
      <c r="U27" s="4">
        <v>371</v>
      </c>
      <c r="V27" s="4">
        <v>437</v>
      </c>
      <c r="W27" s="4">
        <v>0</v>
      </c>
      <c r="X27" s="4">
        <v>54</v>
      </c>
      <c r="Y27" s="4">
        <v>73</v>
      </c>
      <c r="Z27" s="4">
        <v>0</v>
      </c>
      <c r="AA27" s="4">
        <v>5</v>
      </c>
      <c r="AB27" s="4" t="s">
        <v>18</v>
      </c>
      <c r="AG27">
        <f t="shared" si="1"/>
        <v>0</v>
      </c>
      <c r="AP27" t="str">
        <f t="shared" si="2"/>
        <v>EAST KALIMANTAN</v>
      </c>
    </row>
    <row r="28" spans="1:42" ht="12" customHeight="1" x14ac:dyDescent="0.35">
      <c r="A28" s="3" t="s">
        <v>22</v>
      </c>
      <c r="B28" s="5" t="s">
        <v>18</v>
      </c>
      <c r="C28" s="5">
        <v>27</v>
      </c>
      <c r="D28" s="5">
        <v>25</v>
      </c>
      <c r="E28" s="5" t="s">
        <v>18</v>
      </c>
      <c r="F28" s="5">
        <v>1</v>
      </c>
      <c r="G28" s="5" t="s">
        <v>18</v>
      </c>
      <c r="H28" s="5" t="s">
        <v>18</v>
      </c>
      <c r="I28" s="5" t="s">
        <v>18</v>
      </c>
      <c r="J28" s="5" t="s">
        <v>18</v>
      </c>
      <c r="K28" s="5" t="s">
        <v>18</v>
      </c>
      <c r="L28" s="5">
        <v>56</v>
      </c>
      <c r="M28" s="5">
        <v>97</v>
      </c>
      <c r="N28" s="5" t="s">
        <v>18</v>
      </c>
      <c r="O28" s="5">
        <v>49</v>
      </c>
      <c r="P28" s="5">
        <v>57</v>
      </c>
      <c r="Q28" s="5" t="s">
        <v>18</v>
      </c>
      <c r="R28" s="5">
        <v>5</v>
      </c>
      <c r="S28" s="5">
        <v>3</v>
      </c>
      <c r="T28" s="5" t="s">
        <v>18</v>
      </c>
      <c r="U28" s="5">
        <v>83</v>
      </c>
      <c r="V28" s="5">
        <v>122</v>
      </c>
      <c r="W28" s="5" t="s">
        <v>18</v>
      </c>
      <c r="X28" s="5">
        <v>50</v>
      </c>
      <c r="Y28" s="5">
        <v>57</v>
      </c>
      <c r="Z28" s="5" t="s">
        <v>18</v>
      </c>
      <c r="AA28" s="5">
        <v>5</v>
      </c>
      <c r="AB28" s="5">
        <v>3</v>
      </c>
      <c r="AG28">
        <f t="shared" si="1"/>
        <v>0</v>
      </c>
      <c r="AP28" t="str">
        <f t="shared" si="2"/>
        <v>NORTH KALIMANTAN</v>
      </c>
    </row>
    <row r="29" spans="1:42" ht="12" customHeight="1" x14ac:dyDescent="0.35">
      <c r="A29" s="2" t="s">
        <v>23</v>
      </c>
      <c r="B29" s="4">
        <v>153</v>
      </c>
      <c r="C29" s="4">
        <v>155</v>
      </c>
      <c r="D29" s="4">
        <v>209</v>
      </c>
      <c r="E29" s="4">
        <v>0</v>
      </c>
      <c r="F29" s="4">
        <v>6</v>
      </c>
      <c r="G29" s="4">
        <v>2</v>
      </c>
      <c r="H29" s="4">
        <v>0</v>
      </c>
      <c r="I29" s="4" t="s">
        <v>18</v>
      </c>
      <c r="J29" s="4" t="s">
        <v>18</v>
      </c>
      <c r="K29" s="4">
        <v>231</v>
      </c>
      <c r="L29" s="4">
        <v>277</v>
      </c>
      <c r="M29" s="4">
        <v>313</v>
      </c>
      <c r="N29" s="4">
        <v>0</v>
      </c>
      <c r="O29" s="4">
        <v>39</v>
      </c>
      <c r="P29" s="4">
        <v>54</v>
      </c>
      <c r="Q29" s="4">
        <v>0</v>
      </c>
      <c r="R29" s="4" t="s">
        <v>18</v>
      </c>
      <c r="S29" s="4">
        <v>1</v>
      </c>
      <c r="T29" s="4">
        <v>384</v>
      </c>
      <c r="U29" s="4">
        <v>432</v>
      </c>
      <c r="V29" s="4">
        <v>522</v>
      </c>
      <c r="W29" s="4">
        <v>0</v>
      </c>
      <c r="X29" s="4">
        <v>45</v>
      </c>
      <c r="Y29" s="4">
        <v>56</v>
      </c>
      <c r="Z29" s="4">
        <v>0</v>
      </c>
      <c r="AA29" s="4" t="s">
        <v>18</v>
      </c>
      <c r="AB29" s="4">
        <v>1</v>
      </c>
      <c r="AG29">
        <f t="shared" si="1"/>
        <v>0</v>
      </c>
      <c r="AP29" t="str">
        <f t="shared" si="2"/>
        <v>NORTH SULAWESI</v>
      </c>
    </row>
    <row r="30" spans="1:42" ht="12" customHeight="1" x14ac:dyDescent="0.35">
      <c r="A30" s="3" t="s">
        <v>40</v>
      </c>
      <c r="B30" s="5">
        <v>63</v>
      </c>
      <c r="C30" s="5">
        <v>79</v>
      </c>
      <c r="D30" s="5">
        <v>93</v>
      </c>
      <c r="E30" s="5">
        <v>0</v>
      </c>
      <c r="F30" s="5">
        <v>2</v>
      </c>
      <c r="G30" s="5">
        <v>1</v>
      </c>
      <c r="H30" s="5">
        <v>0</v>
      </c>
      <c r="I30" s="5" t="s">
        <v>18</v>
      </c>
      <c r="J30" s="5" t="s">
        <v>18</v>
      </c>
      <c r="K30" s="5">
        <v>233</v>
      </c>
      <c r="L30" s="5">
        <v>367</v>
      </c>
      <c r="M30" s="5">
        <v>391</v>
      </c>
      <c r="N30" s="5">
        <v>0</v>
      </c>
      <c r="O30" s="5">
        <v>23</v>
      </c>
      <c r="P30" s="5">
        <v>58</v>
      </c>
      <c r="Q30" s="5">
        <v>0</v>
      </c>
      <c r="R30" s="5">
        <v>1</v>
      </c>
      <c r="S30" s="5" t="s">
        <v>18</v>
      </c>
      <c r="T30" s="5">
        <v>296</v>
      </c>
      <c r="U30" s="5">
        <v>446</v>
      </c>
      <c r="V30" s="5">
        <v>484</v>
      </c>
      <c r="W30" s="5">
        <v>0</v>
      </c>
      <c r="X30" s="5">
        <v>25</v>
      </c>
      <c r="Y30" s="5">
        <v>59</v>
      </c>
      <c r="Z30" s="5">
        <v>0</v>
      </c>
      <c r="AA30" s="5">
        <v>1</v>
      </c>
      <c r="AB30" s="5" t="s">
        <v>18</v>
      </c>
      <c r="AG30">
        <f t="shared" si="1"/>
        <v>0</v>
      </c>
      <c r="AP30" t="str">
        <f t="shared" si="2"/>
        <v>CENTRAL SULAWESI</v>
      </c>
    </row>
    <row r="31" spans="1:42" ht="12" customHeight="1" x14ac:dyDescent="0.35">
      <c r="A31" s="2" t="s">
        <v>37</v>
      </c>
      <c r="B31" s="4">
        <v>239</v>
      </c>
      <c r="C31" s="4">
        <v>280</v>
      </c>
      <c r="D31" s="4">
        <v>366</v>
      </c>
      <c r="E31" s="4">
        <v>0</v>
      </c>
      <c r="F31" s="4">
        <v>15</v>
      </c>
      <c r="G31" s="4">
        <v>4</v>
      </c>
      <c r="H31" s="4">
        <v>0</v>
      </c>
      <c r="I31" s="4" t="s">
        <v>18</v>
      </c>
      <c r="J31" s="4" t="s">
        <v>18</v>
      </c>
      <c r="K31" s="4">
        <v>575</v>
      </c>
      <c r="L31" s="4">
        <v>742</v>
      </c>
      <c r="M31" s="4">
        <v>867</v>
      </c>
      <c r="N31" s="4">
        <v>0</v>
      </c>
      <c r="O31" s="4">
        <v>100</v>
      </c>
      <c r="P31" s="4">
        <v>133</v>
      </c>
      <c r="Q31" s="4">
        <v>0</v>
      </c>
      <c r="R31" s="4">
        <v>1</v>
      </c>
      <c r="S31" s="4" t="s">
        <v>18</v>
      </c>
      <c r="T31" s="4">
        <v>814</v>
      </c>
      <c r="U31" s="4">
        <v>1022</v>
      </c>
      <c r="V31" s="4">
        <v>1233</v>
      </c>
      <c r="W31" s="4">
        <v>0</v>
      </c>
      <c r="X31" s="4">
        <v>115</v>
      </c>
      <c r="Y31" s="4">
        <v>137</v>
      </c>
      <c r="Z31" s="4">
        <v>0</v>
      </c>
      <c r="AA31" s="4">
        <v>1</v>
      </c>
      <c r="AB31" s="4" t="s">
        <v>18</v>
      </c>
      <c r="AG31">
        <f t="shared" si="1"/>
        <v>0</v>
      </c>
      <c r="AP31" t="str">
        <f t="shared" si="2"/>
        <v>SOUTH SULAWESI</v>
      </c>
    </row>
    <row r="32" spans="1:42" ht="12" customHeight="1" x14ac:dyDescent="0.35">
      <c r="A32" s="3" t="s">
        <v>34</v>
      </c>
      <c r="B32" s="5">
        <v>60</v>
      </c>
      <c r="C32" s="5">
        <v>76</v>
      </c>
      <c r="D32" s="5">
        <v>96</v>
      </c>
      <c r="E32" s="5">
        <v>0</v>
      </c>
      <c r="F32" s="5" t="s">
        <v>18</v>
      </c>
      <c r="G32" s="5">
        <v>2</v>
      </c>
      <c r="H32" s="5">
        <v>0</v>
      </c>
      <c r="I32" s="5" t="s">
        <v>18</v>
      </c>
      <c r="J32" s="5" t="s">
        <v>18</v>
      </c>
      <c r="K32" s="5">
        <v>198</v>
      </c>
      <c r="L32" s="5">
        <v>336</v>
      </c>
      <c r="M32" s="5">
        <v>341</v>
      </c>
      <c r="N32" s="5">
        <v>0</v>
      </c>
      <c r="O32" s="5">
        <v>9</v>
      </c>
      <c r="P32" s="5">
        <v>38</v>
      </c>
      <c r="Q32" s="5">
        <v>0</v>
      </c>
      <c r="R32" s="5">
        <v>1</v>
      </c>
      <c r="S32" s="5">
        <v>1</v>
      </c>
      <c r="T32" s="5">
        <v>258</v>
      </c>
      <c r="U32" s="5">
        <v>412</v>
      </c>
      <c r="V32" s="5">
        <v>437</v>
      </c>
      <c r="W32" s="5">
        <v>0</v>
      </c>
      <c r="X32" s="5">
        <v>9</v>
      </c>
      <c r="Y32" s="5">
        <v>40</v>
      </c>
      <c r="Z32" s="5">
        <v>0</v>
      </c>
      <c r="AA32" s="5">
        <v>1</v>
      </c>
      <c r="AB32" s="5">
        <v>1</v>
      </c>
      <c r="AG32">
        <f t="shared" si="1"/>
        <v>0</v>
      </c>
      <c r="AP32" t="str">
        <f t="shared" si="2"/>
        <v>SULAWESI SOUTHEAST</v>
      </c>
    </row>
    <row r="33" spans="1:42" ht="12" customHeight="1" x14ac:dyDescent="0.35">
      <c r="A33" s="2" t="s">
        <v>8</v>
      </c>
      <c r="B33" s="4">
        <v>33</v>
      </c>
      <c r="C33" s="4">
        <v>59</v>
      </c>
      <c r="D33" s="4">
        <v>81</v>
      </c>
      <c r="E33" s="4">
        <v>0</v>
      </c>
      <c r="F33" s="4">
        <v>1</v>
      </c>
      <c r="G33" s="4" t="s">
        <v>18</v>
      </c>
      <c r="H33" s="4">
        <v>0</v>
      </c>
      <c r="I33" s="4" t="s">
        <v>18</v>
      </c>
      <c r="J33" s="4" t="s">
        <v>18</v>
      </c>
      <c r="K33" s="4">
        <v>79</v>
      </c>
      <c r="L33" s="4">
        <v>129</v>
      </c>
      <c r="M33" s="4">
        <v>149</v>
      </c>
      <c r="N33" s="4">
        <v>0</v>
      </c>
      <c r="O33" s="4">
        <v>9</v>
      </c>
      <c r="P33" s="4">
        <v>11</v>
      </c>
      <c r="Q33" s="4">
        <v>0</v>
      </c>
      <c r="R33" s="4">
        <v>2</v>
      </c>
      <c r="S33" s="4" t="s">
        <v>18</v>
      </c>
      <c r="T33" s="4">
        <v>112</v>
      </c>
      <c r="U33" s="4">
        <v>188</v>
      </c>
      <c r="V33" s="4">
        <v>230</v>
      </c>
      <c r="W33" s="4">
        <v>0</v>
      </c>
      <c r="X33" s="4">
        <v>10</v>
      </c>
      <c r="Y33" s="4">
        <v>11</v>
      </c>
      <c r="Z33" s="4">
        <v>0</v>
      </c>
      <c r="AA33" s="4">
        <v>2</v>
      </c>
      <c r="AB33" s="4" t="s">
        <v>18</v>
      </c>
      <c r="AG33" t="str">
        <f t="shared" si="1"/>
        <v>GORONTALO</v>
      </c>
      <c r="AP33" t="str">
        <f t="shared" si="2"/>
        <v>GORONTALO</v>
      </c>
    </row>
    <row r="34" spans="1:42" ht="12" customHeight="1" x14ac:dyDescent="0.35">
      <c r="A34" s="3" t="s">
        <v>29</v>
      </c>
      <c r="B34" s="5">
        <v>30</v>
      </c>
      <c r="C34" s="5">
        <v>33</v>
      </c>
      <c r="D34" s="5">
        <v>36</v>
      </c>
      <c r="E34" s="5">
        <v>0</v>
      </c>
      <c r="F34" s="5">
        <v>1</v>
      </c>
      <c r="G34" s="5">
        <v>2</v>
      </c>
      <c r="H34" s="5">
        <v>0</v>
      </c>
      <c r="I34" s="5" t="s">
        <v>18</v>
      </c>
      <c r="J34" s="5" t="s">
        <v>18</v>
      </c>
      <c r="K34" s="5">
        <v>73</v>
      </c>
      <c r="L34" s="5">
        <v>110</v>
      </c>
      <c r="M34" s="5">
        <v>107</v>
      </c>
      <c r="N34" s="5">
        <v>0</v>
      </c>
      <c r="O34" s="5">
        <v>10</v>
      </c>
      <c r="P34" s="5">
        <v>33</v>
      </c>
      <c r="Q34" s="5">
        <v>0</v>
      </c>
      <c r="R34" s="5" t="s">
        <v>18</v>
      </c>
      <c r="S34" s="5">
        <v>1</v>
      </c>
      <c r="T34" s="5">
        <v>103</v>
      </c>
      <c r="U34" s="5">
        <v>143</v>
      </c>
      <c r="V34" s="5">
        <v>143</v>
      </c>
      <c r="W34" s="5">
        <v>0</v>
      </c>
      <c r="X34" s="5">
        <v>11</v>
      </c>
      <c r="Y34" s="5">
        <v>35</v>
      </c>
      <c r="Z34" s="5">
        <v>0</v>
      </c>
      <c r="AA34" s="5" t="s">
        <v>18</v>
      </c>
      <c r="AB34" s="5">
        <v>1</v>
      </c>
      <c r="AG34">
        <f t="shared" si="1"/>
        <v>0</v>
      </c>
      <c r="AP34" t="str">
        <f t="shared" si="2"/>
        <v>WEST SULAWESI</v>
      </c>
    </row>
    <row r="35" spans="1:42" ht="12" customHeight="1" x14ac:dyDescent="0.35">
      <c r="A35" s="2" t="s">
        <v>9</v>
      </c>
      <c r="B35" s="4">
        <v>49</v>
      </c>
      <c r="C35" s="4">
        <v>55</v>
      </c>
      <c r="D35" s="4">
        <v>69</v>
      </c>
      <c r="E35" s="4">
        <v>0</v>
      </c>
      <c r="F35" s="4">
        <v>3</v>
      </c>
      <c r="G35" s="4">
        <v>4</v>
      </c>
      <c r="H35" s="4">
        <v>0</v>
      </c>
      <c r="I35" s="4">
        <v>1</v>
      </c>
      <c r="J35" s="4" t="s">
        <v>18</v>
      </c>
      <c r="K35" s="4">
        <v>89</v>
      </c>
      <c r="L35" s="4">
        <v>115</v>
      </c>
      <c r="M35" s="4">
        <v>221</v>
      </c>
      <c r="N35" s="4">
        <v>0</v>
      </c>
      <c r="O35" s="4">
        <v>55</v>
      </c>
      <c r="P35" s="4">
        <v>93</v>
      </c>
      <c r="Q35" s="4">
        <v>0</v>
      </c>
      <c r="R35" s="4">
        <v>3</v>
      </c>
      <c r="S35" s="4">
        <v>1</v>
      </c>
      <c r="T35" s="4">
        <v>138</v>
      </c>
      <c r="U35" s="4">
        <v>170</v>
      </c>
      <c r="V35" s="4">
        <v>290</v>
      </c>
      <c r="W35" s="4">
        <v>0</v>
      </c>
      <c r="X35" s="4">
        <v>58</v>
      </c>
      <c r="Y35" s="4">
        <v>97</v>
      </c>
      <c r="Z35" s="4">
        <v>0</v>
      </c>
      <c r="AA35" s="4">
        <v>4</v>
      </c>
      <c r="AB35" s="4">
        <v>1</v>
      </c>
      <c r="AG35" t="str">
        <f t="shared" si="1"/>
        <v>MALUKU</v>
      </c>
      <c r="AP35" t="str">
        <f t="shared" si="2"/>
        <v>MALUKU</v>
      </c>
    </row>
    <row r="36" spans="1:42" ht="12" customHeight="1" x14ac:dyDescent="0.35">
      <c r="A36" s="3" t="s">
        <v>24</v>
      </c>
      <c r="B36" s="5">
        <v>24</v>
      </c>
      <c r="C36" s="5">
        <v>38</v>
      </c>
      <c r="D36" s="5">
        <v>51</v>
      </c>
      <c r="E36" s="5">
        <v>0</v>
      </c>
      <c r="F36" s="5">
        <v>2</v>
      </c>
      <c r="G36" s="5">
        <v>5</v>
      </c>
      <c r="H36" s="5">
        <v>0</v>
      </c>
      <c r="I36" s="5" t="s">
        <v>18</v>
      </c>
      <c r="J36" s="5" t="s">
        <v>18</v>
      </c>
      <c r="K36" s="5">
        <v>92</v>
      </c>
      <c r="L36" s="5">
        <v>102</v>
      </c>
      <c r="M36" s="5">
        <v>141</v>
      </c>
      <c r="N36" s="5">
        <v>0</v>
      </c>
      <c r="O36" s="5">
        <v>48</v>
      </c>
      <c r="P36" s="5">
        <v>78</v>
      </c>
      <c r="Q36" s="5">
        <v>0</v>
      </c>
      <c r="R36" s="5">
        <v>12</v>
      </c>
      <c r="S36" s="5">
        <v>11</v>
      </c>
      <c r="T36" s="5">
        <v>116</v>
      </c>
      <c r="U36" s="5">
        <v>140</v>
      </c>
      <c r="V36" s="5">
        <v>192</v>
      </c>
      <c r="W36" s="5">
        <v>0</v>
      </c>
      <c r="X36" s="5">
        <v>50</v>
      </c>
      <c r="Y36" s="5">
        <v>83</v>
      </c>
      <c r="Z36" s="5">
        <v>0</v>
      </c>
      <c r="AA36" s="5">
        <v>12</v>
      </c>
      <c r="AB36" s="5">
        <v>11</v>
      </c>
      <c r="AG36">
        <f t="shared" si="1"/>
        <v>0</v>
      </c>
      <c r="AP36" t="str">
        <f t="shared" si="2"/>
        <v>NORTH MALUKU</v>
      </c>
    </row>
    <row r="37" spans="1:42" ht="12" customHeight="1" x14ac:dyDescent="0.35">
      <c r="A37" s="2" t="s">
        <v>30</v>
      </c>
      <c r="B37" s="4">
        <v>33</v>
      </c>
      <c r="C37" s="4">
        <v>29</v>
      </c>
      <c r="D37" s="4">
        <v>42</v>
      </c>
      <c r="E37" s="4">
        <v>0</v>
      </c>
      <c r="F37" s="4">
        <v>2</v>
      </c>
      <c r="G37" s="4">
        <v>3</v>
      </c>
      <c r="H37" s="4">
        <v>0</v>
      </c>
      <c r="I37" s="4" t="s">
        <v>18</v>
      </c>
      <c r="J37" s="4" t="s">
        <v>18</v>
      </c>
      <c r="K37" s="4">
        <v>34</v>
      </c>
      <c r="L37" s="4">
        <v>58</v>
      </c>
      <c r="M37" s="4">
        <v>135</v>
      </c>
      <c r="N37" s="4">
        <v>0</v>
      </c>
      <c r="O37" s="4">
        <v>13</v>
      </c>
      <c r="P37" s="4">
        <v>43</v>
      </c>
      <c r="Q37" s="4">
        <v>0</v>
      </c>
      <c r="R37" s="4">
        <v>3</v>
      </c>
      <c r="S37" s="4">
        <v>9</v>
      </c>
      <c r="T37" s="4">
        <v>67</v>
      </c>
      <c r="U37" s="4">
        <v>87</v>
      </c>
      <c r="V37" s="4">
        <v>177</v>
      </c>
      <c r="W37" s="4">
        <v>0</v>
      </c>
      <c r="X37" s="4">
        <v>15</v>
      </c>
      <c r="Y37" s="4">
        <v>46</v>
      </c>
      <c r="Z37" s="4">
        <v>0</v>
      </c>
      <c r="AA37" s="4">
        <v>3</v>
      </c>
      <c r="AB37" s="4">
        <v>9</v>
      </c>
      <c r="AG37">
        <f t="shared" si="1"/>
        <v>0</v>
      </c>
      <c r="AP37" t="str">
        <f t="shared" si="2"/>
        <v>WEST PAPUA</v>
      </c>
    </row>
    <row r="38" spans="1:42" ht="12" customHeight="1" x14ac:dyDescent="0.35">
      <c r="A38" s="3" t="s">
        <v>10</v>
      </c>
      <c r="B38" s="5">
        <v>51</v>
      </c>
      <c r="C38" s="5">
        <v>41</v>
      </c>
      <c r="D38" s="5">
        <v>73</v>
      </c>
      <c r="E38" s="5">
        <v>0</v>
      </c>
      <c r="F38" s="5">
        <v>2</v>
      </c>
      <c r="G38" s="5">
        <v>4</v>
      </c>
      <c r="H38" s="5">
        <v>0</v>
      </c>
      <c r="I38" s="5" t="s">
        <v>18</v>
      </c>
      <c r="J38" s="5" t="s">
        <v>18</v>
      </c>
      <c r="K38" s="5">
        <v>78</v>
      </c>
      <c r="L38" s="5">
        <v>99</v>
      </c>
      <c r="M38" s="5">
        <v>186</v>
      </c>
      <c r="N38" s="5">
        <v>0</v>
      </c>
      <c r="O38" s="5">
        <v>29</v>
      </c>
      <c r="P38" s="5">
        <v>68</v>
      </c>
      <c r="Q38" s="5">
        <v>0</v>
      </c>
      <c r="R38" s="5">
        <v>5</v>
      </c>
      <c r="S38" s="5">
        <v>25</v>
      </c>
      <c r="T38" s="5">
        <v>129</v>
      </c>
      <c r="U38" s="5">
        <v>140</v>
      </c>
      <c r="V38" s="5">
        <v>259</v>
      </c>
      <c r="W38" s="5">
        <v>0</v>
      </c>
      <c r="X38" s="5">
        <v>31</v>
      </c>
      <c r="Y38" s="5">
        <v>72</v>
      </c>
      <c r="Z38" s="5">
        <v>0</v>
      </c>
      <c r="AA38" s="5">
        <v>5</v>
      </c>
      <c r="AB38" s="5">
        <v>25</v>
      </c>
      <c r="AG38" t="str">
        <f t="shared" si="1"/>
        <v>PAPUA</v>
      </c>
      <c r="AP38" t="str">
        <f t="shared" si="2"/>
        <v>PAPUA</v>
      </c>
    </row>
    <row r="39" spans="1:42" ht="12" customHeight="1" x14ac:dyDescent="0.35">
      <c r="A39" s="2" t="s">
        <v>11</v>
      </c>
      <c r="B39" s="4">
        <v>9012</v>
      </c>
      <c r="C39" s="4">
        <v>9903</v>
      </c>
      <c r="D39" s="4">
        <v>11060</v>
      </c>
      <c r="E39" s="4">
        <v>5</v>
      </c>
      <c r="F39" s="4">
        <v>274</v>
      </c>
      <c r="G39" s="4">
        <v>296</v>
      </c>
      <c r="H39" s="4">
        <v>0</v>
      </c>
      <c r="I39" s="4">
        <v>18</v>
      </c>
      <c r="J39" s="4" t="s">
        <v>18</v>
      </c>
      <c r="K39" s="4">
        <v>12942</v>
      </c>
      <c r="L39" s="4">
        <v>14788</v>
      </c>
      <c r="M39" s="4">
        <v>16994</v>
      </c>
      <c r="N39" s="4">
        <v>56</v>
      </c>
      <c r="O39" s="4">
        <v>2037</v>
      </c>
      <c r="P39" s="4">
        <v>3590</v>
      </c>
      <c r="Q39" s="4">
        <v>0</v>
      </c>
      <c r="R39" s="4">
        <v>64</v>
      </c>
      <c r="S39" s="4">
        <v>83</v>
      </c>
      <c r="T39" s="4">
        <v>21954</v>
      </c>
      <c r="U39" s="4">
        <v>24691</v>
      </c>
      <c r="V39" s="4">
        <v>28054</v>
      </c>
      <c r="W39" s="4">
        <v>61</v>
      </c>
      <c r="X39" s="4">
        <v>2311</v>
      </c>
      <c r="Y39" s="4">
        <v>3886</v>
      </c>
      <c r="Z39" s="4">
        <v>0</v>
      </c>
      <c r="AA39" s="4">
        <v>82</v>
      </c>
      <c r="AB39" s="4">
        <v>83</v>
      </c>
      <c r="AG39" t="str">
        <f t="shared" si="1"/>
        <v>INDONESIA</v>
      </c>
      <c r="AP39" t="str">
        <f t="shared" si="2"/>
        <v>INDONESIA</v>
      </c>
    </row>
  </sheetData>
  <mergeCells count="13">
    <mergeCell ref="T3:V3"/>
    <mergeCell ref="W3:Y3"/>
    <mergeCell ref="Z3:AB3"/>
    <mergeCell ref="A2:A4"/>
    <mergeCell ref="B2:J2"/>
    <mergeCell ref="K2:S2"/>
    <mergeCell ref="T2:AB2"/>
    <mergeCell ref="B3:D3"/>
    <mergeCell ref="E3:G3"/>
    <mergeCell ref="H3:J3"/>
    <mergeCell ref="K3:M3"/>
    <mergeCell ref="N3:P3"/>
    <mergeCell ref="Q3:S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Chrysant Celine</cp:lastModifiedBy>
  <dcterms:created xsi:type="dcterms:W3CDTF">2020-01-20T17:24:48Z</dcterms:created>
  <dcterms:modified xsi:type="dcterms:W3CDTF">2020-01-20T20:39:42Z</dcterms:modified>
</cp:coreProperties>
</file>