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Z:\Aktenplan\intern\94\Systematic Reviews\Age Projekt\Biometrie\data\"/>
    </mc:Choice>
  </mc:AlternateContent>
  <xr:revisionPtr revIDLastSave="0" documentId="8_{A43D8354-353D-469D-948A-055AC863F82A}" xr6:coauthVersionLast="47" xr6:coauthVersionMax="47" xr10:uidLastSave="{00000000-0000-0000-0000-000000000000}"/>
  <bookViews>
    <workbookView xWindow="8100" yWindow="1905" windowWidth="43200" windowHeight="23385" xr2:uid="{00000000-000D-0000-FFFF-FFFF00000000}"/>
  </bookViews>
  <sheets>
    <sheet name="Tabelle1" sheetId="1" r:id="rId1"/>
  </sheets>
  <definedNames>
    <definedName name="OLE_LINK1" localSheetId="0">Tabelle1!$B$4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4" i="1" l="1"/>
  <c r="X25" i="1"/>
  <c r="X26" i="1"/>
  <c r="R25" i="1"/>
  <c r="R26" i="1" s="1"/>
  <c r="AB26" i="1" l="1"/>
  <c r="AD24" i="1" l="1"/>
  <c r="R24" i="1" l="1"/>
  <c r="L24" i="1"/>
  <c r="F24" i="1"/>
</calcChain>
</file>

<file path=xl/sharedStrings.xml><?xml version="1.0" encoding="utf-8"?>
<sst xmlns="http://schemas.openxmlformats.org/spreadsheetml/2006/main" count="348" uniqueCount="190">
  <si>
    <t>COPD</t>
  </si>
  <si>
    <t>Text</t>
  </si>
  <si>
    <t>Age</t>
  </si>
  <si>
    <t>Sex</t>
  </si>
  <si>
    <t>Numbers</t>
  </si>
  <si>
    <t>Search String</t>
  </si>
  <si>
    <t>Ischaemic Heart Disease</t>
  </si>
  <si>
    <t>Alzheimer's disease</t>
  </si>
  <si>
    <t>Stroke</t>
  </si>
  <si>
    <t>Diabetis Mellitus</t>
  </si>
  <si>
    <t>Céline</t>
  </si>
  <si>
    <t>Kai</t>
  </si>
  <si>
    <t>Myocardial Ischemia mit Pubmed Animal Filter</t>
  </si>
  <si>
    <t>Stroke mit Pubmed Animal Filter</t>
  </si>
  <si>
    <t>Diabetes Mellitus mit Pubmed Animal Filter</t>
  </si>
  <si>
    <t>Pulmonary Disease, Chronic Obstructive mit Pubmed Animal Filter</t>
  </si>
  <si>
    <t>PMID</t>
  </si>
  <si>
    <t>male</t>
  </si>
  <si>
    <t>both</t>
  </si>
  <si>
    <t>6 weeks</t>
  </si>
  <si>
    <t>8-10 weeks</t>
  </si>
  <si>
    <t>Studies were performed on 4- to 5-week-old mice from four different transgenic lines.</t>
  </si>
  <si>
    <t>4-5 weeks</t>
  </si>
  <si>
    <t>female</t>
  </si>
  <si>
    <t xml:space="preserve">Six-week-old C57BL/6J female mice purchased from Harlan Sprague Dawley </t>
  </si>
  <si>
    <t>4-6 weeks</t>
  </si>
  <si>
    <t>Female C57BL/6 mice, 8–10 weeks old, were treated with sc neutrophil elastase or tc neutrophil elastase</t>
  </si>
  <si>
    <t>Female BALB/cByJ mice (6–8 wk) were purchased from Charles River Laboratories. Female Pim1-deficient and -proficient FVB/Nrcl mice (8–14 wk) were obtained from the Netherlands Cancer Institute</t>
  </si>
  <si>
    <t>6-14 weeks</t>
  </si>
  <si>
    <t xml:space="preserve">Five-week-old mice were exposed to CS from Kentucky reference cigarette 3R4F (University of Kentucky) for 5 h per day for 4 days using a Teague TE-10 smoking system </t>
  </si>
  <si>
    <t>5 weeks</t>
  </si>
  <si>
    <t>not reported</t>
  </si>
  <si>
    <t>6-8 weeks + 16 weeks</t>
  </si>
  <si>
    <t xml:space="preserve">Six Scnn1b-Tg and six Wt mice (females, age: 10 – 18 weeks, body weights: 22 - 33 g) were used. There were no significant differences in age or body weight between mutant and Wt mice. </t>
  </si>
  <si>
    <t>10-18 weeks</t>
  </si>
  <si>
    <t>14 weeks</t>
  </si>
  <si>
    <t>βENaC-Tg mice at 14-week-old and elastase-induced mice at 3 weeks after elastase intratracheal administration (at 14-week-old)</t>
  </si>
  <si>
    <t>Eight weeks old male C57BL/6J mice were used for CS exposure...Mice received 5 h exposures per day, 5
days/week for 6 months, and were sacrificed at 24 h after last CS exposure.</t>
  </si>
  <si>
    <t>C57BL/6 mice (male, 6–8 weeks) ... mice were exposed to six cigarettes (containing 0.8 mg of nicotine and 10 mg of tar per cigarette, Shishi, China) 3 times a day, 6 days/week for a total of 12 weeks.</t>
  </si>
  <si>
    <t>18-20 weeks</t>
  </si>
  <si>
    <t>25-g mouse = 19 weeks?</t>
  </si>
  <si>
    <t>https://www.jax.org/jax-mice-and-services/strain-data-sheet-pages/body-weight-chart-000664</t>
  </si>
  <si>
    <t>Adult female C57BL/6J mice were purchased from The Jackson Laboratory (Bar Harbor, ME) ...The mice received Neu-164, Neu-107, or dexamethasone at 1 μg/day, or Neu-164 only at 5 μg/day in a 40-μl volume, corresponding to 40 or 200 μg/kg for a 25-g mouse</t>
  </si>
  <si>
    <t>12 weeks</t>
  </si>
  <si>
    <t>Twelve week old male mice… Mice were sacrificed after 7, 24, 48, 72, 96, or 120 h</t>
  </si>
  <si>
    <t xml:space="preserve">For experiments involving FACS followed by downstream sequencing, 6-week-old female mice were used. For all other experiments, gender-matched 6-week-old mice were used. </t>
  </si>
  <si>
    <t>the animals were exposed whole body to mainstream CS of 5 cigarettes (Reference Cigarette 3R4F without filter; University of Kentucky) four times a day with 30-min smoke-free intervals, for 4 weeks (sub-acute), 12 weeks, or 24 weeks (chronic). The control groups were exposed to room air. An optimal smoke/air ratio of 1/6 was obtained. CS exposure started at an age of 8–9 weeks.</t>
  </si>
  <si>
    <t>32-33 weeks</t>
  </si>
  <si>
    <t>6- to 8-wk-old Adam17ΔMx1 and control mice were intraperitoneally injected with 250 μg of Poly(I:C) three times at 2-day intervals as described (19). After the final Poly(I:C) injection (2 wk), mice were used for experiments.</t>
  </si>
  <si>
    <t>C57/BL6 mice (7–8-wk-old females) ... Mice were exposed to four cigarettes 5 d/wk for a total of 6 mo. </t>
  </si>
  <si>
    <t>33-34 weeks</t>
  </si>
  <si>
    <t>male and female</t>
  </si>
  <si>
    <t xml:space="preserve">Rip2−/− mice7 and wild-type (WT) littermates </t>
  </si>
  <si>
    <t>Male</t>
  </si>
  <si>
    <t>15 weeks</t>
  </si>
  <si>
    <t xml:space="preserve">60 male apolipoprotein E (ApoE)-/- mice...10
nmol of agomir-126 or 20 nmol of antagomir-126
were dissolved in 0.1 mL of normal saline, and
the drugs were injected into the tail vein once
every 3 d from the 10th week for 5 weeks. </t>
  </si>
  <si>
    <t xml:space="preserve"> Ldlr−/−-mice on a chow diet, with food and water received ad libitum (13–19 weeks old for control with phosphate-buffered saline (PBS) and 19 weeks old for large ‘empty’ vesicle (LEV), weight 30–33g) (n = 16 per group) ...The mice were fed on an high-fat atherogenic diet (21% milk fat, 0.2% cholesterol; Harlan Teklad; TD88137; colloquially called the ‘Western’ diet) from 14 to 22 weeks of age onwards, with food and water received ad libitum. Myriocin (0.3 mg/kg) (Biomol Research Laboratories Inc.) or PBS as control was injected intraperitoneally (i.p.) three times per week for 10 weeks. </t>
  </si>
  <si>
    <t>32 weeks</t>
  </si>
  <si>
    <t>8 - 12 week old male C57Bl/6 mice</t>
  </si>
  <si>
    <t>8-12 weeks</t>
  </si>
  <si>
    <t>All experiments were performed on 10-12 weeks old male mice.</t>
  </si>
  <si>
    <t>10-12 weeks</t>
  </si>
  <si>
    <t>C57BL/6 male mice (6–8-week-old, 20–25 g)</t>
  </si>
  <si>
    <t>6-8 weeks</t>
  </si>
  <si>
    <t>Adult outbred male CD1 mice (10 weeks of age) were supplied by Harlan Sprague Dawley</t>
  </si>
  <si>
    <t>10 weeks</t>
  </si>
  <si>
    <t>11-13 weeks</t>
  </si>
  <si>
    <t>anesthetized male and female mice as previously described</t>
  </si>
  <si>
    <t>adult male mice (Age: 10–12 weeks, BW: 20–30 g) </t>
  </si>
  <si>
    <t>The RAB fraction of 12-month-old male TauP301S mouse brain homogenate</t>
  </si>
  <si>
    <t>Both male and female P301S mice and age-matched non-transgenic wild-type (WT) littermates at 7 months of age were used in the present study.</t>
  </si>
  <si>
    <t>Mice were treated for 2 wk at a dose of 150 mg/kg/wk starting at 3 mo of age</t>
  </si>
  <si>
    <t>The 7-month-old male APP/PS1 double transgenic mice and wild-type mice (C57BL/6)</t>
  </si>
  <si>
    <t>5XFAD (3-month-old males n = 7, 6-month-old males n = 5, 3-month-old females n = 9, 6-month-old females n = 6) and 5XFAD/BChE-KO (3-month-old males n = 10, 6-month-old males n = 4, 3-month-old females n = 6, 6-month-old females n = 6)</t>
  </si>
  <si>
    <t>6 month~26 weeks</t>
  </si>
  <si>
    <t>Groups of 10 male 6- to 8-week-old C57BL/6 mice were exposed to the tobacco smoke of two cigarettes five times per day, The animals were exposed to mainstream cigarette smoke by whole-body exposure, 5 days per week, for 16 weeks.</t>
  </si>
  <si>
    <t xml:space="preserve">57BL/6 J mice (10–12 weeks old) were kept anesthetized on a heating pad in a supine position by inhalation of 2% isoflurane via a face mask. </t>
  </si>
  <si>
    <t>Healthy 6 to 8 weeks old C57BL/6 Inbr (J) mice were obtained from Guangdong Medical Laboratory Animal Center (China) and adaptively fed for a week. Mice (n = 5) were intravenously injected with miR-129-5p agomir (GenePharma, China) or nonspecific control (NC) agomir (GenePharma, China) every 3 days for 2 weeks before surgery according to the manufactures' instruction</t>
  </si>
  <si>
    <t>Ten-week-old male C57BL6 mice were subjected to MI or sham operation 1 day after baseline echocardiography</t>
  </si>
  <si>
    <t>Male C57BL/6 J mice (23–25 g, 6 weeks old, Janvier Labs, France, n = 34) were single-housed in a controlled environment (20–22 °C, humidity 40–60%) with a 12 h light/dark cycle. The animals were acclimatized for at least one week before surgery.</t>
  </si>
  <si>
    <t>7 weeks</t>
  </si>
  <si>
    <t>In brief, male homozygous B6.Cg-m +/+ Leprdb/J (db/db) mice were obtained from the Jackson Laboratory (Bar Harbor, ME) at 4 weeks of age and were housed within the Animal Facility with free access to food and water until 12 weeks of age in an American Association for Accreditation of Laboratory Animal Care-approved animal facility.</t>
  </si>
  <si>
    <t>Twelve week-old male wild-type (WT) and PAR4 KO mice were anesthetized with a mixture of ketamine (100 mg/kg) and xylazine (10 mg/kg) to perform a left thoracotomy under mechanical ventilation.</t>
  </si>
  <si>
    <t xml:space="preserve">C57BL/6J mice (Laboratory Animal Center of Nanjing Medical University, male, aged 6–8 weeks, weighing 18–24 g) were anesthetized with sodium pentobarbital (50 mg/kg, intraperitoneally) followed by tracheal intubation with artificial ventilation. </t>
  </si>
  <si>
    <t>Male C57BL/6J mice, 10–12 weeks of age (Jackson Labs, Bar Harbor, ME) were used in the present study.</t>
  </si>
  <si>
    <t>Experiments were conducted using 10-week old male Hsp70 knockout (KO) mice (The Jackson Laboratory, Bar Harbor, ME, USA) and their littermates in a C57BL/6 background.</t>
  </si>
  <si>
    <t>The study was conducted in a subset of 88 male mice from the previously published study [2], including 40 controls (B6129SF2/J, strain# 101045) and 48 3xTg mice (B6; 129-Psen1tm1MpmTg(APPSwe,tauP301L)1Lfa/Mmjax; strain#004807, The Jackson Laboratory, Bar Harbor, ME, USA), stratified into 5 groups and studied at age 8 or 14 months</t>
  </si>
  <si>
    <t>8 and 14 month</t>
  </si>
  <si>
    <t>At the age of 5 months, both male WT littermate mice and APP/PS1 transgenic mice were randomly divided into three groups: wild-type control group (WT), APP/PS1 control group (AD-con)</t>
  </si>
  <si>
    <t xml:space="preserve">Alzheimer Disease mit animal Filter </t>
  </si>
  <si>
    <t xml:space="preserve">Both male and female BALB/c mice were purchased from Charles River Laboratories...Male BALB/c mice of age 6–8 weeks </t>
  </si>
  <si>
    <t>Male ICR mice (26–30 g, total = 911) were purchased from JOINN Laboratories</t>
  </si>
  <si>
    <t>~5-7 weeks (https://www.taconic.com/mouse-model/icr)</t>
  </si>
  <si>
    <t>Two-month-old GFAP–/–Vim–/– (Pekny et al., 1999b) and wild-type (WT) male mice on a C57BL6−129Sv−129Ola mixed genetic background were used</t>
  </si>
  <si>
    <t>2 month ~ 9 weeks</t>
  </si>
  <si>
    <t>a total of 184 male 6–8 weeks old C57BL/6 mice, purchased from Charles River (Sulzfeld Germany) are included.</t>
  </si>
  <si>
    <t>adult male mice weighing 25–30 g. C57BL/6 mice were purchased from Jackson Laboratory</t>
  </si>
  <si>
    <t>Male, wild-type C57BL/6 mice, 8–12 weeks old, average weighing 25–30 g</t>
  </si>
  <si>
    <t>Male wild-type C57BL/6 mice were used in this study</t>
  </si>
  <si>
    <t>in adult male BALB/c mice weighing 18–22 g</t>
  </si>
  <si>
    <t>~4-5 weeks</t>
  </si>
  <si>
    <t>Wild-type male C57BL/6J mice (10–12 weeks, total n = 9) were obtained from Charles River</t>
  </si>
  <si>
    <t>Male C57BL6 (25–30 g) were purchased from the Vital River Laboratory Animal</t>
  </si>
  <si>
    <t>~8-12 weeks</t>
  </si>
  <si>
    <t>WT and Sirt3−/− mice were kept in a temperature-controlled facility with a 12-h light/dark cycle and free access to normal chow and water for 16 weeks</t>
  </si>
  <si>
    <t>16 weeks</t>
  </si>
  <si>
    <t>Specific pathogen free (SPF) C57BL/6 male mice (aged 8–10 weeks, weighing 20–22 g) were selected</t>
  </si>
  <si>
    <t>Mice (C57BL/6, 6-8 weeks, 18-25 g)</t>
  </si>
  <si>
    <t>Six-week-old male C57BL/6J mice were housed in 24°C with a 12 h light/dark cycle. After 1 week of acclimatization to the environment, the mice were randomly divided into four groups: a normal control group (NC; n = 10), a diabetic model control group (DC; n = 10), a low-dose nuciferine treatment group (Nuci-L; n = 10) and a high-dose nuciferine treatment group (Nuci-H; n = 10). The mice in the normal group were given a standard diet (Research Diet, D12450B, 10% calories from fat), and the mice in the other groups were fed with HFD (Research Diet, D12492, 60% calories from fat) during the experimental period. The mice in the Nuci-L and Nuci-H groups were fed with HFD, supplemented with 0.06% (w/w) or 0.12% (w/w) nuciferine respectively. After feeding the HFD for 6 weeks in DC and nuciferine treated groups, the mice were fasted for 12 h overnight and then injected i.p. with STZ (35 mg·kg−1, dissolved at 0.1 mM cold citrate buffer, pH 4.4) for 3 days to induce T2DM (Nath et al., 2017).</t>
  </si>
  <si>
    <t>12,5 weeks</t>
  </si>
  <si>
    <t>the start of experiments when the mice were six weeks old/ Plasma and Tissue Sample Collection
Mice (6, 10, or 16 weeks old) were anesthetized</t>
  </si>
  <si>
    <t>Wild-type 8-week-old male C57BL/12N mice (1. Vehicle group Total = 12 (6 mice for Western blot + 6 mice for Confocal Microscopy); 2. Aβ (Toxic group) Total = 12 (6 mice for Western blot + 6 mice for Confocal Microscopy); 3. Aβ + NAM (Treated group) Total = 12 (6 mice for Western blot + 6 mice for Confocal Microscopy, i.e., n = 36) of 25–30 g weight were obtained from Samtako Bio, Usan, Korea.</t>
  </si>
  <si>
    <t>8 weeks</t>
  </si>
  <si>
    <t>Male and female transgenic (Tg) or wild-type (WT) mice aged 8 months were used in all studies</t>
  </si>
  <si>
    <t>8 month</t>
  </si>
  <si>
    <t>5 month~22 weeks</t>
  </si>
  <si>
    <t xml:space="preserve">Ten female, 18-month-old, 3xTgAD mice and 10 wild-type (WT)-associated controls (C57Bl/6J-Sv129 mice) were used for in vitro binding assays and in vivo studies. Mice (26–36 g) were housed </t>
  </si>
  <si>
    <t xml:space="preserve">We carried out a detailed histological analysis in both the younger mice (mean age = 4 months; EC-APP/Tau, n = 11; EC-APP, n = 10; EC-Tau, n = 6) and older mice (mean age = 12 months; EC-APP/Tau, n = 7; EC-APP, n = 5; EC-Tau, n = 5). </t>
  </si>
  <si>
    <t>Surgeries were performed on 1- to 14-month-old WT and AD mice for virus injection.</t>
  </si>
  <si>
    <t>18 month ~ 78 weeks</t>
  </si>
  <si>
    <t>7 month ~30 weeks</t>
  </si>
  <si>
    <t>12 month ~ 52 weeks</t>
  </si>
  <si>
    <t>3 month ~13 weeks</t>
  </si>
  <si>
    <t>14 month ~61 weeks</t>
  </si>
  <si>
    <t>APP/PS1 mice deficient or hemizygous for Apoa1 were aged to 12 months.</t>
  </si>
  <si>
    <t>Briefly, 5 months old PS19 and wild-type littermates mice were anesthetized and an incision was made around the skin area containing the whisker follicles, which were then removed. At 10 months of age, mice were sacrificed with pentobarbital and perfused with 4% PFA. The contralateral barrel cortices (corresponding to the half snouts that did not undergo surgery) were used as controls.</t>
  </si>
  <si>
    <t>10 month ~ 43,5 weeks</t>
  </si>
  <si>
    <t>thirty five 3xTg-AD animals (15 female and 20 male) and twelve PS1-KI animals (7 male and 5 female) were enrolled at 3 m.o.a. and randomly assigned for 9 months to exenatide or saline administration…bar graphs show mitochondrial COX activity in 12-month-old treated and untreated PS1-KI and 3xTg-AD mice</t>
  </si>
  <si>
    <t>By reaching 16 weeks of age, mice were used for experimentation.</t>
  </si>
  <si>
    <t xml:space="preserve">
2.2 Type 1 diabetes induction
Eight-week-old mice were divided randomly into two groups, namely control and STZ. Diabetic mice received a single intraperitoneal injection of STZ (Sigma Chemicals, St. Louis, MO) at 125 mg/kg dissolved in citrate buffer (20 mM, pH 4.5). Control mice were treated identically except that a similar volume of buffer was injected instead of STZ. Blood samples were taken from the tail 48 h after administration of STZ to confirm the induction of DM. Mice with serum glucose concentrations of ≥15 mmol/L were considered as diabetic (as measured with the ACCUCHECK Blood Glucose Monitoring System®, Roche Diagnostics, Indianapolis, IN). All experimental comparisons of diabetic and non-diabetic control mice were made 4 weeks following STZ administration.9
2.3 Type 2 diabetes induction
Four-week-old mice were divided randomly into control and obese groups. By reaching 4 weeks of age, the animals were fed for additional 12 weeks with a high-fat diet to induce obesity (carbohydrate: 29%; protein: 16%; fat: 55%), whereas the control group received standard chow (carbohydrate: 70%; protein: 20%; fat: 10%). By reaching 16 weeks of age, mice were used for experimentation.</t>
  </si>
  <si>
    <t>Mice were placed on an HFD (45% kJ from fat; D12451 Research Diets, New Brunswick, NJ, USA) at 8 weeks of age for 20 weeks</t>
  </si>
  <si>
    <t>28 weeks</t>
  </si>
  <si>
    <t>Forty 8-week-old male genetically diabetic C57BL/KsJ-db/db mice and their lean nondiabetic C57BL/KsJ-db/m littermates, weighing 34–42 g,...Mice were given either 300 mg/kg/d of xuezhikang (WBL Peking University Biotech Co, Ltd, Beijing, China) or placebo (0.5% natrium cellulose solution) by gavage for 8 weeks.</t>
  </si>
  <si>
    <t>Eight to 12-week-old male mice were randomised according to body weight and divided into four groups: WT or Sucnr1 −/− mice receiving either a low-fat diet (LFD; 10% energy derived from fat; D12450J, Research Diets, New Brunswick, NJ, USA) or a high-fat diet (HFD; 60% energy derived from fat; Research Diets, D12492). Each of the four groups was further randomised into three groups that received either 2, 8 or 16 weeks of diet.</t>
  </si>
  <si>
    <t>12+16 weeks?</t>
  </si>
  <si>
    <t>Bildunterschrift in Tim-3 KD mice at 16 weeks of age after STZ injection.</t>
  </si>
  <si>
    <t>To induce T2D, we fed a HFD (60% fat) to 4-week-old male C57BL/6 mice (Daehan Bio Link, Eumseong, Korea) for 12 weeks.</t>
  </si>
  <si>
    <t>Adult wild‐type (WT; n=16) and Akita (n=16) mice, aged 3 to 5 months, were purchased from the Jackson Laboratory and used for experiments</t>
  </si>
  <si>
    <t>3-5 month ~ 13-22</t>
  </si>
  <si>
    <t>Behavioral testing was initiated at 14 months of age in Tmem106b WT (n = 14), Tmem106b HET (n = 11) and Tmem106b KO (n = 14) mice—all females.</t>
  </si>
  <si>
    <t xml:space="preserve">This study used 61 male and 47 female 5xFAD (B6SJL-Tg (APPSwFILon,PSEN1 *M146L*L286 V) 6799Vas/Mmjax) and 67 male and 62 female littermate wild-type (C57BL/6J x SJL/J) mice. </t>
  </si>
  <si>
    <t>15 month</t>
  </si>
  <si>
    <t xml:space="preserve">The average mouse age was 8–12 months and both male and female were used. </t>
  </si>
  <si>
    <t>Experiments were carried out on 3-month-old male Swiss albino mice from the animal facility of Universidade Federal de Santa Catarina (UFSC, Florianópolis, Brazil), weighing 30–35 g at the time of testing.</t>
  </si>
  <si>
    <t>Mice were analyzed at 9 months of age.  For experiments, only female mice were used.</t>
  </si>
  <si>
    <t>9 month</t>
  </si>
  <si>
    <t>To examine the possible contributions of accumulating Aβ pathology throughout life on olfaction, we used four separate age groups: 3- to 4-month-old (Tg, n = 5, 5 males; and WT, n = 6, 2 females, 4 males), 6- to 7-month-old (Tg, n = 5, 3 females, 2 males; and WT, n = 4, 2 females, 2 males), 16-month-old (Tg, n = 6, 6 males; and WT, n = 9, 9 males), and 21- to 29-month-old mice (mean ± SEM, 23.5 ± 0.6; Tg, n = 6, 2 females, 4 males; and WT, n = 8, 4 females, 4 males).</t>
  </si>
  <si>
    <t xml:space="preserve">23,5 month ~ 102 weeks </t>
  </si>
  <si>
    <t>C57BL/6J mice (male, 9-week-old, 21–24 g) were provided by Charles River Laboratories (Beijing, China), and housed in a specific condition with free access to food and water.</t>
  </si>
  <si>
    <t>9 weeks</t>
  </si>
  <si>
    <t>C57BL/6 aged male and female mice (18–20 months of age; National Institute on Aging, Bethesda, MD) were acclimated for 3 months in our animal care facility prior to use.</t>
  </si>
  <si>
    <t xml:space="preserve">19 month </t>
  </si>
  <si>
    <t>Nine to ten week old, male, C57BL/6 were obtained from Animal Care Facilities of the Biological Sciences Institute of the Federal University of Minas Gerais</t>
  </si>
  <si>
    <t>9-10 weeks</t>
  </si>
  <si>
    <t>To prepare the photothrombotic mouse brain stroke model, Balb/c nude mice (10 weeks old, 20–25 g, male) were purchased from Orient Bio (Seoul, Korea).</t>
  </si>
  <si>
    <t>Male C57BL/6J mice (Janvier, Le Genest Saint-Isle, France) were housed in a 12 h light-dark cycle and had free access to food and water. At the age of six weeks, with a mean body weight of 20 g, mice were divided into two groups. Glycemia was tested weekly for 8 weeks.</t>
  </si>
  <si>
    <t xml:space="preserve">Both male and female mice were used, and all mice used were between 2 and 5 months of age. </t>
  </si>
  <si>
    <t>WT and Cx3cr1+/GFP mice (8–12-week-old males, 22–25 g) were anesthetized using Avertin</t>
  </si>
  <si>
    <t>8-12  weeks</t>
  </si>
  <si>
    <t>8–11 weeks old male C57BL/6N mice (Charles River, Cologne, Germany) were housed in the local animal facility of the University Medical Center Göttingen under diurnal lighting conditions and allowed access to food and water ad libitum.</t>
  </si>
  <si>
    <t>8-11 weeks</t>
  </si>
  <si>
    <t>In vivo ischemic injury and preconditioning experiments were performed on male C57BL/6N mice (18–22 g, 8–12 weeks old, Charles River, Germany).</t>
  </si>
  <si>
    <t>2-5 month</t>
  </si>
  <si>
    <t>Experiments were performed on 16‐week‐old db/db female mice (B6.BKS(D)‐Leprdb/J, stock #697) (IMSR_JAX:000697) and their respective db/+ (heterozygous) controls purchased from The Jackson Laboratory (Bar Harbor, ME, USA).</t>
  </si>
  <si>
    <t xml:space="preserve"> In all of the experiments, considering that female mice are resistance to obesity and type 2 diabetes, only male mice were used. The age and number of the mice used for the experiments are indicated for each experiment in the figure legends.</t>
  </si>
  <si>
    <t>20 weeks</t>
  </si>
  <si>
    <t>In this study male mice (Mus musculus) will be used, Double Distsch Webster strain (DDW) age: 2-3 months (adults), weight 20-30 grams, healthy, never used in other studies.</t>
  </si>
  <si>
    <t>2-3 month</t>
  </si>
  <si>
    <t>Laboratory Animals, Male C57BL/6J mice were purchased from Shanghai SLAC Laboratory Animal Co. Ltd. For the diet-induced obesity model, mice at 8 weeks of age were fed a high-fat diet (HFD) containing 60% kcal of fat (D12492; Research Diets, Inc., NJ, USA) for 18 weeks.</t>
  </si>
  <si>
    <t>8+18 weeks</t>
  </si>
  <si>
    <t>KKAy male mice (21 weeks old) were fed normal chow during the observation period.</t>
  </si>
  <si>
    <t>21 weeks</t>
  </si>
  <si>
    <t>Diabetes development was monitored by biweekly testing for glucosuria in BC1 females from 8 until 40 weeks of age </t>
  </si>
  <si>
    <t>40 weeks</t>
  </si>
  <si>
    <t>Six-week-old homozygous apo E-KO male mice (back-crossed 20 times from the C57BL/6 strain; Animal Resource Centre, Canning Vale, W.A., Australia) and normal C57BL/6 mice were housed at the Biologic Research Laboratory at the Austin and Repatriation Medical Centre.</t>
  </si>
  <si>
    <t>Eleven-week-old male mice, at week 7 on a high-sucrose/high-fat diet, were fasted for 16 hr. </t>
  </si>
  <si>
    <t>11 weeks</t>
  </si>
  <si>
    <t>2 month</t>
  </si>
  <si>
    <t>weanling male CD-1 mice were placed on EFA-deficient or control chow for 2 month</t>
  </si>
  <si>
    <t>Sera from animals used in the study comprised four groups as follows; group I, 15 'pre-diabetic' NOD/Lt mice (10 females, five males) 6 weeks of age and tested negative for glycosuria (Tes-Tapc, Eli Lilly Co., Indianapolis, IN); group II. 19 'pre- diabetic' NOD/ShiHlBom mice (10 females, nine males) between 9 and 15 weeks of age and tested negative for glycosuria; group HI, 15 recent-onset diabetic NOD/Lt mice (10 females, five males) between 13 and 16 weeks of age and tested positive for glycosuria; and group IV. 15 non-diabetic prone NOR mice (10 females, five males) between 11 and 16 weeks of age.</t>
  </si>
  <si>
    <t>All mice used in the present study were adult (7–10 weeks) males.</t>
  </si>
  <si>
    <t>7-10 weeks</t>
  </si>
  <si>
    <t xml:space="preserve">C57BL/6 mice (male, aged 10–12wk, mean weight25 ± 2g) were purchased from Shanghai Laboratory Animal Center (Shanghai, China) and housed in a temperature- and humidity-controlled environment (22 ± 1°C, 60–70% relative humidity) with a 12-h light/dark cycle. The mice were provided rodent chow (Slacom, Shanghai, China) and tap water ad libitum. Test animals were treated with RvE1 (8 or 16 ng/g body weight) daily via i.p. injection 2 d before surgery. </t>
  </si>
  <si>
    <t xml:space="preserve">Briefly, six-week-old C57BL/6N male mice (n=24; body weight, 18-20 g) were obtained from Koatech Co. Ltd. (Pyeongtaek-si, Korea), quarantined and acclimated to a specific pathogen-free system for ≥1 week prior to the experiments </t>
  </si>
  <si>
    <t>Thirty male C57BL/6 mice (8–10 weeks of age, 18–22 g) were obtained from the Laboratory Animal Centre of Guangxi Medical University. All animals were housed separately in specific-pathogen-free glass cages, and there was free access to tap water and a standard diet. Mice were divided randomly into three groups: air control (AIR), cigarette smoke-exposed (CS), and cigarette smoke-exposed + rapamycin-treated (CS + RAPA) mice. Mice in CS group and CS + RAPA group were placed in a closed 0.75-m3 chamber and were exposed to the smoke from five cigarettes (Nanning Zhen long unfiltered cigarettes: 12 mg of tar and 0.9 mg of nicotine). The smoke-to-air ratio was 1:6. The cigarette smoke exposure takes 40 min per time, four times a day and 5 days a week, for 24 weeks totally</t>
  </si>
  <si>
    <t>32-34 weeks</t>
  </si>
  <si>
    <t>A total of 30 C57BL/6 mice (weighing (22 ± 2) g; male and female mixed) were provided by the Guangdong Medical Laboratory Animal Center. After feeding for a week, all the mice were randomly distributed into five groups with six mice in each group All animals were raised in the uniform condition for 21 d.</t>
  </si>
  <si>
    <t>~10weeks + 3weeks</t>
  </si>
  <si>
    <t>Under pathogen free conditions, female mice homozygous for CIRP (CIRP−/−) and
wild-type C57BL/6 mice (4–6 weeks, 18–25 g) were purchased from
Jackson Laboratory (Bar Harbor, Maine, ME)</t>
  </si>
  <si>
    <t>34,76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</si>
</sst>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sz val="10.5"/>
      <color theme="1"/>
      <name val="Courier New"/>
      <family val="3"/>
    </font>
    <font>
      <sz val="20"/>
      <color theme="4" tint="-0.499984740745262"/>
      <name val="Arial"/>
      <family val="2"/>
    </font>
  </fonts>
  <fills count="4">
    <fill>
      <patternFill patternType="none"/>
    </fill>
    <fill>
      <patternFill patternType="gray125"/>
    </fill>
    <fill>
      <patternFill patternType="solid">
        <fgColor rgb="FFFFF3FF"/>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0" fillId="3" borderId="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0" fillId="0" borderId="0" xfId="0" applyAlignment="1">
      <alignment horizontal="left" vertical="top" wrapText="1"/>
    </xf>
    <xf numFmtId="16" fontId="0" fillId="3" borderId="1" xfId="0" applyNumberForma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textRotation="45"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colors>
    <mruColors>
      <color rgb="FFFFF3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33400</xdr:colOff>
      <xdr:row>11</xdr:row>
      <xdr:rowOff>37182</xdr:rowOff>
    </xdr:from>
    <xdr:to>
      <xdr:col>9</xdr:col>
      <xdr:colOff>1238249</xdr:colOff>
      <xdr:row>11</xdr:row>
      <xdr:rowOff>700153</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srcRect l="48520" t="35929" r="21998" b="35379"/>
        <a:stretch/>
      </xdr:blipFill>
      <xdr:spPr>
        <a:xfrm>
          <a:off x="8739250" y="11857707"/>
          <a:ext cx="1204849" cy="66297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
  <sheetViews>
    <sheetView tabSelected="1" zoomScaleNormal="100" workbookViewId="0">
      <selection activeCell="I12" sqref="I12"/>
    </sheetView>
  </sheetViews>
  <sheetFormatPr baseColWidth="10" defaultColWidth="11.42578125" defaultRowHeight="12.75" x14ac:dyDescent="0.2"/>
  <cols>
    <col min="1" max="2" width="11.42578125" style="2"/>
    <col min="3" max="3" width="10.42578125" style="2" bestFit="1" customWidth="1"/>
    <col min="4" max="4" width="40.140625" style="2" customWidth="1"/>
    <col min="5" max="5" width="11.42578125" style="2"/>
    <col min="6" max="6" width="11.42578125" style="3"/>
    <col min="7" max="9" width="11.42578125" style="2"/>
    <col min="10" max="10" width="44.140625" style="2" customWidth="1"/>
    <col min="11" max="11" width="11.42578125" style="2"/>
    <col min="12" max="12" width="11.42578125" style="3"/>
    <col min="13" max="13" width="11.42578125" style="2"/>
    <col min="14" max="14" width="8.42578125" style="2" bestFit="1" customWidth="1"/>
    <col min="15" max="15" width="11.42578125" style="2"/>
    <col min="16" max="16" width="32.42578125" style="2" customWidth="1"/>
    <col min="17" max="17" width="11.42578125" style="2"/>
    <col min="18" max="18" width="11.42578125" style="3"/>
    <col min="19" max="19" width="10.85546875" style="2" bestFit="1" customWidth="1"/>
    <col min="20" max="21" width="11.42578125" style="2"/>
    <col min="22" max="22" width="20.7109375" style="2" bestFit="1" customWidth="1"/>
    <col min="23" max="23" width="11.42578125" style="2"/>
    <col min="24" max="24" width="11.42578125" style="7"/>
    <col min="25" max="27" width="11.42578125" style="2"/>
    <col min="28" max="28" width="60" style="2" customWidth="1"/>
    <col min="29" max="29" width="11.42578125" style="2" customWidth="1"/>
    <col min="30" max="30" width="11.42578125" style="7"/>
    <col min="31" max="32" width="11.42578125" style="2"/>
    <col min="33" max="33" width="118.7109375" style="2" customWidth="1"/>
    <col min="34" max="16384" width="11.42578125" style="2"/>
  </cols>
  <sheetData>
    <row r="1" spans="1:33" x14ac:dyDescent="0.2">
      <c r="B1" s="13" t="s">
        <v>0</v>
      </c>
      <c r="C1" s="13"/>
      <c r="D1" s="13"/>
      <c r="E1" s="13"/>
      <c r="F1" s="13"/>
      <c r="G1" s="13"/>
      <c r="H1" s="13" t="s">
        <v>6</v>
      </c>
      <c r="I1" s="13"/>
      <c r="J1" s="13"/>
      <c r="K1" s="13"/>
      <c r="L1" s="13"/>
      <c r="M1" s="13"/>
      <c r="N1" s="13" t="s">
        <v>7</v>
      </c>
      <c r="O1" s="13"/>
      <c r="P1" s="13"/>
      <c r="Q1" s="13"/>
      <c r="R1" s="13"/>
      <c r="S1" s="13"/>
      <c r="T1" s="13" t="s">
        <v>8</v>
      </c>
      <c r="U1" s="13"/>
      <c r="V1" s="13"/>
      <c r="W1" s="13"/>
      <c r="X1" s="13"/>
      <c r="Y1" s="13"/>
      <c r="Z1" s="13" t="s">
        <v>9</v>
      </c>
      <c r="AA1" s="13"/>
      <c r="AB1" s="13"/>
      <c r="AC1" s="13"/>
      <c r="AD1" s="13"/>
      <c r="AE1" s="13"/>
    </row>
    <row r="2" spans="1:33" ht="25.5" x14ac:dyDescent="0.2">
      <c r="A2" s="2" t="s">
        <v>5</v>
      </c>
      <c r="B2" s="13" t="s">
        <v>15</v>
      </c>
      <c r="C2" s="13"/>
      <c r="D2" s="13"/>
      <c r="E2" s="13"/>
      <c r="F2" s="13"/>
      <c r="G2" s="13"/>
      <c r="H2" s="13" t="s">
        <v>12</v>
      </c>
      <c r="I2" s="13"/>
      <c r="J2" s="13"/>
      <c r="K2" s="13"/>
      <c r="L2" s="13"/>
      <c r="M2" s="13"/>
      <c r="N2" s="13" t="s">
        <v>89</v>
      </c>
      <c r="O2" s="13"/>
      <c r="P2" s="13"/>
      <c r="Q2" s="13"/>
      <c r="R2" s="13"/>
      <c r="S2" s="13"/>
      <c r="T2" s="13" t="s">
        <v>13</v>
      </c>
      <c r="U2" s="13"/>
      <c r="V2" s="13"/>
      <c r="W2" s="13"/>
      <c r="X2" s="13"/>
      <c r="Y2" s="13"/>
      <c r="Z2" s="13" t="s">
        <v>14</v>
      </c>
      <c r="AA2" s="13"/>
      <c r="AB2" s="13"/>
      <c r="AC2" s="13"/>
      <c r="AD2" s="13"/>
      <c r="AE2" s="13"/>
    </row>
    <row r="3" spans="1:33" x14ac:dyDescent="0.2">
      <c r="B3" s="2" t="s">
        <v>4</v>
      </c>
      <c r="C3" s="2" t="s">
        <v>16</v>
      </c>
      <c r="D3" s="2" t="s">
        <v>1</v>
      </c>
      <c r="E3" s="2" t="s">
        <v>2</v>
      </c>
      <c r="G3" s="2" t="s">
        <v>3</v>
      </c>
      <c r="H3" s="2" t="s">
        <v>4</v>
      </c>
      <c r="I3" s="2" t="s">
        <v>16</v>
      </c>
      <c r="J3" s="2" t="s">
        <v>1</v>
      </c>
      <c r="K3" s="2" t="s">
        <v>2</v>
      </c>
      <c r="M3" s="2" t="s">
        <v>3</v>
      </c>
      <c r="N3" s="2" t="s">
        <v>4</v>
      </c>
      <c r="O3" s="2" t="s">
        <v>16</v>
      </c>
      <c r="P3" s="2" t="s">
        <v>1</v>
      </c>
      <c r="Q3" s="2" t="s">
        <v>2</v>
      </c>
      <c r="S3" s="2" t="s">
        <v>3</v>
      </c>
      <c r="T3" s="2" t="s">
        <v>4</v>
      </c>
      <c r="U3" s="2" t="s">
        <v>16</v>
      </c>
      <c r="V3" s="2" t="s">
        <v>1</v>
      </c>
      <c r="W3" s="2" t="s">
        <v>2</v>
      </c>
      <c r="Y3" s="2" t="s">
        <v>3</v>
      </c>
      <c r="Z3" s="2" t="s">
        <v>4</v>
      </c>
      <c r="AA3" s="2" t="s">
        <v>16</v>
      </c>
      <c r="AB3" s="2" t="s">
        <v>1</v>
      </c>
      <c r="AC3" s="2" t="s">
        <v>2</v>
      </c>
      <c r="AE3" s="2" t="s">
        <v>3</v>
      </c>
    </row>
    <row r="4" spans="1:33" ht="76.5" x14ac:dyDescent="0.2">
      <c r="A4" s="4">
        <v>1</v>
      </c>
      <c r="B4" s="5">
        <v>1898</v>
      </c>
      <c r="C4" s="5">
        <v>31182478</v>
      </c>
      <c r="D4" s="4" t="s">
        <v>49</v>
      </c>
      <c r="E4" s="4" t="s">
        <v>50</v>
      </c>
      <c r="F4" s="4">
        <v>33.5</v>
      </c>
      <c r="G4" s="4" t="s">
        <v>23</v>
      </c>
      <c r="H4" s="5">
        <v>153</v>
      </c>
      <c r="I4" s="5">
        <v>34508321</v>
      </c>
      <c r="J4" s="4" t="s">
        <v>106</v>
      </c>
      <c r="K4" s="4" t="s">
        <v>20</v>
      </c>
      <c r="L4" s="4">
        <v>9</v>
      </c>
      <c r="M4" s="4" t="s">
        <v>53</v>
      </c>
      <c r="N4" s="5">
        <v>12514</v>
      </c>
      <c r="O4" s="5">
        <v>25258048</v>
      </c>
      <c r="P4" s="4" t="s">
        <v>116</v>
      </c>
      <c r="Q4" s="4" t="s">
        <v>119</v>
      </c>
      <c r="R4" s="4">
        <v>78</v>
      </c>
      <c r="S4" s="4" t="s">
        <v>23</v>
      </c>
      <c r="T4" s="5">
        <v>3785</v>
      </c>
      <c r="U4" s="5">
        <v>31628642</v>
      </c>
      <c r="V4" s="4" t="s">
        <v>97</v>
      </c>
      <c r="W4" s="4" t="s">
        <v>59</v>
      </c>
      <c r="X4" s="4">
        <v>10</v>
      </c>
      <c r="Y4" s="4" t="s">
        <v>53</v>
      </c>
      <c r="Z4" s="5">
        <v>10681</v>
      </c>
      <c r="AA4" s="5">
        <v>23640454</v>
      </c>
      <c r="AB4" s="4" t="s">
        <v>127</v>
      </c>
      <c r="AC4" s="4" t="s">
        <v>121</v>
      </c>
      <c r="AD4" s="4">
        <v>52</v>
      </c>
      <c r="AE4" s="4" t="s">
        <v>18</v>
      </c>
      <c r="AF4" s="12" t="s">
        <v>10</v>
      </c>
    </row>
    <row r="5" spans="1:33" ht="178.5" x14ac:dyDescent="0.2">
      <c r="A5" s="4">
        <v>2</v>
      </c>
      <c r="B5" s="5">
        <v>1670</v>
      </c>
      <c r="C5" s="5">
        <v>28145442</v>
      </c>
      <c r="D5" s="4" t="s">
        <v>46</v>
      </c>
      <c r="E5" s="4" t="s">
        <v>47</v>
      </c>
      <c r="F5" s="4">
        <v>32.5</v>
      </c>
      <c r="G5" s="4" t="s">
        <v>17</v>
      </c>
      <c r="H5" s="5">
        <v>3306</v>
      </c>
      <c r="I5" s="5">
        <v>26945157</v>
      </c>
      <c r="J5" s="4" t="s">
        <v>64</v>
      </c>
      <c r="K5" s="4" t="s">
        <v>65</v>
      </c>
      <c r="L5" s="4">
        <v>10</v>
      </c>
      <c r="M5" s="4" t="s">
        <v>17</v>
      </c>
      <c r="N5" s="5">
        <v>7377</v>
      </c>
      <c r="O5" s="5">
        <v>25931333</v>
      </c>
      <c r="P5" s="4" t="s">
        <v>73</v>
      </c>
      <c r="Q5" s="4" t="s">
        <v>74</v>
      </c>
      <c r="R5" s="4">
        <v>26</v>
      </c>
      <c r="S5" s="4" t="s">
        <v>18</v>
      </c>
      <c r="T5" s="5">
        <v>7388</v>
      </c>
      <c r="U5" s="5">
        <v>29444200</v>
      </c>
      <c r="V5" s="4" t="s">
        <v>104</v>
      </c>
      <c r="W5" s="4" t="s">
        <v>105</v>
      </c>
      <c r="X5" s="4">
        <v>16</v>
      </c>
      <c r="Y5" s="4" t="s">
        <v>53</v>
      </c>
      <c r="Z5" s="5">
        <v>20545</v>
      </c>
      <c r="AA5" s="5">
        <v>30088676</v>
      </c>
      <c r="AB5" s="4" t="s">
        <v>128</v>
      </c>
      <c r="AC5" s="4" t="s">
        <v>105</v>
      </c>
      <c r="AD5" s="4">
        <v>16</v>
      </c>
      <c r="AE5" s="4" t="s">
        <v>17</v>
      </c>
      <c r="AF5" s="12"/>
      <c r="AG5" s="9" t="s">
        <v>129</v>
      </c>
    </row>
    <row r="6" spans="1:33" ht="191.25" x14ac:dyDescent="0.2">
      <c r="A6" s="4">
        <v>3</v>
      </c>
      <c r="B6" s="5">
        <v>1806</v>
      </c>
      <c r="C6" s="5">
        <v>32130031</v>
      </c>
      <c r="D6" s="4" t="s">
        <v>48</v>
      </c>
      <c r="E6" s="4" t="s">
        <v>20</v>
      </c>
      <c r="F6" s="4">
        <v>9</v>
      </c>
      <c r="G6" s="4" t="s">
        <v>17</v>
      </c>
      <c r="H6" s="5">
        <v>6861</v>
      </c>
      <c r="I6" s="5">
        <v>30613290</v>
      </c>
      <c r="J6" s="4" t="s">
        <v>107</v>
      </c>
      <c r="K6" s="4" t="s">
        <v>63</v>
      </c>
      <c r="L6" s="4">
        <v>7</v>
      </c>
      <c r="M6" s="4" t="s">
        <v>31</v>
      </c>
      <c r="N6" s="5">
        <v>12460</v>
      </c>
      <c r="O6" s="5">
        <v>24362760</v>
      </c>
      <c r="P6" s="4" t="s">
        <v>117</v>
      </c>
      <c r="Q6" s="4" t="s">
        <v>121</v>
      </c>
      <c r="R6" s="4">
        <v>52</v>
      </c>
      <c r="S6" s="4" t="s">
        <v>31</v>
      </c>
      <c r="T6" s="5">
        <v>279</v>
      </c>
      <c r="U6" s="5">
        <v>34168317</v>
      </c>
      <c r="V6" s="4" t="s">
        <v>91</v>
      </c>
      <c r="W6" s="4" t="s">
        <v>92</v>
      </c>
      <c r="X6" s="4">
        <v>6</v>
      </c>
      <c r="Y6" s="4" t="s">
        <v>53</v>
      </c>
      <c r="Z6" s="5">
        <v>7431</v>
      </c>
      <c r="AA6" s="5">
        <v>30129056</v>
      </c>
      <c r="AB6" s="4" t="s">
        <v>108</v>
      </c>
      <c r="AC6" s="4" t="s">
        <v>109</v>
      </c>
      <c r="AD6" s="4">
        <v>12.5</v>
      </c>
      <c r="AE6" s="4" t="s">
        <v>17</v>
      </c>
      <c r="AF6" s="12"/>
      <c r="AG6" s="9"/>
    </row>
    <row r="7" spans="1:33" ht="63.75" x14ac:dyDescent="0.2">
      <c r="A7" s="4">
        <v>4</v>
      </c>
      <c r="B7" s="5">
        <v>722</v>
      </c>
      <c r="C7" s="5">
        <v>27559927</v>
      </c>
      <c r="D7" s="4" t="s">
        <v>37</v>
      </c>
      <c r="E7" s="4" t="s">
        <v>189</v>
      </c>
      <c r="F7" s="4">
        <v>34.76</v>
      </c>
      <c r="G7" s="4" t="s">
        <v>17</v>
      </c>
      <c r="H7" s="5">
        <v>403</v>
      </c>
      <c r="I7" s="5">
        <v>32016996</v>
      </c>
      <c r="J7" s="4" t="s">
        <v>55</v>
      </c>
      <c r="K7" s="4" t="s">
        <v>54</v>
      </c>
      <c r="L7" s="4">
        <v>15</v>
      </c>
      <c r="M7" s="4" t="s">
        <v>53</v>
      </c>
      <c r="N7" s="5">
        <v>12930</v>
      </c>
      <c r="O7" s="5">
        <v>24360883</v>
      </c>
      <c r="P7" s="4" t="s">
        <v>118</v>
      </c>
      <c r="Q7" s="4" t="s">
        <v>123</v>
      </c>
      <c r="R7" s="4">
        <v>61</v>
      </c>
      <c r="S7" s="4" t="s">
        <v>31</v>
      </c>
      <c r="T7" s="5">
        <v>4586</v>
      </c>
      <c r="U7" s="5">
        <v>31585911</v>
      </c>
      <c r="V7" s="4" t="s">
        <v>99</v>
      </c>
      <c r="W7" s="4" t="s">
        <v>100</v>
      </c>
      <c r="X7" s="4">
        <v>4.5</v>
      </c>
      <c r="Y7" s="4" t="s">
        <v>17</v>
      </c>
      <c r="Z7" s="5">
        <v>28785</v>
      </c>
      <c r="AA7" s="5">
        <v>23475366</v>
      </c>
      <c r="AB7" s="4" t="s">
        <v>130</v>
      </c>
      <c r="AC7" s="4" t="s">
        <v>131</v>
      </c>
      <c r="AD7" s="4">
        <v>28</v>
      </c>
      <c r="AE7" s="4" t="s">
        <v>18</v>
      </c>
      <c r="AF7" s="12"/>
      <c r="AG7" s="9"/>
    </row>
    <row r="8" spans="1:33" ht="63.75" x14ac:dyDescent="0.2">
      <c r="A8" s="4">
        <v>5</v>
      </c>
      <c r="B8" s="5">
        <v>1126</v>
      </c>
      <c r="C8" s="5">
        <v>31964384</v>
      </c>
      <c r="D8" s="4" t="s">
        <v>44</v>
      </c>
      <c r="E8" s="4" t="s">
        <v>43</v>
      </c>
      <c r="F8" s="4">
        <v>12</v>
      </c>
      <c r="G8" s="4" t="s">
        <v>17</v>
      </c>
      <c r="H8" s="5">
        <v>2829</v>
      </c>
      <c r="I8" s="5">
        <v>33658008</v>
      </c>
      <c r="J8" s="4" t="s">
        <v>62</v>
      </c>
      <c r="K8" s="4" t="s">
        <v>63</v>
      </c>
      <c r="L8" s="4">
        <v>9</v>
      </c>
      <c r="M8" s="4" t="s">
        <v>53</v>
      </c>
      <c r="N8" s="5">
        <v>4531</v>
      </c>
      <c r="O8" s="5">
        <v>33939165</v>
      </c>
      <c r="P8" s="4" t="s">
        <v>70</v>
      </c>
      <c r="Q8" s="4" t="s">
        <v>120</v>
      </c>
      <c r="R8" s="4">
        <v>30</v>
      </c>
      <c r="S8" s="4" t="s">
        <v>18</v>
      </c>
      <c r="T8" s="5">
        <v>2181</v>
      </c>
      <c r="U8" s="5">
        <v>33401017</v>
      </c>
      <c r="V8" s="4" t="s">
        <v>95</v>
      </c>
      <c r="W8" s="4" t="s">
        <v>63</v>
      </c>
      <c r="X8" s="4">
        <v>7</v>
      </c>
      <c r="Y8" s="4" t="s">
        <v>53</v>
      </c>
      <c r="Z8" s="5">
        <v>24637</v>
      </c>
      <c r="AA8" s="5">
        <v>24609055</v>
      </c>
      <c r="AB8" s="4" t="s">
        <v>132</v>
      </c>
      <c r="AC8" s="4" t="s">
        <v>112</v>
      </c>
      <c r="AD8" s="4">
        <v>8</v>
      </c>
      <c r="AE8" s="4" t="s">
        <v>17</v>
      </c>
      <c r="AF8" s="12"/>
      <c r="AG8" s="9"/>
    </row>
    <row r="9" spans="1:33" ht="89.25" x14ac:dyDescent="0.2">
      <c r="A9" s="4">
        <v>6</v>
      </c>
      <c r="B9" s="5">
        <v>217</v>
      </c>
      <c r="C9" s="5">
        <v>23680060</v>
      </c>
      <c r="D9" s="4" t="s">
        <v>33</v>
      </c>
      <c r="E9" s="4" t="s">
        <v>34</v>
      </c>
      <c r="F9" s="4">
        <v>14</v>
      </c>
      <c r="G9" s="4" t="s">
        <v>23</v>
      </c>
      <c r="H9" s="5">
        <v>1994</v>
      </c>
      <c r="I9" s="5">
        <v>31985487</v>
      </c>
      <c r="J9" s="4" t="s">
        <v>60</v>
      </c>
      <c r="K9" s="4" t="s">
        <v>61</v>
      </c>
      <c r="L9" s="4">
        <v>11</v>
      </c>
      <c r="M9" s="4" t="s">
        <v>53</v>
      </c>
      <c r="N9" s="5">
        <v>1869</v>
      </c>
      <c r="O9" s="5">
        <v>33579892</v>
      </c>
      <c r="P9" s="4" t="s">
        <v>69</v>
      </c>
      <c r="Q9" s="4" t="s">
        <v>121</v>
      </c>
      <c r="R9" s="4">
        <v>52</v>
      </c>
      <c r="S9" s="4" t="s">
        <v>17</v>
      </c>
      <c r="T9" s="5">
        <v>4687</v>
      </c>
      <c r="U9" s="5">
        <v>31454333</v>
      </c>
      <c r="V9" s="4" t="s">
        <v>101</v>
      </c>
      <c r="W9" s="4" t="s">
        <v>61</v>
      </c>
      <c r="X9" s="4">
        <v>11</v>
      </c>
      <c r="Y9" s="4" t="s">
        <v>53</v>
      </c>
      <c r="Z9" s="5">
        <v>15427</v>
      </c>
      <c r="AA9" s="5">
        <v>28382382</v>
      </c>
      <c r="AB9" s="4" t="s">
        <v>133</v>
      </c>
      <c r="AC9" s="4" t="s">
        <v>134</v>
      </c>
      <c r="AD9" s="4">
        <v>28</v>
      </c>
      <c r="AE9" s="4" t="s">
        <v>17</v>
      </c>
      <c r="AF9" s="12"/>
      <c r="AG9" s="9"/>
    </row>
    <row r="10" spans="1:33" ht="165.75" x14ac:dyDescent="0.2">
      <c r="A10" s="4">
        <v>7</v>
      </c>
      <c r="B10" s="5">
        <v>895</v>
      </c>
      <c r="C10" s="5">
        <v>34742298</v>
      </c>
      <c r="D10" s="4" t="s">
        <v>38</v>
      </c>
      <c r="E10" s="4" t="s">
        <v>39</v>
      </c>
      <c r="F10" s="4">
        <v>19</v>
      </c>
      <c r="G10" s="4" t="s">
        <v>17</v>
      </c>
      <c r="H10" s="5">
        <v>648</v>
      </c>
      <c r="I10" s="5">
        <v>29982602</v>
      </c>
      <c r="J10" s="4" t="s">
        <v>56</v>
      </c>
      <c r="K10" s="4" t="s">
        <v>57</v>
      </c>
      <c r="L10" s="4">
        <v>32</v>
      </c>
      <c r="M10" s="4" t="s">
        <v>53</v>
      </c>
      <c r="N10" s="5">
        <v>5727</v>
      </c>
      <c r="O10" s="5">
        <v>32377293</v>
      </c>
      <c r="P10" s="4" t="s">
        <v>72</v>
      </c>
      <c r="Q10" s="4" t="s">
        <v>120</v>
      </c>
      <c r="R10" s="4">
        <v>30</v>
      </c>
      <c r="S10" s="4" t="s">
        <v>17</v>
      </c>
      <c r="T10" s="5">
        <v>164</v>
      </c>
      <c r="U10" s="5">
        <v>34553324</v>
      </c>
      <c r="V10" s="4" t="s">
        <v>90</v>
      </c>
      <c r="W10" s="4" t="s">
        <v>63</v>
      </c>
      <c r="X10" s="4">
        <v>7</v>
      </c>
      <c r="Y10" s="4" t="s">
        <v>18</v>
      </c>
      <c r="Z10" s="5">
        <v>34448</v>
      </c>
      <c r="AA10" s="5">
        <v>30862474</v>
      </c>
      <c r="AB10" s="4" t="s">
        <v>135</v>
      </c>
      <c r="AC10" s="4" t="s">
        <v>105</v>
      </c>
      <c r="AD10" s="4">
        <v>16</v>
      </c>
      <c r="AE10" s="4" t="s">
        <v>17</v>
      </c>
      <c r="AF10" s="12"/>
      <c r="AG10" s="9"/>
    </row>
    <row r="11" spans="1:33" ht="51" x14ac:dyDescent="0.2">
      <c r="A11" s="4">
        <v>8</v>
      </c>
      <c r="B11" s="5">
        <v>1520</v>
      </c>
      <c r="C11" s="5">
        <v>34764283</v>
      </c>
      <c r="D11" s="4" t="s">
        <v>45</v>
      </c>
      <c r="E11" s="4" t="s">
        <v>19</v>
      </c>
      <c r="F11" s="4">
        <v>6</v>
      </c>
      <c r="G11" s="4" t="s">
        <v>18</v>
      </c>
      <c r="H11" s="5">
        <v>754</v>
      </c>
      <c r="I11" s="5">
        <v>27911394</v>
      </c>
      <c r="J11" s="4" t="s">
        <v>58</v>
      </c>
      <c r="K11" s="4" t="s">
        <v>59</v>
      </c>
      <c r="L11" s="4">
        <v>10</v>
      </c>
      <c r="M11" s="4" t="s">
        <v>17</v>
      </c>
      <c r="N11" s="5">
        <v>3907</v>
      </c>
      <c r="O11" s="5">
        <v>30254165</v>
      </c>
      <c r="P11" s="4" t="s">
        <v>71</v>
      </c>
      <c r="Q11" s="4" t="s">
        <v>122</v>
      </c>
      <c r="R11" s="4">
        <v>13</v>
      </c>
      <c r="S11" s="4" t="s">
        <v>31</v>
      </c>
      <c r="T11" s="5">
        <v>5207</v>
      </c>
      <c r="U11" s="5">
        <v>31387178</v>
      </c>
      <c r="V11" s="4" t="s">
        <v>102</v>
      </c>
      <c r="W11" s="4" t="s">
        <v>103</v>
      </c>
      <c r="X11" s="4">
        <v>10</v>
      </c>
      <c r="Y11" s="4" t="s">
        <v>53</v>
      </c>
      <c r="Z11" s="5">
        <v>3701</v>
      </c>
      <c r="AA11" s="5">
        <v>32858910</v>
      </c>
      <c r="AB11" s="4" t="s">
        <v>110</v>
      </c>
      <c r="AC11" s="4" t="s">
        <v>19</v>
      </c>
      <c r="AD11" s="4">
        <v>6</v>
      </c>
      <c r="AE11" s="4" t="s">
        <v>53</v>
      </c>
      <c r="AF11" s="12"/>
      <c r="AG11" s="9"/>
    </row>
    <row r="12" spans="1:33" ht="63.75" x14ac:dyDescent="0.2">
      <c r="A12" s="4">
        <v>9</v>
      </c>
      <c r="B12" s="5">
        <v>659</v>
      </c>
      <c r="C12" s="5">
        <v>31248767</v>
      </c>
      <c r="D12" s="4" t="s">
        <v>36</v>
      </c>
      <c r="E12" s="4" t="s">
        <v>35</v>
      </c>
      <c r="F12" s="4">
        <v>14</v>
      </c>
      <c r="G12" s="4" t="s">
        <v>31</v>
      </c>
      <c r="H12" s="5">
        <v>6835</v>
      </c>
      <c r="I12" s="5">
        <v>33417139</v>
      </c>
      <c r="J12" s="4"/>
      <c r="K12" s="4" t="s">
        <v>66</v>
      </c>
      <c r="L12" s="4">
        <v>12</v>
      </c>
      <c r="M12" s="4" t="s">
        <v>31</v>
      </c>
      <c r="N12" s="5">
        <v>10706</v>
      </c>
      <c r="O12" s="5">
        <v>31084613</v>
      </c>
      <c r="P12" s="4" t="s">
        <v>124</v>
      </c>
      <c r="Q12" s="4" t="s">
        <v>121</v>
      </c>
      <c r="R12" s="4">
        <v>52</v>
      </c>
      <c r="S12" s="4" t="s">
        <v>18</v>
      </c>
      <c r="T12" s="5">
        <v>2863</v>
      </c>
      <c r="U12" s="5">
        <v>33202930</v>
      </c>
      <c r="V12" s="4" t="s">
        <v>96</v>
      </c>
      <c r="W12" s="4" t="s">
        <v>59</v>
      </c>
      <c r="X12" s="4">
        <v>10</v>
      </c>
      <c r="Y12" s="4" t="s">
        <v>17</v>
      </c>
      <c r="Z12" s="5">
        <v>22255</v>
      </c>
      <c r="AA12" s="5">
        <v>28607454</v>
      </c>
      <c r="AB12" s="4" t="s">
        <v>136</v>
      </c>
      <c r="AC12" s="4" t="s">
        <v>105</v>
      </c>
      <c r="AD12" s="4">
        <v>16</v>
      </c>
      <c r="AE12" s="4" t="s">
        <v>17</v>
      </c>
      <c r="AF12" s="12"/>
    </row>
    <row r="13" spans="1:33" ht="153" x14ac:dyDescent="0.2">
      <c r="A13" s="4">
        <v>10</v>
      </c>
      <c r="B13" s="5">
        <v>906</v>
      </c>
      <c r="C13" s="5">
        <v>23686858</v>
      </c>
      <c r="D13" s="4" t="s">
        <v>42</v>
      </c>
      <c r="E13" s="4" t="s">
        <v>40</v>
      </c>
      <c r="F13" s="4">
        <v>19</v>
      </c>
      <c r="G13" s="4" t="s">
        <v>23</v>
      </c>
      <c r="H13" s="5">
        <v>6930</v>
      </c>
      <c r="I13" s="5">
        <v>26861678</v>
      </c>
      <c r="J13" s="4" t="s">
        <v>68</v>
      </c>
      <c r="K13" s="4" t="s">
        <v>61</v>
      </c>
      <c r="L13" s="4">
        <v>11</v>
      </c>
      <c r="M13" s="4" t="s">
        <v>17</v>
      </c>
      <c r="N13" s="5">
        <v>12967</v>
      </c>
      <c r="O13" s="5">
        <v>28696431</v>
      </c>
      <c r="P13" s="4" t="s">
        <v>125</v>
      </c>
      <c r="Q13" s="4" t="s">
        <v>126</v>
      </c>
      <c r="R13" s="4">
        <v>43.5</v>
      </c>
      <c r="S13" s="4" t="s">
        <v>18</v>
      </c>
      <c r="T13" s="5">
        <v>384</v>
      </c>
      <c r="U13" s="5">
        <v>34921928</v>
      </c>
      <c r="V13" s="4" t="s">
        <v>93</v>
      </c>
      <c r="W13" s="4" t="s">
        <v>94</v>
      </c>
      <c r="X13" s="4">
        <v>9</v>
      </c>
      <c r="Y13" s="4" t="s">
        <v>17</v>
      </c>
      <c r="Z13" s="5">
        <v>29874</v>
      </c>
      <c r="AA13" s="5">
        <v>30511897</v>
      </c>
      <c r="AB13" s="4" t="s">
        <v>137</v>
      </c>
      <c r="AC13" s="4" t="s">
        <v>138</v>
      </c>
      <c r="AD13" s="4">
        <v>18</v>
      </c>
      <c r="AE13" s="4" t="s">
        <v>31</v>
      </c>
      <c r="AF13" s="12"/>
    </row>
    <row r="14" spans="1:33" ht="242.25" x14ac:dyDescent="0.2">
      <c r="A14" s="1">
        <v>11</v>
      </c>
      <c r="B14" s="6">
        <v>589</v>
      </c>
      <c r="C14" s="6">
        <v>31468083</v>
      </c>
      <c r="D14" s="1" t="s">
        <v>184</v>
      </c>
      <c r="E14" s="1" t="s">
        <v>185</v>
      </c>
      <c r="F14" s="1">
        <v>33</v>
      </c>
      <c r="G14" s="1" t="s">
        <v>17</v>
      </c>
      <c r="H14" s="6">
        <v>6775</v>
      </c>
      <c r="I14" s="6">
        <v>21387140</v>
      </c>
      <c r="J14" s="1" t="s">
        <v>85</v>
      </c>
      <c r="K14" s="1" t="s">
        <v>65</v>
      </c>
      <c r="L14" s="1">
        <v>10</v>
      </c>
      <c r="M14" s="1" t="s">
        <v>17</v>
      </c>
      <c r="N14" s="6">
        <v>8203</v>
      </c>
      <c r="O14" s="6">
        <v>29406266</v>
      </c>
      <c r="P14" s="1" t="s">
        <v>142</v>
      </c>
      <c r="Q14" s="1" t="s">
        <v>126</v>
      </c>
      <c r="R14" s="1">
        <v>43.5</v>
      </c>
      <c r="S14" s="1" t="s">
        <v>18</v>
      </c>
      <c r="T14" s="6">
        <v>6157</v>
      </c>
      <c r="U14" s="6">
        <v>27094968</v>
      </c>
      <c r="V14" s="1" t="s">
        <v>157</v>
      </c>
      <c r="W14" s="1" t="s">
        <v>158</v>
      </c>
      <c r="X14" s="1">
        <v>10</v>
      </c>
      <c r="Y14" s="1" t="s">
        <v>17</v>
      </c>
      <c r="Z14" s="6">
        <v>13152</v>
      </c>
      <c r="AA14" s="6">
        <v>16651465</v>
      </c>
      <c r="AB14" s="1" t="s">
        <v>170</v>
      </c>
      <c r="AC14" s="1" t="s">
        <v>171</v>
      </c>
      <c r="AD14" s="1">
        <v>21</v>
      </c>
      <c r="AE14" s="1" t="s">
        <v>17</v>
      </c>
      <c r="AF14" s="12" t="s">
        <v>11</v>
      </c>
    </row>
    <row r="15" spans="1:33" ht="89.25" x14ac:dyDescent="0.2">
      <c r="A15" s="1">
        <v>12</v>
      </c>
      <c r="B15" s="6">
        <v>1021</v>
      </c>
      <c r="C15" s="6">
        <v>28572155</v>
      </c>
      <c r="D15" s="1" t="s">
        <v>24</v>
      </c>
      <c r="E15" s="1" t="s">
        <v>19</v>
      </c>
      <c r="F15" s="1">
        <v>6</v>
      </c>
      <c r="G15" s="1" t="s">
        <v>23</v>
      </c>
      <c r="H15" s="6">
        <v>3068</v>
      </c>
      <c r="I15" s="6">
        <v>29119710</v>
      </c>
      <c r="J15" s="1" t="s">
        <v>81</v>
      </c>
      <c r="K15" s="1" t="s">
        <v>43</v>
      </c>
      <c r="L15" s="1">
        <v>12</v>
      </c>
      <c r="M15" s="1" t="s">
        <v>17</v>
      </c>
      <c r="N15" s="6">
        <v>4073</v>
      </c>
      <c r="O15" s="6">
        <v>32522622</v>
      </c>
      <c r="P15" s="1" t="s">
        <v>140</v>
      </c>
      <c r="Q15" s="1" t="s">
        <v>141</v>
      </c>
      <c r="R15" s="1">
        <v>65</v>
      </c>
      <c r="S15" s="1" t="s">
        <v>18</v>
      </c>
      <c r="T15" s="6">
        <v>6155</v>
      </c>
      <c r="U15" s="6">
        <v>27384243</v>
      </c>
      <c r="V15" s="1" t="s">
        <v>180</v>
      </c>
      <c r="W15" s="1" t="s">
        <v>181</v>
      </c>
      <c r="X15" s="1">
        <v>8.5</v>
      </c>
      <c r="Y15" s="1" t="s">
        <v>17</v>
      </c>
      <c r="Z15" s="6">
        <v>4842</v>
      </c>
      <c r="AA15" s="6">
        <v>32002051</v>
      </c>
      <c r="AB15" s="1" t="s">
        <v>166</v>
      </c>
      <c r="AC15" s="1" t="s">
        <v>167</v>
      </c>
      <c r="AD15" s="1">
        <v>11</v>
      </c>
      <c r="AE15" s="1" t="s">
        <v>17</v>
      </c>
      <c r="AF15" s="12"/>
    </row>
    <row r="16" spans="1:33" ht="153" x14ac:dyDescent="0.2">
      <c r="A16" s="1">
        <v>13</v>
      </c>
      <c r="B16" s="6">
        <v>1942</v>
      </c>
      <c r="C16" s="6">
        <v>22343222</v>
      </c>
      <c r="D16" s="1" t="s">
        <v>75</v>
      </c>
      <c r="E16" s="1" t="s">
        <v>32</v>
      </c>
      <c r="F16" s="1">
        <v>16</v>
      </c>
      <c r="G16" s="1" t="s">
        <v>17</v>
      </c>
      <c r="H16" s="6">
        <v>5721</v>
      </c>
      <c r="I16" s="6">
        <v>23547844</v>
      </c>
      <c r="J16" s="1" t="s">
        <v>84</v>
      </c>
      <c r="K16" s="1" t="s">
        <v>61</v>
      </c>
      <c r="L16" s="1">
        <v>11</v>
      </c>
      <c r="M16" s="1" t="s">
        <v>17</v>
      </c>
      <c r="N16" s="6">
        <v>2165</v>
      </c>
      <c r="O16" s="6">
        <v>33920212</v>
      </c>
      <c r="P16" s="1" t="s">
        <v>111</v>
      </c>
      <c r="Q16" s="1" t="s">
        <v>112</v>
      </c>
      <c r="R16" s="1">
        <v>8</v>
      </c>
      <c r="S16" s="1" t="s">
        <v>17</v>
      </c>
      <c r="T16" s="6">
        <v>305</v>
      </c>
      <c r="U16" s="6">
        <v>35142404</v>
      </c>
      <c r="V16" s="1" t="s">
        <v>148</v>
      </c>
      <c r="W16" s="1" t="s">
        <v>149</v>
      </c>
      <c r="X16" s="1">
        <v>9</v>
      </c>
      <c r="Y16" s="1" t="s">
        <v>17</v>
      </c>
      <c r="Z16" s="6">
        <v>3591</v>
      </c>
      <c r="AA16" s="6">
        <v>32851652</v>
      </c>
      <c r="AB16" s="1" t="s">
        <v>163</v>
      </c>
      <c r="AC16" s="1" t="s">
        <v>105</v>
      </c>
      <c r="AD16" s="1">
        <v>16</v>
      </c>
      <c r="AE16" s="1" t="s">
        <v>23</v>
      </c>
      <c r="AF16" s="12"/>
    </row>
    <row r="17" spans="1:32" ht="102" x14ac:dyDescent="0.2">
      <c r="A17" s="1">
        <v>14</v>
      </c>
      <c r="B17" s="6">
        <v>617</v>
      </c>
      <c r="C17" s="6">
        <v>31257455</v>
      </c>
      <c r="D17" s="1" t="s">
        <v>183</v>
      </c>
      <c r="E17" s="1" t="s">
        <v>80</v>
      </c>
      <c r="F17" s="1">
        <v>7</v>
      </c>
      <c r="G17" s="1" t="s">
        <v>17</v>
      </c>
      <c r="H17" s="6">
        <v>4217</v>
      </c>
      <c r="I17" s="6">
        <v>26643815</v>
      </c>
      <c r="J17" s="1" t="s">
        <v>82</v>
      </c>
      <c r="K17" s="1" t="s">
        <v>43</v>
      </c>
      <c r="L17" s="1">
        <v>12</v>
      </c>
      <c r="M17" s="1" t="s">
        <v>17</v>
      </c>
      <c r="N17" s="6">
        <v>2408</v>
      </c>
      <c r="O17" s="6">
        <v>33748578</v>
      </c>
      <c r="P17" s="1" t="s">
        <v>113</v>
      </c>
      <c r="Q17" s="1" t="s">
        <v>114</v>
      </c>
      <c r="R17" s="1">
        <v>35</v>
      </c>
      <c r="S17" s="1" t="s">
        <v>18</v>
      </c>
      <c r="T17" s="6">
        <v>3036</v>
      </c>
      <c r="U17" s="6">
        <v>31584257</v>
      </c>
      <c r="V17" s="1" t="s">
        <v>154</v>
      </c>
      <c r="W17" s="1" t="s">
        <v>65</v>
      </c>
      <c r="X17" s="1">
        <v>10</v>
      </c>
      <c r="Y17" s="1" t="s">
        <v>17</v>
      </c>
      <c r="Z17" s="6">
        <v>29995</v>
      </c>
      <c r="AA17" s="6">
        <v>9389417</v>
      </c>
      <c r="AB17" s="1" t="s">
        <v>178</v>
      </c>
      <c r="AC17" s="1" t="s">
        <v>177</v>
      </c>
      <c r="AD17" s="1">
        <v>8.6999999999999993</v>
      </c>
      <c r="AE17" s="1" t="s">
        <v>17</v>
      </c>
      <c r="AF17" s="12"/>
    </row>
    <row r="18" spans="1:32" ht="127.5" x14ac:dyDescent="0.2">
      <c r="A18" s="1">
        <v>15</v>
      </c>
      <c r="B18" s="6">
        <v>1796</v>
      </c>
      <c r="C18" s="6">
        <v>23559007</v>
      </c>
      <c r="D18" s="1" t="s">
        <v>29</v>
      </c>
      <c r="E18" s="1" t="s">
        <v>30</v>
      </c>
      <c r="F18" s="1">
        <v>5</v>
      </c>
      <c r="G18" s="1" t="s">
        <v>31</v>
      </c>
      <c r="H18" s="6">
        <v>691</v>
      </c>
      <c r="I18" s="6">
        <v>33664407</v>
      </c>
      <c r="J18" s="1" t="s">
        <v>79</v>
      </c>
      <c r="K18" s="1" t="s">
        <v>80</v>
      </c>
      <c r="L18" s="1">
        <v>7</v>
      </c>
      <c r="M18" s="1" t="s">
        <v>17</v>
      </c>
      <c r="N18" s="6">
        <v>50</v>
      </c>
      <c r="O18" s="6">
        <v>35448465</v>
      </c>
      <c r="P18" s="1" t="s">
        <v>86</v>
      </c>
      <c r="Q18" s="1" t="s">
        <v>87</v>
      </c>
      <c r="R18" s="1">
        <v>61</v>
      </c>
      <c r="S18" s="1" t="s">
        <v>17</v>
      </c>
      <c r="T18" s="6">
        <v>2889</v>
      </c>
      <c r="U18" s="6">
        <v>31756420</v>
      </c>
      <c r="V18" s="1" t="s">
        <v>152</v>
      </c>
      <c r="W18" s="10" t="s">
        <v>153</v>
      </c>
      <c r="X18" s="1">
        <v>9.5</v>
      </c>
      <c r="Y18" s="1" t="s">
        <v>17</v>
      </c>
      <c r="Z18" s="6">
        <v>29039</v>
      </c>
      <c r="AA18" s="6">
        <v>10588736</v>
      </c>
      <c r="AB18" s="1" t="s">
        <v>175</v>
      </c>
      <c r="AC18" s="1" t="s">
        <v>176</v>
      </c>
      <c r="AD18" s="1">
        <v>11</v>
      </c>
      <c r="AE18" s="1" t="s">
        <v>17</v>
      </c>
      <c r="AF18" s="12"/>
    </row>
    <row r="19" spans="1:32" ht="114.75" x14ac:dyDescent="0.2">
      <c r="A19" s="1">
        <v>16</v>
      </c>
      <c r="B19" s="6">
        <v>474</v>
      </c>
      <c r="C19" s="6">
        <v>32164488</v>
      </c>
      <c r="D19" s="1" t="s">
        <v>186</v>
      </c>
      <c r="E19" s="1" t="s">
        <v>187</v>
      </c>
      <c r="F19" s="1">
        <v>13</v>
      </c>
      <c r="G19" s="1" t="s">
        <v>18</v>
      </c>
      <c r="H19" s="6">
        <v>338</v>
      </c>
      <c r="I19" s="6">
        <v>34474073</v>
      </c>
      <c r="J19" s="1" t="s">
        <v>76</v>
      </c>
      <c r="K19" s="1" t="s">
        <v>61</v>
      </c>
      <c r="L19" s="1">
        <v>11</v>
      </c>
      <c r="M19" s="1" t="s">
        <v>31</v>
      </c>
      <c r="N19" s="6">
        <v>1658</v>
      </c>
      <c r="O19" s="6">
        <v>34272505</v>
      </c>
      <c r="P19" s="1" t="s">
        <v>88</v>
      </c>
      <c r="Q19" s="1" t="s">
        <v>115</v>
      </c>
      <c r="R19" s="1">
        <v>22</v>
      </c>
      <c r="S19" s="1" t="s">
        <v>17</v>
      </c>
      <c r="T19" s="6">
        <v>1857</v>
      </c>
      <c r="U19" s="6">
        <v>33074466</v>
      </c>
      <c r="V19" s="1" t="s">
        <v>150</v>
      </c>
      <c r="W19" s="1" t="s">
        <v>151</v>
      </c>
      <c r="X19" s="1">
        <v>82.5</v>
      </c>
      <c r="Y19" s="1" t="s">
        <v>18</v>
      </c>
      <c r="Z19" s="6">
        <v>34123</v>
      </c>
      <c r="AA19" s="6">
        <v>8149657</v>
      </c>
      <c r="AB19" s="1" t="s">
        <v>179</v>
      </c>
      <c r="AC19" s="1" t="s">
        <v>105</v>
      </c>
      <c r="AD19" s="1">
        <v>16</v>
      </c>
      <c r="AE19" s="1" t="s">
        <v>18</v>
      </c>
      <c r="AF19" s="12"/>
    </row>
    <row r="20" spans="1:32" ht="165.75" x14ac:dyDescent="0.2">
      <c r="A20" s="1">
        <v>17</v>
      </c>
      <c r="B20" s="6">
        <v>1237</v>
      </c>
      <c r="C20" s="6">
        <v>27423012</v>
      </c>
      <c r="D20" s="1" t="s">
        <v>188</v>
      </c>
      <c r="E20" s="1" t="s">
        <v>25</v>
      </c>
      <c r="F20" s="1">
        <v>5</v>
      </c>
      <c r="G20" s="1" t="s">
        <v>23</v>
      </c>
      <c r="H20" s="6">
        <v>2760</v>
      </c>
      <c r="I20" s="6">
        <v>29723062</v>
      </c>
      <c r="J20" s="1" t="s">
        <v>182</v>
      </c>
      <c r="K20" s="1" t="s">
        <v>61</v>
      </c>
      <c r="L20" s="1">
        <v>11</v>
      </c>
      <c r="M20" s="1" t="s">
        <v>17</v>
      </c>
      <c r="N20" s="6">
        <v>12118</v>
      </c>
      <c r="O20" s="6">
        <v>24166183</v>
      </c>
      <c r="P20" s="1" t="s">
        <v>143</v>
      </c>
      <c r="Q20" s="1" t="s">
        <v>122</v>
      </c>
      <c r="R20" s="1">
        <v>13</v>
      </c>
      <c r="S20" s="1" t="s">
        <v>17</v>
      </c>
      <c r="T20" s="6">
        <v>3572</v>
      </c>
      <c r="U20" s="6">
        <v>30953775</v>
      </c>
      <c r="V20" s="1" t="s">
        <v>155</v>
      </c>
      <c r="W20" s="1" t="s">
        <v>35</v>
      </c>
      <c r="X20" s="1">
        <v>14</v>
      </c>
      <c r="Y20" s="1" t="s">
        <v>17</v>
      </c>
      <c r="Z20" s="6">
        <v>9843</v>
      </c>
      <c r="AA20" s="6">
        <v>28566408</v>
      </c>
      <c r="AB20" s="1" t="s">
        <v>168</v>
      </c>
      <c r="AC20" s="1" t="s">
        <v>169</v>
      </c>
      <c r="AD20" s="1">
        <v>26</v>
      </c>
      <c r="AE20" s="1" t="s">
        <v>17</v>
      </c>
      <c r="AF20" s="12"/>
    </row>
    <row r="21" spans="1:32" ht="178.5" x14ac:dyDescent="0.2">
      <c r="A21" s="1">
        <v>18</v>
      </c>
      <c r="B21" s="6">
        <v>860</v>
      </c>
      <c r="C21" s="6">
        <v>29667749</v>
      </c>
      <c r="D21" s="1" t="s">
        <v>21</v>
      </c>
      <c r="E21" s="1" t="s">
        <v>22</v>
      </c>
      <c r="F21" s="1">
        <v>4.5</v>
      </c>
      <c r="G21" s="1" t="s">
        <v>18</v>
      </c>
      <c r="H21" s="6">
        <v>5098</v>
      </c>
      <c r="I21" s="6">
        <v>24807380</v>
      </c>
      <c r="J21" s="1" t="s">
        <v>83</v>
      </c>
      <c r="K21" s="1" t="s">
        <v>63</v>
      </c>
      <c r="L21" s="1">
        <v>9</v>
      </c>
      <c r="M21" s="1" t="s">
        <v>17</v>
      </c>
      <c r="N21" s="6">
        <v>15858</v>
      </c>
      <c r="O21" s="6">
        <v>20071513</v>
      </c>
      <c r="P21" s="1" t="s">
        <v>146</v>
      </c>
      <c r="Q21" s="1" t="s">
        <v>147</v>
      </c>
      <c r="R21" s="1">
        <v>102</v>
      </c>
      <c r="S21" s="1" t="s">
        <v>18</v>
      </c>
      <c r="T21" s="6">
        <v>6475</v>
      </c>
      <c r="U21" s="6">
        <v>26658636</v>
      </c>
      <c r="V21" s="1" t="s">
        <v>159</v>
      </c>
      <c r="W21" s="1" t="s">
        <v>160</v>
      </c>
      <c r="X21" s="1">
        <v>9.5</v>
      </c>
      <c r="Y21" s="1" t="s">
        <v>17</v>
      </c>
      <c r="Z21" s="6">
        <v>3121</v>
      </c>
      <c r="AA21" s="6">
        <v>33186558</v>
      </c>
      <c r="AB21" s="1" t="s">
        <v>164</v>
      </c>
      <c r="AC21" s="1" t="s">
        <v>165</v>
      </c>
      <c r="AD21" s="1">
        <v>20</v>
      </c>
      <c r="AE21" s="1" t="s">
        <v>17</v>
      </c>
      <c r="AF21" s="12"/>
    </row>
    <row r="22" spans="1:32" ht="102" x14ac:dyDescent="0.2">
      <c r="A22" s="1">
        <v>19</v>
      </c>
      <c r="B22" s="6">
        <v>1469</v>
      </c>
      <c r="C22" s="6">
        <v>25857284</v>
      </c>
      <c r="D22" s="1" t="s">
        <v>26</v>
      </c>
      <c r="E22" s="1" t="s">
        <v>20</v>
      </c>
      <c r="F22" s="1">
        <v>9</v>
      </c>
      <c r="G22" s="1" t="s">
        <v>23</v>
      </c>
      <c r="H22" s="6">
        <v>1409</v>
      </c>
      <c r="I22" s="6">
        <v>32255569</v>
      </c>
      <c r="J22" s="1" t="s">
        <v>77</v>
      </c>
      <c r="K22" s="1" t="s">
        <v>63</v>
      </c>
      <c r="L22" s="1">
        <v>7</v>
      </c>
      <c r="M22" s="1" t="s">
        <v>31</v>
      </c>
      <c r="N22" s="6">
        <v>14897</v>
      </c>
      <c r="O22" s="6">
        <v>23223301</v>
      </c>
      <c r="P22" s="1" t="s">
        <v>144</v>
      </c>
      <c r="Q22" s="1" t="s">
        <v>145</v>
      </c>
      <c r="R22" s="1">
        <v>39</v>
      </c>
      <c r="S22" s="1" t="s">
        <v>23</v>
      </c>
      <c r="T22" s="6">
        <v>5602</v>
      </c>
      <c r="U22" s="6">
        <v>28053036</v>
      </c>
      <c r="V22" s="1" t="s">
        <v>156</v>
      </c>
      <c r="W22" s="1" t="s">
        <v>162</v>
      </c>
      <c r="X22" s="1">
        <v>15</v>
      </c>
      <c r="Y22" s="1" t="s">
        <v>18</v>
      </c>
      <c r="Z22" s="6">
        <v>25405</v>
      </c>
      <c r="AA22" s="6">
        <v>15284298</v>
      </c>
      <c r="AB22" s="1" t="s">
        <v>174</v>
      </c>
      <c r="AC22" s="1" t="s">
        <v>19</v>
      </c>
      <c r="AD22" s="1">
        <v>6</v>
      </c>
      <c r="AE22" s="1" t="s">
        <v>17</v>
      </c>
      <c r="AF22" s="12"/>
    </row>
    <row r="23" spans="1:32" ht="102" x14ac:dyDescent="0.2">
      <c r="A23" s="1">
        <v>20</v>
      </c>
      <c r="B23" s="6">
        <v>1627</v>
      </c>
      <c r="C23" s="6">
        <v>24816488</v>
      </c>
      <c r="D23" s="1" t="s">
        <v>27</v>
      </c>
      <c r="E23" s="1" t="s">
        <v>28</v>
      </c>
      <c r="F23" s="1">
        <v>10</v>
      </c>
      <c r="G23" s="1" t="s">
        <v>23</v>
      </c>
      <c r="H23" s="6">
        <v>2071</v>
      </c>
      <c r="I23" s="6">
        <v>31025825</v>
      </c>
      <c r="J23" s="1" t="s">
        <v>78</v>
      </c>
      <c r="K23" s="1" t="s">
        <v>65</v>
      </c>
      <c r="L23" s="1">
        <v>10</v>
      </c>
      <c r="M23" s="1" t="s">
        <v>17</v>
      </c>
      <c r="N23" s="6">
        <v>3407</v>
      </c>
      <c r="O23" s="6">
        <v>33016371</v>
      </c>
      <c r="P23" s="1" t="s">
        <v>139</v>
      </c>
      <c r="Q23" s="1" t="s">
        <v>123</v>
      </c>
      <c r="R23" s="1">
        <v>61</v>
      </c>
      <c r="S23" s="1" t="s">
        <v>23</v>
      </c>
      <c r="T23" s="6">
        <v>7698</v>
      </c>
      <c r="U23" s="6">
        <v>24748101</v>
      </c>
      <c r="V23" s="1" t="s">
        <v>161</v>
      </c>
      <c r="W23" s="1" t="s">
        <v>59</v>
      </c>
      <c r="X23" s="1">
        <v>10</v>
      </c>
      <c r="Y23" s="1" t="s">
        <v>17</v>
      </c>
      <c r="Z23" s="6">
        <v>23236</v>
      </c>
      <c r="AA23" s="6">
        <v>15692809</v>
      </c>
      <c r="AB23" s="1" t="s">
        <v>172</v>
      </c>
      <c r="AC23" s="1" t="s">
        <v>173</v>
      </c>
      <c r="AD23" s="1">
        <v>40</v>
      </c>
      <c r="AE23" s="1" t="s">
        <v>23</v>
      </c>
      <c r="AF23" s="12"/>
    </row>
    <row r="24" spans="1:32" ht="38.25" x14ac:dyDescent="0.2">
      <c r="D24" s="3" t="s">
        <v>41</v>
      </c>
      <c r="F24" s="3">
        <f>AVERAGE(F4:F23)</f>
        <v>15.113</v>
      </c>
      <c r="G24" s="3"/>
      <c r="H24" s="3"/>
      <c r="I24" s="3"/>
      <c r="J24" s="3"/>
      <c r="K24" s="3"/>
      <c r="L24" s="3">
        <f>AVERAGE(L4:L23)</f>
        <v>11.3</v>
      </c>
      <c r="M24" s="3"/>
      <c r="N24" s="3"/>
      <c r="O24" s="3"/>
      <c r="Q24" s="3"/>
      <c r="R24" s="3">
        <f t="shared" ref="R24:AD24" si="0">AVERAGE(R4:R23)</f>
        <v>44.35</v>
      </c>
      <c r="S24" s="11"/>
      <c r="T24" s="11"/>
      <c r="U24" s="11"/>
      <c r="V24" s="11"/>
      <c r="W24" s="11"/>
      <c r="X24" s="11">
        <f t="shared" ref="X24" si="1">AVERAGE(X4:X23)</f>
        <v>13.425000000000001</v>
      </c>
      <c r="Y24" s="7"/>
      <c r="Z24" s="7"/>
      <c r="AA24" s="7"/>
      <c r="AB24" s="7"/>
      <c r="AC24" s="7"/>
      <c r="AD24" s="7">
        <f t="shared" si="0"/>
        <v>18.809999999999999</v>
      </c>
    </row>
    <row r="25" spans="1:32" ht="64.5" thickBot="1" x14ac:dyDescent="0.25">
      <c r="I25" s="5">
        <v>153</v>
      </c>
      <c r="J25" s="5">
        <v>26130752</v>
      </c>
      <c r="K25" s="4" t="s">
        <v>52</v>
      </c>
      <c r="L25" s="4" t="s">
        <v>31</v>
      </c>
      <c r="M25" s="4"/>
      <c r="N25" s="4" t="s">
        <v>51</v>
      </c>
      <c r="R25" s="3">
        <f>STDEV(R4:R23)</f>
        <v>23.555142471275893</v>
      </c>
      <c r="S25" s="11"/>
      <c r="T25" s="11"/>
      <c r="U25" s="11"/>
      <c r="V25" s="11"/>
      <c r="W25" s="11"/>
      <c r="X25" s="11">
        <f t="shared" ref="X25" si="2">STDEV(X4:X23)</f>
        <v>16.493439684661865</v>
      </c>
      <c r="AA25" s="4"/>
      <c r="AB25" s="4"/>
      <c r="AC25" s="4"/>
      <c r="AD25" s="4"/>
      <c r="AE25" s="4"/>
    </row>
    <row r="26" spans="1:32" ht="77.25" thickBot="1" x14ac:dyDescent="0.25">
      <c r="I26" s="5">
        <v>6861</v>
      </c>
      <c r="J26" s="5">
        <v>29438488</v>
      </c>
      <c r="K26" s="4" t="s">
        <v>67</v>
      </c>
      <c r="L26" s="4" t="s">
        <v>31</v>
      </c>
      <c r="M26" s="4"/>
      <c r="N26" s="4" t="s">
        <v>51</v>
      </c>
      <c r="R26" s="3">
        <f>R25/(SQRT(COUNT(R4:R23)))</f>
        <v>5.2670899785465277</v>
      </c>
      <c r="S26" s="11"/>
      <c r="T26" s="11"/>
      <c r="U26" s="11"/>
      <c r="V26" s="11"/>
      <c r="W26" s="11"/>
      <c r="X26" s="11">
        <f t="shared" ref="X26" si="3">X25/(SQRT(COUNT(X4:X23)))</f>
        <v>3.6880452317696624</v>
      </c>
      <c r="AB26" s="8">
        <f>2863/200</f>
        <v>14.315</v>
      </c>
    </row>
    <row r="27" spans="1:32" ht="38.25" x14ac:dyDescent="0.2">
      <c r="U27" s="5">
        <v>31626784</v>
      </c>
      <c r="V27" s="4" t="s">
        <v>98</v>
      </c>
      <c r="W27" s="4" t="s">
        <v>31</v>
      </c>
      <c r="X27" s="4"/>
      <c r="Y27" s="4" t="s">
        <v>53</v>
      </c>
    </row>
  </sheetData>
  <mergeCells count="12">
    <mergeCell ref="AF14:AF23"/>
    <mergeCell ref="B1:G1"/>
    <mergeCell ref="B2:G2"/>
    <mergeCell ref="H1:M1"/>
    <mergeCell ref="H2:M2"/>
    <mergeCell ref="N1:S1"/>
    <mergeCell ref="N2:S2"/>
    <mergeCell ref="T1:Y1"/>
    <mergeCell ref="T2:Y2"/>
    <mergeCell ref="Z1:AE1"/>
    <mergeCell ref="Z2:AE2"/>
    <mergeCell ref="AF4:AF13"/>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Tabelle1!OLE_LINK1</vt:lpstr>
    </vt:vector>
  </TitlesOfParts>
  <Company>Bundesinstitut für Risikobewertung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Frau Dr. Celine Heinl</dc:creator>
  <cp:lastModifiedBy>Frau Dr. Celine Heinl</cp:lastModifiedBy>
  <dcterms:created xsi:type="dcterms:W3CDTF">2022-04-07T11:32:43Z</dcterms:created>
  <dcterms:modified xsi:type="dcterms:W3CDTF">2023-10-19T07:48:12Z</dcterms:modified>
</cp:coreProperties>
</file>