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elinepapageorgiou/Desktop/Local/LSE_ASDS/LSE_Dissertation/data_raw/"/>
    </mc:Choice>
  </mc:AlternateContent>
  <xr:revisionPtr revIDLastSave="0" documentId="13_ncr:1_{36A072AF-FBD3-284B-839F-7D36AB02D7B5}" xr6:coauthVersionLast="47" xr6:coauthVersionMax="47" xr10:uidLastSave="{00000000-0000-0000-0000-000000000000}"/>
  <bookViews>
    <workbookView xWindow="5080" yWindow="780" windowWidth="21860" windowHeight="15980" xr2:uid="{3F33B51E-8AC4-8047-A86F-33942E5DBFBC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Sheet1!$A$1:$XFC$3626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38" i="1" l="1"/>
  <c r="F3339" i="1"/>
  <c r="F3340" i="1"/>
  <c r="F3341" i="1"/>
  <c r="F3342" i="1"/>
  <c r="F3343" i="1"/>
  <c r="F3344" i="1"/>
  <c r="F3345" i="1"/>
  <c r="F3346" i="1"/>
  <c r="F3347" i="1"/>
  <c r="F3348" i="1"/>
  <c r="F3349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F3302" i="1"/>
  <c r="F3303" i="1"/>
  <c r="F3304" i="1"/>
  <c r="F3305" i="1"/>
  <c r="F3306" i="1"/>
  <c r="F3307" i="1"/>
  <c r="F3308" i="1"/>
  <c r="F3309" i="1"/>
  <c r="F3310" i="1"/>
  <c r="F3311" i="1"/>
  <c r="F3312" i="1"/>
  <c r="F3301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40" i="1"/>
  <c r="G2641" i="1"/>
  <c r="G2642" i="1"/>
  <c r="G2643" i="1"/>
  <c r="G2644" i="1"/>
  <c r="G2645" i="1"/>
  <c r="G2646" i="1"/>
  <c r="G2647" i="1"/>
  <c r="G2648" i="1"/>
  <c r="G2649" i="1"/>
  <c r="G2650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556" i="1"/>
  <c r="F2556" i="1"/>
  <c r="F2557" i="1"/>
  <c r="F2558" i="1"/>
  <c r="F2559" i="1"/>
  <c r="G1231" i="1"/>
  <c r="G151" i="1"/>
  <c r="G370" i="1"/>
  <c r="G157" i="1"/>
  <c r="G1027" i="1"/>
  <c r="G1247" i="1"/>
  <c r="G990" i="1"/>
  <c r="G816" i="1"/>
  <c r="G169" i="1"/>
  <c r="G575" i="1"/>
  <c r="G821" i="1"/>
  <c r="G1257" i="1"/>
  <c r="G1423" i="1"/>
  <c r="G392" i="1"/>
  <c r="G1045" i="1"/>
  <c r="G1481" i="1"/>
  <c r="G616" i="1"/>
  <c r="G1269" i="1"/>
  <c r="G568" i="1"/>
  <c r="G1271" i="1"/>
  <c r="G839" i="1"/>
  <c r="G1225" i="1"/>
  <c r="G1274" i="1"/>
  <c r="G1708" i="1"/>
  <c r="G1662" i="1"/>
  <c r="G193" i="1"/>
  <c r="G40" i="1"/>
  <c r="G410" i="1"/>
  <c r="G565" i="1"/>
  <c r="G557" i="1"/>
  <c r="G287" i="1"/>
  <c r="G485" i="1"/>
  <c r="G916" i="1"/>
  <c r="G714" i="1"/>
  <c r="G504" i="1"/>
  <c r="G1869" i="1"/>
  <c r="G438" i="1"/>
  <c r="G270" i="1"/>
  <c r="G700" i="1"/>
  <c r="G498" i="1"/>
  <c r="G289" i="1"/>
  <c r="G1918" i="1"/>
  <c r="G484" i="1"/>
  <c r="G1937" i="1"/>
  <c r="G1870" i="1"/>
  <c r="G439" i="1"/>
  <c r="G1788" i="1"/>
  <c r="G269" i="1"/>
  <c r="G1806" i="1"/>
  <c r="G1573" i="1"/>
  <c r="G1917" i="1"/>
  <c r="G1591" i="1"/>
  <c r="G1357" i="1"/>
  <c r="G1787" i="1"/>
  <c r="G1871" i="1"/>
  <c r="G440" i="1"/>
  <c r="G1376" i="1"/>
  <c r="G1572" i="1"/>
  <c r="G560" i="1"/>
  <c r="G1000" i="1"/>
  <c r="G1656" i="1"/>
  <c r="G361" i="1"/>
  <c r="G364" i="1"/>
  <c r="G367" i="1"/>
  <c r="G1238" i="1"/>
  <c r="G1458" i="1"/>
  <c r="G1244" i="1"/>
  <c r="G164" i="1"/>
  <c r="G1683" i="1"/>
  <c r="G385" i="1"/>
  <c r="G1472" i="1"/>
  <c r="G174" i="1"/>
  <c r="G609" i="1"/>
  <c r="G1695" i="1"/>
  <c r="G397" i="1"/>
  <c r="G833" i="1"/>
  <c r="G1833" i="1"/>
  <c r="G1488" i="1"/>
  <c r="G1056" i="1"/>
  <c r="G1707" i="1"/>
  <c r="G1839" i="1"/>
  <c r="G409" i="1"/>
  <c r="G844" i="1"/>
  <c r="G1062" i="1"/>
  <c r="G1497" i="1"/>
  <c r="G1845" i="1"/>
  <c r="G199" i="1"/>
  <c r="G633" i="1"/>
  <c r="G1068" i="1"/>
  <c r="G1286" i="1"/>
  <c r="G1720" i="1"/>
  <c r="G205" i="1"/>
  <c r="G422" i="1"/>
  <c r="G857" i="1"/>
  <c r="G1292" i="1"/>
  <c r="G1510" i="1"/>
  <c r="G1857" i="1"/>
  <c r="G1858" i="1"/>
  <c r="G211" i="1"/>
  <c r="G428" i="1"/>
  <c r="G645" i="1"/>
  <c r="G646" i="1"/>
  <c r="G1080" i="1"/>
  <c r="G1081" i="1"/>
  <c r="G1298" i="1"/>
  <c r="G1082" i="1"/>
  <c r="G1516" i="1"/>
  <c r="G1300" i="1"/>
  <c r="G1517" i="1"/>
  <c r="G1301" i="1"/>
  <c r="G1518" i="1"/>
  <c r="G1302" i="1"/>
  <c r="G1519" i="1"/>
  <c r="G1303" i="1"/>
  <c r="G1520" i="1"/>
  <c r="G1304" i="1"/>
  <c r="G1521" i="1"/>
  <c r="G1305" i="1"/>
  <c r="G1522" i="1"/>
  <c r="G1306" i="1"/>
  <c r="G1739" i="1"/>
  <c r="G1524" i="1"/>
  <c r="G1740" i="1"/>
  <c r="G1525" i="1"/>
  <c r="G1741" i="1"/>
  <c r="G1872" i="1"/>
  <c r="G441" i="1"/>
  <c r="G1526" i="1"/>
  <c r="G1742" i="1"/>
  <c r="G1873" i="1"/>
  <c r="G442" i="1"/>
  <c r="G1527" i="1"/>
  <c r="G1743" i="1"/>
  <c r="G1874" i="1"/>
  <c r="G660" i="1"/>
  <c r="G1528" i="1"/>
  <c r="G1744" i="1"/>
  <c r="G1875" i="1"/>
  <c r="G661" i="1"/>
  <c r="G1529" i="1"/>
  <c r="G1745" i="1"/>
  <c r="G229" i="1"/>
  <c r="G662" i="1"/>
  <c r="G1530" i="1"/>
  <c r="G1877" i="1"/>
  <c r="G230" i="1"/>
  <c r="G663" i="1"/>
  <c r="G1747" i="1"/>
  <c r="G1878" i="1"/>
  <c r="G231" i="1"/>
  <c r="G664" i="1"/>
  <c r="G1748" i="1"/>
  <c r="G1879" i="1"/>
  <c r="G232" i="1"/>
  <c r="G665" i="1"/>
  <c r="G1749" i="1"/>
  <c r="G1880" i="1"/>
  <c r="G233" i="1"/>
  <c r="G666" i="1"/>
  <c r="G1750" i="1"/>
  <c r="G1881" i="1"/>
  <c r="G234" i="1"/>
  <c r="G667" i="1"/>
  <c r="G1535" i="1"/>
  <c r="G1751" i="1"/>
  <c r="G1882" i="1"/>
  <c r="G451" i="1"/>
  <c r="G1319" i="1"/>
  <c r="G1536" i="1"/>
  <c r="G1752" i="1"/>
  <c r="G236" i="1"/>
  <c r="G1103" i="1"/>
  <c r="G1320" i="1"/>
  <c r="G1537" i="1"/>
  <c r="G1884" i="1"/>
  <c r="G887" i="1"/>
  <c r="G1104" i="1"/>
  <c r="G1321" i="1"/>
  <c r="G1754" i="1"/>
  <c r="G671" i="1"/>
  <c r="G888" i="1"/>
  <c r="G1105" i="1"/>
  <c r="G1539" i="1"/>
  <c r="G455" i="1"/>
  <c r="G672" i="1"/>
  <c r="G889" i="1"/>
  <c r="G1323" i="1"/>
  <c r="G240" i="1"/>
  <c r="G456" i="1"/>
  <c r="G673" i="1"/>
  <c r="G1107" i="1"/>
  <c r="G1888" i="1"/>
  <c r="G241" i="1"/>
  <c r="G457" i="1"/>
  <c r="G891" i="1"/>
  <c r="G1758" i="1"/>
  <c r="G1889" i="1"/>
  <c r="G242" i="1"/>
  <c r="G675" i="1"/>
  <c r="G1543" i="1"/>
  <c r="G1759" i="1"/>
  <c r="G1890" i="1"/>
  <c r="G459" i="1"/>
  <c r="G1327" i="1"/>
  <c r="G1544" i="1"/>
  <c r="G1760" i="1"/>
  <c r="G244" i="1"/>
  <c r="G1111" i="1"/>
  <c r="G1328" i="1"/>
  <c r="G1545" i="1"/>
  <c r="G1892" i="1"/>
  <c r="G895" i="1"/>
  <c r="G1112" i="1"/>
  <c r="G1329" i="1"/>
  <c r="G1762" i="1"/>
  <c r="G679" i="1"/>
  <c r="G896" i="1"/>
  <c r="G1113" i="1"/>
  <c r="G1547" i="1"/>
  <c r="G463" i="1"/>
  <c r="G680" i="1"/>
  <c r="G897" i="1"/>
  <c r="G1331" i="1"/>
  <c r="G248" i="1"/>
  <c r="G464" i="1"/>
  <c r="G681" i="1"/>
  <c r="G1115" i="1"/>
  <c r="G1896" i="1"/>
  <c r="G249" i="1"/>
  <c r="G465" i="1"/>
  <c r="G899" i="1"/>
  <c r="G1766" i="1"/>
  <c r="G1897" i="1"/>
  <c r="G250" i="1"/>
  <c r="G683" i="1"/>
  <c r="G1551" i="1"/>
  <c r="G1767" i="1"/>
  <c r="G1898" i="1"/>
  <c r="G467" i="1"/>
  <c r="G1335" i="1"/>
  <c r="G1552" i="1"/>
  <c r="G1768" i="1"/>
  <c r="G252" i="1"/>
  <c r="G1119" i="1"/>
  <c r="G1336" i="1"/>
  <c r="G1553" i="1"/>
  <c r="G1900" i="1"/>
  <c r="G903" i="1"/>
  <c r="G1120" i="1"/>
  <c r="G1337" i="1"/>
  <c r="G1770" i="1"/>
  <c r="G687" i="1"/>
  <c r="G904" i="1"/>
  <c r="G1121" i="1"/>
  <c r="G1555" i="1"/>
  <c r="G471" i="1"/>
  <c r="G688" i="1"/>
  <c r="G905" i="1"/>
  <c r="G1339" i="1"/>
  <c r="G256" i="1"/>
  <c r="G472" i="1"/>
  <c r="G689" i="1"/>
  <c r="G1123" i="1"/>
  <c r="G1904" i="1"/>
  <c r="G257" i="1"/>
  <c r="G473" i="1"/>
  <c r="G907" i="1"/>
  <c r="G1774" i="1"/>
  <c r="G1905" i="1"/>
  <c r="G258" i="1"/>
  <c r="G691" i="1"/>
  <c r="G1559" i="1"/>
  <c r="G1775" i="1"/>
  <c r="G1906" i="1"/>
  <c r="G475" i="1"/>
  <c r="G1343" i="1"/>
  <c r="G1560" i="1"/>
  <c r="G1776" i="1"/>
  <c r="G260" i="1"/>
  <c r="G1127" i="1"/>
  <c r="G1344" i="1"/>
  <c r="G1561" i="1"/>
  <c r="G1908" i="1"/>
  <c r="G911" i="1"/>
  <c r="G1128" i="1"/>
  <c r="G1345" i="1"/>
  <c r="G1778" i="1"/>
  <c r="G695" i="1"/>
  <c r="G912" i="1"/>
  <c r="G1129" i="1"/>
  <c r="G1563" i="1"/>
  <c r="G479" i="1"/>
  <c r="G696" i="1"/>
  <c r="G913" i="1"/>
  <c r="G1347" i="1"/>
  <c r="G264" i="1"/>
  <c r="G480" i="1"/>
  <c r="G697" i="1"/>
  <c r="G1131" i="1"/>
  <c r="G1912" i="1"/>
  <c r="G265" i="1"/>
  <c r="G481" i="1"/>
  <c r="G915" i="1"/>
  <c r="G1782" i="1"/>
  <c r="G1913" i="1"/>
  <c r="G266" i="1"/>
  <c r="G699" i="1"/>
  <c r="G1567" i="1"/>
  <c r="G1783" i="1"/>
  <c r="G1914" i="1"/>
  <c r="G483" i="1"/>
  <c r="G1351" i="1"/>
  <c r="G1568" i="1"/>
  <c r="G1784" i="1"/>
  <c r="G268" i="1"/>
  <c r="G1135" i="1"/>
  <c r="G1352" i="1"/>
  <c r="G1569" i="1"/>
  <c r="G1916" i="1"/>
  <c r="G919" i="1"/>
  <c r="G1136" i="1"/>
  <c r="G1353" i="1"/>
  <c r="G1786" i="1"/>
  <c r="G703" i="1"/>
  <c r="G920" i="1"/>
  <c r="G1137" i="1"/>
  <c r="G1571" i="1"/>
  <c r="G487" i="1"/>
  <c r="G704" i="1"/>
  <c r="G921" i="1"/>
  <c r="G1355" i="1"/>
  <c r="G272" i="1"/>
  <c r="G488" i="1"/>
  <c r="G705" i="1"/>
  <c r="G1139" i="1"/>
  <c r="G1356" i="1"/>
  <c r="G1920" i="1"/>
  <c r="G273" i="1"/>
  <c r="G489" i="1"/>
  <c r="G923" i="1"/>
  <c r="G1140" i="1"/>
  <c r="G1790" i="1"/>
  <c r="G1921" i="1"/>
  <c r="G274" i="1"/>
  <c r="G707" i="1"/>
  <c r="G924" i="1"/>
  <c r="G1575" i="1"/>
  <c r="G1791" i="1"/>
  <c r="G1922" i="1"/>
  <c r="G491" i="1"/>
  <c r="G708" i="1"/>
  <c r="G925" i="1"/>
  <c r="G1359" i="1"/>
  <c r="G1576" i="1"/>
  <c r="G1792" i="1"/>
  <c r="G276" i="1"/>
  <c r="G492" i="1"/>
  <c r="G709" i="1"/>
  <c r="G1143" i="1"/>
  <c r="G1360" i="1"/>
  <c r="G1577" i="1"/>
  <c r="G1924" i="1"/>
  <c r="G277" i="1"/>
  <c r="G493" i="1"/>
  <c r="G927" i="1"/>
  <c r="G1144" i="1"/>
  <c r="G1361" i="1"/>
  <c r="G1794" i="1"/>
  <c r="G1925" i="1"/>
  <c r="G278" i="1"/>
  <c r="G711" i="1"/>
  <c r="G928" i="1"/>
  <c r="G1145" i="1"/>
  <c r="G1579" i="1"/>
  <c r="G1795" i="1"/>
  <c r="G1926" i="1"/>
  <c r="G495" i="1"/>
  <c r="G712" i="1"/>
  <c r="G929" i="1"/>
  <c r="G1363" i="1"/>
  <c r="G1580" i="1"/>
  <c r="G1796" i="1"/>
  <c r="G280" i="1"/>
  <c r="G496" i="1"/>
  <c r="G713" i="1"/>
  <c r="G1147" i="1"/>
  <c r="G1364" i="1"/>
  <c r="G1581" i="1"/>
  <c r="G1928" i="1"/>
  <c r="G281" i="1"/>
  <c r="G497" i="1"/>
  <c r="G931" i="1"/>
  <c r="G1148" i="1"/>
  <c r="G1365" i="1"/>
  <c r="G1798" i="1"/>
  <c r="G1929" i="1"/>
  <c r="G282" i="1"/>
  <c r="G715" i="1"/>
  <c r="G932" i="1"/>
  <c r="G1149" i="1"/>
  <c r="G1583" i="1"/>
  <c r="G1799" i="1"/>
  <c r="G1930" i="1"/>
  <c r="G499" i="1"/>
  <c r="G716" i="1"/>
  <c r="G933" i="1"/>
  <c r="G1367" i="1"/>
  <c r="G1584" i="1"/>
  <c r="G1800" i="1"/>
  <c r="G284" i="1"/>
  <c r="G500" i="1"/>
  <c r="G717" i="1"/>
  <c r="G1151" i="1"/>
  <c r="G1368" i="1"/>
  <c r="G1585" i="1"/>
  <c r="G1932" i="1"/>
  <c r="G285" i="1"/>
  <c r="G501" i="1"/>
  <c r="G935" i="1"/>
  <c r="G1152" i="1"/>
  <c r="G1369" i="1"/>
  <c r="G1802" i="1"/>
  <c r="G1933" i="1"/>
  <c r="G286" i="1"/>
  <c r="G719" i="1"/>
  <c r="G936" i="1"/>
  <c r="G1153" i="1"/>
  <c r="G1587" i="1"/>
  <c r="G1803" i="1"/>
  <c r="G1934" i="1"/>
  <c r="G503" i="1"/>
  <c r="G720" i="1"/>
  <c r="G937" i="1"/>
  <c r="G1154" i="1"/>
  <c r="G1371" i="1"/>
  <c r="G288" i="1"/>
  <c r="G721" i="1"/>
  <c r="G938" i="1"/>
  <c r="G1155" i="1"/>
  <c r="G1372" i="1"/>
  <c r="G1588" i="1"/>
  <c r="G1804" i="1"/>
  <c r="G1936" i="1"/>
  <c r="G505" i="1"/>
  <c r="G722" i="1"/>
  <c r="G939" i="1"/>
  <c r="G1156" i="1"/>
  <c r="G1373" i="1"/>
  <c r="G1589" i="1"/>
  <c r="G1805" i="1"/>
  <c r="G290" i="1"/>
  <c r="G506" i="1"/>
  <c r="G723" i="1"/>
  <c r="G940" i="1"/>
  <c r="G1157" i="1"/>
  <c r="G1374" i="1"/>
  <c r="G1590" i="1"/>
  <c r="G1938" i="1"/>
  <c r="G291" i="1"/>
  <c r="G507" i="1"/>
  <c r="G724" i="1"/>
  <c r="G941" i="1"/>
  <c r="G1158" i="1"/>
  <c r="G1375" i="1"/>
  <c r="G1807" i="1"/>
  <c r="G1939" i="1"/>
  <c r="G292" i="1"/>
  <c r="G508" i="1"/>
  <c r="G725" i="1"/>
  <c r="G942" i="1"/>
  <c r="G1159" i="1"/>
  <c r="G1808" i="1"/>
  <c r="G1940" i="1"/>
  <c r="G293" i="1"/>
  <c r="G509" i="1"/>
  <c r="G726" i="1"/>
  <c r="G943" i="1"/>
  <c r="G1160" i="1"/>
  <c r="G1377" i="1"/>
  <c r="G1593" i="1"/>
  <c r="G1809" i="1"/>
  <c r="G1941" i="1"/>
  <c r="G294" i="1"/>
  <c r="G510" i="1"/>
  <c r="G727" i="1"/>
  <c r="G944" i="1"/>
  <c r="G1161" i="1"/>
  <c r="G1378" i="1"/>
  <c r="G1594" i="1"/>
  <c r="G1810" i="1"/>
  <c r="G1942" i="1"/>
  <c r="G295" i="1"/>
  <c r="G511" i="1"/>
  <c r="G728" i="1"/>
  <c r="G945" i="1"/>
  <c r="G1162" i="1"/>
  <c r="G1379" i="1"/>
  <c r="G1595" i="1"/>
  <c r="G1811" i="1"/>
  <c r="G1943" i="1"/>
  <c r="G296" i="1"/>
  <c r="G512" i="1"/>
  <c r="G729" i="1"/>
  <c r="G946" i="1"/>
  <c r="G1163" i="1"/>
  <c r="G1380" i="1"/>
  <c r="G1596" i="1"/>
  <c r="G1812" i="1"/>
  <c r="G1944" i="1"/>
  <c r="G297" i="1"/>
  <c r="G513" i="1"/>
  <c r="G730" i="1"/>
  <c r="G947" i="1"/>
  <c r="G1164" i="1"/>
  <c r="G1381" i="1"/>
  <c r="G1597" i="1"/>
  <c r="G1813" i="1"/>
  <c r="G1945" i="1"/>
  <c r="G298" i="1"/>
  <c r="G514" i="1"/>
  <c r="G731" i="1"/>
  <c r="G948" i="1"/>
  <c r="G1165" i="1"/>
  <c r="G1382" i="1"/>
  <c r="G1598" i="1"/>
  <c r="G1814" i="1"/>
  <c r="G1946" i="1"/>
  <c r="G299" i="1"/>
  <c r="G515" i="1"/>
  <c r="G732" i="1"/>
  <c r="G949" i="1"/>
  <c r="G1166" i="1"/>
  <c r="G1383" i="1"/>
  <c r="G1599" i="1"/>
  <c r="G1815" i="1"/>
  <c r="G1947" i="1"/>
  <c r="G300" i="1"/>
  <c r="G516" i="1"/>
  <c r="G733" i="1"/>
  <c r="G950" i="1"/>
  <c r="G1167" i="1"/>
  <c r="G1384" i="1"/>
  <c r="G1600" i="1"/>
  <c r="G1816" i="1"/>
  <c r="G1948" i="1"/>
  <c r="G301" i="1"/>
  <c r="G517" i="1"/>
  <c r="G734" i="1"/>
  <c r="G951" i="1"/>
  <c r="G1168" i="1"/>
  <c r="G1385" i="1"/>
  <c r="G1601" i="1"/>
  <c r="G1817" i="1"/>
  <c r="G1949" i="1"/>
  <c r="G302" i="1"/>
  <c r="G518" i="1"/>
  <c r="G735" i="1"/>
  <c r="G952" i="1"/>
  <c r="G1169" i="1"/>
  <c r="G1386" i="1"/>
  <c r="G1602" i="1"/>
  <c r="G1818" i="1"/>
  <c r="G1950" i="1"/>
  <c r="G303" i="1"/>
  <c r="G519" i="1"/>
  <c r="G736" i="1"/>
  <c r="G953" i="1"/>
  <c r="G1170" i="1"/>
  <c r="G1387" i="1"/>
  <c r="G1603" i="1"/>
  <c r="G1819" i="1"/>
  <c r="G1951" i="1"/>
  <c r="G520" i="1"/>
  <c r="G737" i="1"/>
  <c r="G954" i="1"/>
  <c r="G1171" i="1"/>
  <c r="G1388" i="1"/>
  <c r="G1604" i="1"/>
  <c r="G1952" i="1"/>
  <c r="G329" i="1"/>
  <c r="G546" i="1"/>
  <c r="G763" i="1"/>
  <c r="G980" i="1"/>
  <c r="G1197" i="1"/>
  <c r="G1414" i="1"/>
  <c r="G1630" i="1"/>
  <c r="G28" i="1"/>
  <c r="G114" i="1"/>
  <c r="G330" i="1"/>
  <c r="G547" i="1"/>
  <c r="G764" i="1"/>
  <c r="G981" i="1"/>
  <c r="G1198" i="1"/>
  <c r="G1415" i="1"/>
  <c r="G1631" i="1"/>
  <c r="G29" i="1"/>
  <c r="G115" i="1"/>
  <c r="G331" i="1"/>
  <c r="G548" i="1"/>
  <c r="G765" i="1"/>
  <c r="G982" i="1"/>
  <c r="G1199" i="1"/>
  <c r="G1416" i="1"/>
  <c r="G1632" i="1"/>
  <c r="G30" i="1"/>
  <c r="G116" i="1"/>
  <c r="G332" i="1"/>
  <c r="G549" i="1"/>
  <c r="G766" i="1"/>
  <c r="G983" i="1"/>
  <c r="G1200" i="1"/>
  <c r="G1417" i="1"/>
  <c r="G1633" i="1"/>
  <c r="G31" i="1"/>
  <c r="G117" i="1"/>
  <c r="G333" i="1"/>
  <c r="G550" i="1"/>
  <c r="G767" i="1"/>
  <c r="G984" i="1"/>
  <c r="G1201" i="1"/>
  <c r="G1418" i="1"/>
  <c r="G1634" i="1"/>
  <c r="G32" i="1"/>
  <c r="G118" i="1"/>
  <c r="G334" i="1"/>
  <c r="G551" i="1"/>
  <c r="G768" i="1"/>
  <c r="G985" i="1"/>
  <c r="G1202" i="1"/>
  <c r="G1419" i="1"/>
  <c r="G1635" i="1"/>
  <c r="G33" i="1"/>
  <c r="G119" i="1"/>
  <c r="G335" i="1"/>
  <c r="G552" i="1"/>
  <c r="G769" i="1"/>
  <c r="G986" i="1"/>
  <c r="G1203" i="1"/>
  <c r="G1420" i="1"/>
  <c r="G1636" i="1"/>
  <c r="G34" i="1"/>
  <c r="G120" i="1"/>
  <c r="G336" i="1"/>
  <c r="G553" i="1"/>
  <c r="G770" i="1"/>
  <c r="G987" i="1"/>
  <c r="G1204" i="1"/>
  <c r="G1421" i="1"/>
  <c r="G1637" i="1"/>
  <c r="G35" i="1"/>
  <c r="G121" i="1"/>
  <c r="G337" i="1"/>
  <c r="G554" i="1"/>
  <c r="G2" i="1"/>
  <c r="D1256" i="1"/>
  <c r="D1687" i="1"/>
  <c r="D1254" i="1"/>
  <c r="D821" i="1"/>
  <c r="D820" i="1"/>
  <c r="D604" i="1"/>
  <c r="D603" i="1"/>
  <c r="D387" i="1"/>
  <c r="D386" i="1"/>
  <c r="D171" i="1"/>
  <c r="D170" i="1"/>
  <c r="D1255" i="1"/>
  <c r="G437" i="1" l="1"/>
  <c r="G436" i="1"/>
  <c r="G219" i="1"/>
  <c r="G218" i="1"/>
  <c r="G217" i="1"/>
  <c r="G216" i="1"/>
  <c r="G215" i="1"/>
  <c r="G1861" i="1"/>
  <c r="G1513" i="1"/>
  <c r="G1078" i="1"/>
  <c r="G860" i="1"/>
  <c r="G425" i="1"/>
  <c r="G1855" i="1"/>
  <c r="G1723" i="1"/>
  <c r="G1289" i="1"/>
  <c r="G854" i="1"/>
  <c r="G636" i="1"/>
  <c r="G202" i="1"/>
  <c r="G1717" i="1"/>
  <c r="G1500" i="1"/>
  <c r="G1065" i="1"/>
  <c r="G630" i="1"/>
  <c r="G412" i="1"/>
  <c r="G1842" i="1"/>
  <c r="G1494" i="1"/>
  <c r="G1276" i="1"/>
  <c r="G841" i="1"/>
  <c r="G406" i="1"/>
  <c r="G1489" i="1"/>
  <c r="G1703" i="1"/>
  <c r="G1485" i="1"/>
  <c r="G832" i="1"/>
  <c r="G1696" i="1"/>
  <c r="G1261" i="1"/>
  <c r="G608" i="1"/>
  <c r="G1473" i="1"/>
  <c r="G1037" i="1"/>
  <c r="G384" i="1"/>
  <c r="G815" i="1"/>
  <c r="G812" i="1"/>
  <c r="G809" i="1"/>
  <c r="G70" i="1"/>
  <c r="G67" i="1"/>
  <c r="G1666" i="1"/>
  <c r="G796" i="1"/>
  <c r="G1443" i="1"/>
  <c r="G1653" i="1"/>
  <c r="G997" i="1"/>
  <c r="G340" i="1"/>
  <c r="G1370" i="1"/>
  <c r="G1586" i="1"/>
  <c r="G1801" i="1"/>
  <c r="G1931" i="1"/>
  <c r="G283" i="1"/>
  <c r="G930" i="1"/>
  <c r="G1146" i="1"/>
  <c r="G1362" i="1"/>
  <c r="G1578" i="1"/>
  <c r="G1793" i="1"/>
  <c r="G1923" i="1"/>
  <c r="G275" i="1"/>
  <c r="G490" i="1"/>
  <c r="G706" i="1"/>
  <c r="G922" i="1"/>
  <c r="G1138" i="1"/>
  <c r="G1354" i="1"/>
  <c r="G1570" i="1"/>
  <c r="G1785" i="1"/>
  <c r="G1915" i="1"/>
  <c r="G267" i="1"/>
  <c r="G482" i="1"/>
  <c r="G698" i="1"/>
  <c r="G914" i="1"/>
  <c r="G1130" i="1"/>
  <c r="G1346" i="1"/>
  <c r="G1562" i="1"/>
  <c r="G1777" i="1"/>
  <c r="G1907" i="1"/>
  <c r="G259" i="1"/>
  <c r="G474" i="1"/>
  <c r="G690" i="1"/>
  <c r="G906" i="1"/>
  <c r="G1122" i="1"/>
  <c r="G1338" i="1"/>
  <c r="G1554" i="1"/>
  <c r="G1769" i="1"/>
  <c r="G1899" i="1"/>
  <c r="G251" i="1"/>
  <c r="G466" i="1"/>
  <c r="G682" i="1"/>
  <c r="G898" i="1"/>
  <c r="G1114" i="1"/>
  <c r="G1330" i="1"/>
  <c r="G1546" i="1"/>
  <c r="G1761" i="1"/>
  <c r="G1891" i="1"/>
  <c r="G243" i="1"/>
  <c r="G458" i="1"/>
  <c r="G674" i="1"/>
  <c r="G890" i="1"/>
  <c r="G1106" i="1"/>
  <c r="G1322" i="1"/>
  <c r="G1538" i="1"/>
  <c r="G1753" i="1"/>
  <c r="G1883" i="1"/>
  <c r="G235" i="1"/>
  <c r="G450" i="1"/>
  <c r="G449" i="1"/>
  <c r="G448" i="1"/>
  <c r="G447" i="1"/>
  <c r="G446" i="1"/>
  <c r="G445" i="1"/>
  <c r="G444" i="1"/>
  <c r="G227" i="1"/>
  <c r="G226" i="1"/>
  <c r="G225" i="1"/>
  <c r="G224" i="1"/>
  <c r="G223" i="1"/>
  <c r="G222" i="1"/>
  <c r="G221" i="1"/>
  <c r="G1867" i="1"/>
  <c r="G1866" i="1"/>
  <c r="G1865" i="1"/>
  <c r="G1864" i="1"/>
  <c r="G1863" i="1"/>
  <c r="G1862" i="1"/>
  <c r="G1514" i="1"/>
  <c r="G1296" i="1"/>
  <c r="G861" i="1"/>
  <c r="G426" i="1"/>
  <c r="G209" i="1"/>
  <c r="G1724" i="1"/>
  <c r="G1290" i="1"/>
  <c r="G1072" i="1"/>
  <c r="G637" i="1"/>
  <c r="G203" i="1"/>
  <c r="G1849" i="1"/>
  <c r="G1501" i="1"/>
  <c r="G1066" i="1"/>
  <c r="G848" i="1"/>
  <c r="G413" i="1"/>
  <c r="G1843" i="1"/>
  <c r="G1711" i="1"/>
  <c r="G1277" i="1"/>
  <c r="G842" i="1"/>
  <c r="G624" i="1"/>
  <c r="G190" i="1"/>
  <c r="G1055" i="1"/>
  <c r="G1487" i="1"/>
  <c r="G617" i="1"/>
  <c r="G182" i="1"/>
  <c r="G1480" i="1"/>
  <c r="G393" i="1"/>
  <c r="G1822" i="1"/>
  <c r="G1256" i="1"/>
  <c r="G170" i="1"/>
  <c r="G1684" i="1"/>
  <c r="G598" i="1"/>
  <c r="G1678" i="1"/>
  <c r="G1675" i="1"/>
  <c r="G1672" i="1"/>
  <c r="G802" i="1"/>
  <c r="G799" i="1"/>
  <c r="G579" i="1"/>
  <c r="G136" i="1"/>
  <c r="G1646" i="1"/>
  <c r="G1737" i="1"/>
  <c r="G1736" i="1"/>
  <c r="G1735" i="1"/>
  <c r="G1734" i="1"/>
  <c r="G1733" i="1"/>
  <c r="G1732" i="1"/>
  <c r="G1731" i="1"/>
  <c r="G1297" i="1"/>
  <c r="G862" i="1"/>
  <c r="G644" i="1"/>
  <c r="G210" i="1"/>
  <c r="G1725" i="1"/>
  <c r="G1508" i="1"/>
  <c r="G1073" i="1"/>
  <c r="G638" i="1"/>
  <c r="G420" i="1"/>
  <c r="G1850" i="1"/>
  <c r="G1502" i="1"/>
  <c r="G1284" i="1"/>
  <c r="G849" i="1"/>
  <c r="G414" i="1"/>
  <c r="G197" i="1"/>
  <c r="G1712" i="1"/>
  <c r="G1278" i="1"/>
  <c r="G1060" i="1"/>
  <c r="G625" i="1"/>
  <c r="G191" i="1"/>
  <c r="G1706" i="1"/>
  <c r="G838" i="1"/>
  <c r="G1053" i="1"/>
  <c r="G400" i="1"/>
  <c r="G1265" i="1"/>
  <c r="G829" i="1"/>
  <c r="G177" i="1"/>
  <c r="G1041" i="1"/>
  <c r="G605" i="1"/>
  <c r="G84" i="1"/>
  <c r="G817" i="1"/>
  <c r="G1681" i="1"/>
  <c r="G1462" i="1"/>
  <c r="G591" i="1"/>
  <c r="G588" i="1"/>
  <c r="G585" i="1"/>
  <c r="G1665" i="1"/>
  <c r="G43" i="1"/>
  <c r="G1509" i="1"/>
  <c r="G1074" i="1"/>
  <c r="G856" i="1"/>
  <c r="G421" i="1"/>
  <c r="G1851" i="1"/>
  <c r="G1719" i="1"/>
  <c r="G1285" i="1"/>
  <c r="G850" i="1"/>
  <c r="G632" i="1"/>
  <c r="G198" i="1"/>
  <c r="G1713" i="1"/>
  <c r="G1496" i="1"/>
  <c r="G1061" i="1"/>
  <c r="G626" i="1"/>
  <c r="G408" i="1"/>
  <c r="G1838" i="1"/>
  <c r="G1273" i="1"/>
  <c r="G621" i="1"/>
  <c r="G186" i="1"/>
  <c r="G1700" i="1"/>
  <c r="G1048" i="1"/>
  <c r="G1826" i="1"/>
  <c r="G1477" i="1"/>
  <c r="G824" i="1"/>
  <c r="G1688" i="1"/>
  <c r="G1253" i="1"/>
  <c r="G600" i="1"/>
  <c r="G380" i="1"/>
  <c r="G594" i="1"/>
  <c r="G374" i="1"/>
  <c r="G1455" i="1"/>
  <c r="G1452" i="1"/>
  <c r="G1449" i="1"/>
  <c r="G578" i="1"/>
  <c r="G356" i="1"/>
  <c r="G1217" i="1"/>
  <c r="G777" i="1"/>
  <c r="G502" i="1"/>
  <c r="G718" i="1"/>
  <c r="G934" i="1"/>
  <c r="G1150" i="1"/>
  <c r="G1366" i="1"/>
  <c r="G1582" i="1"/>
  <c r="G1797" i="1"/>
  <c r="G1927" i="1"/>
  <c r="G279" i="1"/>
  <c r="G494" i="1"/>
  <c r="G710" i="1"/>
  <c r="G926" i="1"/>
  <c r="G1142" i="1"/>
  <c r="G1358" i="1"/>
  <c r="G1574" i="1"/>
  <c r="G1789" i="1"/>
  <c r="G1919" i="1"/>
  <c r="G271" i="1"/>
  <c r="G486" i="1"/>
  <c r="G702" i="1"/>
  <c r="G918" i="1"/>
  <c r="G1134" i="1"/>
  <c r="G1350" i="1"/>
  <c r="G1566" i="1"/>
  <c r="G1781" i="1"/>
  <c r="G1911" i="1"/>
  <c r="G263" i="1"/>
  <c r="G478" i="1"/>
  <c r="G694" i="1"/>
  <c r="G910" i="1"/>
  <c r="G1126" i="1"/>
  <c r="G1342" i="1"/>
  <c r="G1558" i="1"/>
  <c r="G1773" i="1"/>
  <c r="G1903" i="1"/>
  <c r="G255" i="1"/>
  <c r="G470" i="1"/>
  <c r="G686" i="1"/>
  <c r="G902" i="1"/>
  <c r="G1118" i="1"/>
  <c r="G1334" i="1"/>
  <c r="G1550" i="1"/>
  <c r="G1765" i="1"/>
  <c r="G1895" i="1"/>
  <c r="G247" i="1"/>
  <c r="G462" i="1"/>
  <c r="G678" i="1"/>
  <c r="G894" i="1"/>
  <c r="G1110" i="1"/>
  <c r="G1326" i="1"/>
  <c r="G1542" i="1"/>
  <c r="G1757" i="1"/>
  <c r="G1887" i="1"/>
  <c r="G239" i="1"/>
  <c r="G454" i="1"/>
  <c r="G670" i="1"/>
  <c r="G886" i="1"/>
  <c r="G1102" i="1"/>
  <c r="G1318" i="1"/>
  <c r="G1534" i="1"/>
  <c r="G1533" i="1"/>
  <c r="G1532" i="1"/>
  <c r="G1314" i="1"/>
  <c r="G1313" i="1"/>
  <c r="G1312" i="1"/>
  <c r="G1311" i="1"/>
  <c r="G1310" i="1"/>
  <c r="G1309" i="1"/>
  <c r="G1308" i="1"/>
  <c r="G1090" i="1"/>
  <c r="G1089" i="1"/>
  <c r="G1088" i="1"/>
  <c r="G1087" i="1"/>
  <c r="G1086" i="1"/>
  <c r="G1085" i="1"/>
  <c r="G1084" i="1"/>
  <c r="G866" i="1"/>
  <c r="G865" i="1"/>
  <c r="G864" i="1"/>
  <c r="G429" i="1"/>
  <c r="G1859" i="1"/>
  <c r="G1727" i="1"/>
  <c r="G1293" i="1"/>
  <c r="G858" i="1"/>
  <c r="G640" i="1"/>
  <c r="G206" i="1"/>
  <c r="G1721" i="1"/>
  <c r="G1504" i="1"/>
  <c r="G1069" i="1"/>
  <c r="G634" i="1"/>
  <c r="G416" i="1"/>
  <c r="G1846" i="1"/>
  <c r="G1498" i="1"/>
  <c r="G1280" i="1"/>
  <c r="G845" i="1"/>
  <c r="G1228" i="1"/>
  <c r="G789" i="1"/>
  <c r="G133" i="1"/>
  <c r="G993" i="1"/>
  <c r="G1141" i="1"/>
  <c r="G701" i="1"/>
  <c r="G917" i="1"/>
  <c r="G1133" i="1"/>
  <c r="G1349" i="1"/>
  <c r="G1565" i="1"/>
  <c r="G1780" i="1"/>
  <c r="G1910" i="1"/>
  <c r="G262" i="1"/>
  <c r="G477" i="1"/>
  <c r="G693" i="1"/>
  <c r="G909" i="1"/>
  <c r="G1125" i="1"/>
  <c r="G1341" i="1"/>
  <c r="G1557" i="1"/>
  <c r="G1772" i="1"/>
  <c r="G1902" i="1"/>
  <c r="G254" i="1"/>
  <c r="G469" i="1"/>
  <c r="G685" i="1"/>
  <c r="G901" i="1"/>
  <c r="G1117" i="1"/>
  <c r="G1333" i="1"/>
  <c r="G1549" i="1"/>
  <c r="G1764" i="1"/>
  <c r="G1894" i="1"/>
  <c r="G246" i="1"/>
  <c r="G461" i="1"/>
  <c r="G677" i="1"/>
  <c r="G893" i="1"/>
  <c r="G1109" i="1"/>
  <c r="G1325" i="1"/>
  <c r="G1541" i="1"/>
  <c r="G1756" i="1"/>
  <c r="G1886" i="1"/>
  <c r="G238" i="1"/>
  <c r="G453" i="1"/>
  <c r="G669" i="1"/>
  <c r="G885" i="1"/>
  <c r="G1101" i="1"/>
  <c r="G1317" i="1"/>
  <c r="G1316" i="1"/>
  <c r="G1098" i="1"/>
  <c r="G1097" i="1"/>
  <c r="G1096" i="1"/>
  <c r="G1095" i="1"/>
  <c r="G1094" i="1"/>
  <c r="G1093" i="1"/>
  <c r="G1092" i="1"/>
  <c r="G874" i="1"/>
  <c r="G873" i="1"/>
  <c r="G872" i="1"/>
  <c r="G871" i="1"/>
  <c r="G870" i="1"/>
  <c r="G869" i="1"/>
  <c r="G868" i="1"/>
  <c r="G650" i="1"/>
  <c r="G649" i="1"/>
  <c r="G648" i="1"/>
  <c r="G430" i="1"/>
  <c r="G213" i="1"/>
  <c r="G1728" i="1"/>
  <c r="G1294" i="1"/>
  <c r="G1076" i="1"/>
  <c r="G641" i="1"/>
  <c r="G207" i="1"/>
  <c r="G1853" i="1"/>
  <c r="G1505" i="1"/>
  <c r="G1070" i="1"/>
  <c r="G852" i="1"/>
  <c r="G417" i="1"/>
  <c r="G1847" i="1"/>
  <c r="G1715" i="1"/>
  <c r="G1281" i="1"/>
  <c r="G846" i="1"/>
  <c r="G628" i="1"/>
  <c r="G194" i="1"/>
  <c r="G1709" i="1"/>
  <c r="G1492" i="1"/>
  <c r="G1057" i="1"/>
  <c r="G405" i="1"/>
  <c r="G1054" i="1"/>
  <c r="G401" i="1"/>
  <c r="G1830" i="1"/>
  <c r="G1264" i="1"/>
  <c r="G178" i="1"/>
  <c r="G1692" i="1"/>
  <c r="G1040" i="1"/>
  <c r="G85" i="1"/>
  <c r="G1469" i="1"/>
  <c r="G599" i="1"/>
  <c r="G163" i="1"/>
  <c r="G160" i="1"/>
  <c r="G71" i="1"/>
  <c r="G1020" i="1"/>
  <c r="G1234" i="1"/>
  <c r="G1014" i="1"/>
  <c r="G144" i="1"/>
  <c r="G1005" i="1"/>
  <c r="G1132" i="1"/>
  <c r="G1348" i="1"/>
  <c r="G1564" i="1"/>
  <c r="G1779" i="1"/>
  <c r="G1909" i="1"/>
  <c r="G261" i="1"/>
  <c r="G476" i="1"/>
  <c r="G692" i="1"/>
  <c r="G908" i="1"/>
  <c r="G1124" i="1"/>
  <c r="G1340" i="1"/>
  <c r="G1556" i="1"/>
  <c r="G1771" i="1"/>
  <c r="G1901" i="1"/>
  <c r="G253" i="1"/>
  <c r="G468" i="1"/>
  <c r="G684" i="1"/>
  <c r="G900" i="1"/>
  <c r="G1116" i="1"/>
  <c r="G1332" i="1"/>
  <c r="G1548" i="1"/>
  <c r="G1763" i="1"/>
  <c r="G1893" i="1"/>
  <c r="G245" i="1"/>
  <c r="G460" i="1"/>
  <c r="G676" i="1"/>
  <c r="G892" i="1"/>
  <c r="G1108" i="1"/>
  <c r="G1324" i="1"/>
  <c r="G1540" i="1"/>
  <c r="G1755" i="1"/>
  <c r="G1885" i="1"/>
  <c r="G237" i="1"/>
  <c r="G452" i="1"/>
  <c r="G668" i="1"/>
  <c r="G884" i="1"/>
  <c r="G1100" i="1"/>
  <c r="G882" i="1"/>
  <c r="G881" i="1"/>
  <c r="G880" i="1"/>
  <c r="G879" i="1"/>
  <c r="G878" i="1"/>
  <c r="G877" i="1"/>
  <c r="G876" i="1"/>
  <c r="G658" i="1"/>
  <c r="G657" i="1"/>
  <c r="G656" i="1"/>
  <c r="G655" i="1"/>
  <c r="G654" i="1"/>
  <c r="G653" i="1"/>
  <c r="G652" i="1"/>
  <c r="G434" i="1"/>
  <c r="G433" i="1"/>
  <c r="G432" i="1"/>
  <c r="G431" i="1"/>
  <c r="G214" i="1"/>
  <c r="G1729" i="1"/>
  <c r="G1512" i="1"/>
  <c r="G1077" i="1"/>
  <c r="G642" i="1"/>
  <c r="G424" i="1"/>
  <c r="G1854" i="1"/>
  <c r="G1506" i="1"/>
  <c r="G1288" i="1"/>
  <c r="G853" i="1"/>
  <c r="G418" i="1"/>
  <c r="G201" i="1"/>
  <c r="G1716" i="1"/>
  <c r="G1282" i="1"/>
  <c r="G1064" i="1"/>
  <c r="G629" i="1"/>
  <c r="G195" i="1"/>
  <c r="G1841" i="1"/>
  <c r="G1493" i="1"/>
  <c r="G1058" i="1"/>
  <c r="G840" i="1"/>
  <c r="G1705" i="1"/>
  <c r="G1834" i="1"/>
  <c r="G185" i="1"/>
  <c r="G1049" i="1"/>
  <c r="G613" i="1"/>
  <c r="G1825" i="1"/>
  <c r="G825" i="1"/>
  <c r="G389" i="1"/>
  <c r="G1687" i="1"/>
  <c r="G601" i="1"/>
  <c r="G1682" i="1"/>
  <c r="G77" i="1"/>
  <c r="G1026" i="1"/>
  <c r="G1023" i="1"/>
  <c r="G803" i="1"/>
  <c r="G64" i="1"/>
  <c r="G147" i="1"/>
  <c r="G1659" i="1"/>
  <c r="G51" i="1"/>
  <c r="G1214" i="1"/>
  <c r="G36" i="1"/>
  <c r="G556" i="1"/>
  <c r="G774" i="1"/>
  <c r="G992" i="1"/>
  <c r="G1643" i="1"/>
  <c r="G42" i="1"/>
  <c r="G129" i="1"/>
  <c r="G780" i="1"/>
  <c r="G998" i="1"/>
  <c r="G1216" i="1"/>
  <c r="G48" i="1"/>
  <c r="G135" i="1"/>
  <c r="G352" i="1"/>
  <c r="G1004" i="1"/>
  <c r="G1222" i="1"/>
  <c r="G1440" i="1"/>
  <c r="G141" i="1"/>
  <c r="G142" i="1"/>
  <c r="G57" i="1"/>
  <c r="G1660" i="1"/>
  <c r="G1445" i="1"/>
  <c r="G1229" i="1"/>
  <c r="G1013" i="1"/>
  <c r="G797" i="1"/>
  <c r="G581" i="1"/>
  <c r="G365" i="1"/>
  <c r="G150" i="1"/>
  <c r="G65" i="1"/>
  <c r="G1668" i="1"/>
  <c r="G1453" i="1"/>
  <c r="G1237" i="1"/>
  <c r="G1021" i="1"/>
  <c r="G805" i="1"/>
  <c r="G589" i="1"/>
  <c r="G373" i="1"/>
  <c r="G158" i="1"/>
  <c r="G73" i="1"/>
  <c r="G1676" i="1"/>
  <c r="G1461" i="1"/>
  <c r="G1245" i="1"/>
  <c r="G1029" i="1"/>
  <c r="G813" i="1"/>
  <c r="G597" i="1"/>
  <c r="G381" i="1"/>
  <c r="G166" i="1"/>
  <c r="G81" i="1"/>
  <c r="G1820" i="1"/>
  <c r="G989" i="1"/>
  <c r="G1207" i="1"/>
  <c r="G1425" i="1"/>
  <c r="G126" i="1"/>
  <c r="G343" i="1"/>
  <c r="G561" i="1"/>
  <c r="G1213" i="1"/>
  <c r="G1431" i="1"/>
  <c r="G1648" i="1"/>
  <c r="G349" i="1"/>
  <c r="G567" i="1"/>
  <c r="G785" i="1"/>
  <c r="G1437" i="1"/>
  <c r="G1654" i="1"/>
  <c r="G53" i="1"/>
  <c r="G573" i="1"/>
  <c r="G791" i="1"/>
  <c r="G792" i="1"/>
  <c r="G576" i="1"/>
  <c r="G360" i="1"/>
  <c r="G145" i="1"/>
  <c r="G60" i="1"/>
  <c r="G1663" i="1"/>
  <c r="G1448" i="1"/>
  <c r="G1232" i="1"/>
  <c r="G1016" i="1"/>
  <c r="G800" i="1"/>
  <c r="G584" i="1"/>
  <c r="G368" i="1"/>
  <c r="G153" i="1"/>
  <c r="G68" i="1"/>
  <c r="G1671" i="1"/>
  <c r="G1456" i="1"/>
  <c r="G1240" i="1"/>
  <c r="G1024" i="1"/>
  <c r="G808" i="1"/>
  <c r="G592" i="1"/>
  <c r="G376" i="1"/>
  <c r="G161" i="1"/>
  <c r="G76" i="1"/>
  <c r="G1679" i="1"/>
  <c r="G1464" i="1"/>
  <c r="G1248" i="1"/>
  <c r="G988" i="1"/>
  <c r="G1639" i="1"/>
  <c r="G991" i="1"/>
  <c r="G342" i="1"/>
  <c r="G1428" i="1"/>
  <c r="G345" i="1"/>
  <c r="G1647" i="1"/>
  <c r="G782" i="1"/>
  <c r="G134" i="1"/>
  <c r="G1436" i="1"/>
  <c r="G137" i="1"/>
  <c r="G1439" i="1"/>
  <c r="G790" i="1"/>
  <c r="G1658" i="1"/>
  <c r="G143" i="1"/>
  <c r="G577" i="1"/>
  <c r="G795" i="1"/>
  <c r="G1230" i="1"/>
  <c r="G1664" i="1"/>
  <c r="G63" i="1"/>
  <c r="G366" i="1"/>
  <c r="G801" i="1"/>
  <c r="G1019" i="1"/>
  <c r="G1454" i="1"/>
  <c r="G69" i="1"/>
  <c r="G156" i="1"/>
  <c r="G590" i="1"/>
  <c r="G1025" i="1"/>
  <c r="G1243" i="1"/>
  <c r="G1677" i="1"/>
  <c r="G162" i="1"/>
  <c r="G379" i="1"/>
  <c r="G814" i="1"/>
  <c r="G1032" i="1"/>
  <c r="G1033" i="1"/>
  <c r="G1034" i="1"/>
  <c r="G818" i="1"/>
  <c r="G602" i="1"/>
  <c r="G386" i="1"/>
  <c r="G171" i="1"/>
  <c r="G86" i="1"/>
  <c r="G1689" i="1"/>
  <c r="G1474" i="1"/>
  <c r="G1258" i="1"/>
  <c r="G1042" i="1"/>
  <c r="G826" i="1"/>
  <c r="G610" i="1"/>
  <c r="G394" i="1"/>
  <c r="G179" i="1"/>
  <c r="G1827" i="1"/>
  <c r="G1697" i="1"/>
  <c r="G1482" i="1"/>
  <c r="G1266" i="1"/>
  <c r="G1050" i="1"/>
  <c r="G834" i="1"/>
  <c r="G618" i="1"/>
  <c r="G402" i="1"/>
  <c r="G187" i="1"/>
  <c r="G1835" i="1"/>
  <c r="G1205" i="1"/>
  <c r="G37" i="1"/>
  <c r="G1208" i="1"/>
  <c r="G559" i="1"/>
  <c r="G1644" i="1"/>
  <c r="G996" i="1"/>
  <c r="G45" i="1"/>
  <c r="G999" i="1"/>
  <c r="G350" i="1"/>
  <c r="G1652" i="1"/>
  <c r="G353" i="1"/>
  <c r="G1655" i="1"/>
  <c r="G1007" i="1"/>
  <c r="G56" i="1"/>
  <c r="G359" i="1"/>
  <c r="G794" i="1"/>
  <c r="G1012" i="1"/>
  <c r="G1447" i="1"/>
  <c r="G62" i="1"/>
  <c r="G149" i="1"/>
  <c r="G583" i="1"/>
  <c r="G1018" i="1"/>
  <c r="G1236" i="1"/>
  <c r="G1670" i="1"/>
  <c r="G155" i="1"/>
  <c r="G372" i="1"/>
  <c r="G807" i="1"/>
  <c r="G1242" i="1"/>
  <c r="G1460" i="1"/>
  <c r="G75" i="1"/>
  <c r="G378" i="1"/>
  <c r="G596" i="1"/>
  <c r="G1031" i="1"/>
  <c r="G1249" i="1"/>
  <c r="G1250" i="1"/>
  <c r="G1251" i="1"/>
  <c r="G1035" i="1"/>
  <c r="G819" i="1"/>
  <c r="G603" i="1"/>
  <c r="G387" i="1"/>
  <c r="G172" i="1"/>
  <c r="G87" i="1"/>
  <c r="G1690" i="1"/>
  <c r="G1475" i="1"/>
  <c r="G1259" i="1"/>
  <c r="G1043" i="1"/>
  <c r="G827" i="1"/>
  <c r="G611" i="1"/>
  <c r="G395" i="1"/>
  <c r="G180" i="1"/>
  <c r="G1828" i="1"/>
  <c r="G1698" i="1"/>
  <c r="G1483" i="1"/>
  <c r="G1267" i="1"/>
  <c r="G1051" i="1"/>
  <c r="G835" i="1"/>
  <c r="G619" i="1"/>
  <c r="G403" i="1"/>
  <c r="G188" i="1"/>
  <c r="G1836" i="1"/>
  <c r="G1422" i="1"/>
  <c r="G773" i="1"/>
  <c r="G125" i="1"/>
  <c r="G776" i="1"/>
  <c r="G128" i="1"/>
  <c r="G1430" i="1"/>
  <c r="G564" i="1"/>
  <c r="G1433" i="1"/>
  <c r="G784" i="1"/>
  <c r="G50" i="1"/>
  <c r="G1221" i="1"/>
  <c r="G572" i="1"/>
  <c r="G1224" i="1"/>
  <c r="G358" i="1"/>
  <c r="G793" i="1"/>
  <c r="G1011" i="1"/>
  <c r="G1446" i="1"/>
  <c r="G61" i="1"/>
  <c r="G148" i="1"/>
  <c r="G582" i="1"/>
  <c r="G1017" i="1"/>
  <c r="G1235" i="1"/>
  <c r="G1669" i="1"/>
  <c r="G154" i="1"/>
  <c r="G371" i="1"/>
  <c r="G806" i="1"/>
  <c r="G1241" i="1"/>
  <c r="G1459" i="1"/>
  <c r="G74" i="1"/>
  <c r="G377" i="1"/>
  <c r="G595" i="1"/>
  <c r="G1030" i="1"/>
  <c r="G1465" i="1"/>
  <c r="G1466" i="1"/>
  <c r="G1467" i="1"/>
  <c r="G1468" i="1"/>
  <c r="G1252" i="1"/>
  <c r="G1036" i="1"/>
  <c r="G820" i="1"/>
  <c r="G604" i="1"/>
  <c r="G388" i="1"/>
  <c r="G173" i="1"/>
  <c r="G1821" i="1"/>
  <c r="G1691" i="1"/>
  <c r="G1476" i="1"/>
  <c r="G1260" i="1"/>
  <c r="G1044" i="1"/>
  <c r="G828" i="1"/>
  <c r="G612" i="1"/>
  <c r="G396" i="1"/>
  <c r="G181" i="1"/>
  <c r="G1829" i="1"/>
  <c r="G1699" i="1"/>
  <c r="G1484" i="1"/>
  <c r="G1268" i="1"/>
  <c r="G1052" i="1"/>
  <c r="G836" i="1"/>
  <c r="G620" i="1"/>
  <c r="G404" i="1"/>
  <c r="G189" i="1"/>
  <c r="G1837" i="1"/>
  <c r="G772" i="1"/>
  <c r="G1640" i="1"/>
  <c r="G775" i="1"/>
  <c r="G127" i="1"/>
  <c r="G1429" i="1"/>
  <c r="G130" i="1"/>
  <c r="G1432" i="1"/>
  <c r="G783" i="1"/>
  <c r="G49" i="1"/>
  <c r="G1220" i="1"/>
  <c r="G138" i="1"/>
  <c r="G1223" i="1"/>
  <c r="G574" i="1"/>
  <c r="G1226" i="1"/>
  <c r="G1444" i="1"/>
  <c r="G59" i="1"/>
  <c r="G362" i="1"/>
  <c r="G580" i="1"/>
  <c r="G1015" i="1"/>
  <c r="G1450" i="1"/>
  <c r="G1667" i="1"/>
  <c r="G152" i="1"/>
  <c r="G586" i="1"/>
  <c r="G804" i="1"/>
  <c r="G1239" i="1"/>
  <c r="G1673" i="1"/>
  <c r="G72" i="1"/>
  <c r="G375" i="1"/>
  <c r="G810" i="1"/>
  <c r="G1028" i="1"/>
  <c r="G1463" i="1"/>
  <c r="G78" i="1"/>
  <c r="G165" i="1"/>
  <c r="G382" i="1"/>
  <c r="G383" i="1"/>
  <c r="G168" i="1"/>
  <c r="G83" i="1"/>
  <c r="G1686" i="1"/>
  <c r="G1471" i="1"/>
  <c r="G1255" i="1"/>
  <c r="G1039" i="1"/>
  <c r="G823" i="1"/>
  <c r="G607" i="1"/>
  <c r="G391" i="1"/>
  <c r="G176" i="1"/>
  <c r="G1824" i="1"/>
  <c r="G1694" i="1"/>
  <c r="G1479" i="1"/>
  <c r="G1263" i="1"/>
  <c r="G1047" i="1"/>
  <c r="G831" i="1"/>
  <c r="G615" i="1"/>
  <c r="G399" i="1"/>
  <c r="G184" i="1"/>
  <c r="G1832" i="1"/>
  <c r="G1702" i="1"/>
  <c r="G1424" i="1"/>
  <c r="G41" i="1"/>
  <c r="G44" i="1"/>
  <c r="G566" i="1"/>
  <c r="G569" i="1"/>
  <c r="G1006" i="1"/>
  <c r="G1009" i="1"/>
  <c r="G1661" i="1"/>
  <c r="G363" i="1"/>
  <c r="G1233" i="1"/>
  <c r="G66" i="1"/>
  <c r="G587" i="1"/>
  <c r="G1457" i="1"/>
  <c r="G159" i="1"/>
  <c r="G811" i="1"/>
  <c r="G1680" i="1"/>
  <c r="G80" i="1"/>
  <c r="G82" i="1"/>
  <c r="G1470" i="1"/>
  <c r="G1038" i="1"/>
  <c r="G606" i="1"/>
  <c r="G175" i="1"/>
  <c r="G1693" i="1"/>
  <c r="G1262" i="1"/>
  <c r="G830" i="1"/>
  <c r="G398" i="1"/>
  <c r="G1831" i="1"/>
  <c r="G1486" i="1"/>
  <c r="G837" i="1"/>
  <c r="G1272" i="1"/>
  <c r="G1490" i="1"/>
  <c r="G1491" i="1"/>
  <c r="G1275" i="1"/>
  <c r="G1059" i="1"/>
  <c r="G843" i="1"/>
  <c r="G627" i="1"/>
  <c r="G411" i="1"/>
  <c r="G196" i="1"/>
  <c r="G1844" i="1"/>
  <c r="G1714" i="1"/>
  <c r="G1499" i="1"/>
  <c r="G1283" i="1"/>
  <c r="G1067" i="1"/>
  <c r="G851" i="1"/>
  <c r="G635" i="1"/>
  <c r="G419" i="1"/>
  <c r="G204" i="1"/>
  <c r="G1852" i="1"/>
  <c r="G1722" i="1"/>
  <c r="G1507" i="1"/>
  <c r="G1291" i="1"/>
  <c r="G1075" i="1"/>
  <c r="G859" i="1"/>
  <c r="G643" i="1"/>
  <c r="G427" i="1"/>
  <c r="G212" i="1"/>
  <c r="G1860" i="1"/>
  <c r="G1730" i="1"/>
  <c r="G1515" i="1"/>
  <c r="G1299" i="1"/>
  <c r="G1083" i="1"/>
  <c r="G867" i="1"/>
  <c r="G651" i="1"/>
  <c r="G435" i="1"/>
  <c r="G220" i="1"/>
  <c r="G1868" i="1"/>
  <c r="G1738" i="1"/>
  <c r="G1523" i="1"/>
  <c r="G1307" i="1"/>
  <c r="G1091" i="1"/>
  <c r="G875" i="1"/>
  <c r="G659" i="1"/>
  <c r="G443" i="1"/>
  <c r="G228" i="1"/>
  <c r="G1876" i="1"/>
  <c r="G1746" i="1"/>
  <c r="G1531" i="1"/>
  <c r="G1315" i="1"/>
  <c r="G1099" i="1"/>
  <c r="G883" i="1"/>
  <c r="G1638" i="1"/>
  <c r="G341" i="1"/>
  <c r="G344" i="1"/>
  <c r="G781" i="1"/>
  <c r="G1001" i="1"/>
  <c r="G1438" i="1"/>
  <c r="G1441" i="1"/>
  <c r="G1010" i="1"/>
  <c r="G122" i="1"/>
  <c r="G558" i="1"/>
  <c r="G1212" i="1"/>
  <c r="G1215" i="1"/>
  <c r="G1651" i="1"/>
  <c r="G52" i="1"/>
  <c r="G357" i="1"/>
  <c r="G1227" i="1"/>
  <c r="G146" i="1"/>
  <c r="G798" i="1"/>
  <c r="G1451" i="1"/>
  <c r="G369" i="1"/>
  <c r="G1022" i="1"/>
  <c r="G1674" i="1"/>
  <c r="G593" i="1"/>
  <c r="G1246" i="1"/>
  <c r="G79" i="1"/>
  <c r="G167" i="1"/>
  <c r="G1685" i="1"/>
  <c r="G1254" i="1"/>
  <c r="G822" i="1"/>
  <c r="G390" i="1"/>
  <c r="G1823" i="1"/>
  <c r="G1478" i="1"/>
  <c r="G1046" i="1"/>
  <c r="G614" i="1"/>
  <c r="G183" i="1"/>
  <c r="G1701" i="1"/>
  <c r="G1270" i="1"/>
  <c r="G1704" i="1"/>
  <c r="G622" i="1"/>
  <c r="G623" i="1"/>
  <c r="G407" i="1"/>
  <c r="G192" i="1"/>
  <c r="G1840" i="1"/>
  <c r="G1710" i="1"/>
  <c r="G1495" i="1"/>
  <c r="G1279" i="1"/>
  <c r="G1063" i="1"/>
  <c r="G847" i="1"/>
  <c r="G631" i="1"/>
  <c r="G415" i="1"/>
  <c r="G200" i="1"/>
  <c r="G1848" i="1"/>
  <c r="G1718" i="1"/>
  <c r="G1503" i="1"/>
  <c r="G1287" i="1"/>
  <c r="G1071" i="1"/>
  <c r="G855" i="1"/>
  <c r="G639" i="1"/>
  <c r="G423" i="1"/>
  <c r="G208" i="1"/>
  <c r="G1856" i="1"/>
  <c r="G1726" i="1"/>
  <c r="G1511" i="1"/>
  <c r="G1295" i="1"/>
  <c r="G1079" i="1"/>
  <c r="G863" i="1"/>
  <c r="G647" i="1"/>
  <c r="G1206" i="1"/>
  <c r="G1209" i="1"/>
  <c r="G1645" i="1"/>
  <c r="G348" i="1"/>
  <c r="G351" i="1"/>
  <c r="G788" i="1"/>
  <c r="G1008" i="1"/>
  <c r="G58" i="1"/>
  <c r="G38" i="1"/>
  <c r="G1641" i="1"/>
  <c r="G1426" i="1"/>
  <c r="G1210" i="1"/>
  <c r="G994" i="1"/>
  <c r="G778" i="1"/>
  <c r="G562" i="1"/>
  <c r="G346" i="1"/>
  <c r="G131" i="1"/>
  <c r="G46" i="1"/>
  <c r="G1649" i="1"/>
  <c r="G1434" i="1"/>
  <c r="G1218" i="1"/>
  <c r="G1002" i="1"/>
  <c r="G786" i="1"/>
  <c r="G570" i="1"/>
  <c r="G354" i="1"/>
  <c r="G139" i="1"/>
  <c r="G54" i="1"/>
  <c r="G1657" i="1"/>
  <c r="G1442" i="1"/>
  <c r="G124" i="1"/>
  <c r="G39" i="1"/>
  <c r="G1642" i="1"/>
  <c r="G1427" i="1"/>
  <c r="G1211" i="1"/>
  <c r="G995" i="1"/>
  <c r="G779" i="1"/>
  <c r="G563" i="1"/>
  <c r="G347" i="1"/>
  <c r="G132" i="1"/>
  <c r="G47" i="1"/>
  <c r="G1650" i="1"/>
  <c r="G1435" i="1"/>
  <c r="G1219" i="1"/>
  <c r="G1003" i="1"/>
  <c r="G787" i="1"/>
  <c r="G571" i="1"/>
  <c r="G355" i="1"/>
  <c r="G140" i="1"/>
  <c r="G55" i="1"/>
  <c r="G339" i="1"/>
  <c r="G555" i="1"/>
  <c r="G771" i="1"/>
  <c r="G123" i="1"/>
  <c r="G338" i="1"/>
  <c r="G1592" i="1"/>
</calcChain>
</file>

<file path=xl/sharedStrings.xml><?xml version="1.0" encoding="utf-8"?>
<sst xmlns="http://schemas.openxmlformats.org/spreadsheetml/2006/main" count="9842" uniqueCount="1178">
  <si>
    <t>year</t>
  </si>
  <si>
    <t>fips_code</t>
  </si>
  <si>
    <t>county_name</t>
  </si>
  <si>
    <t>pregnancies_total</t>
  </si>
  <si>
    <t>2015</t>
  </si>
  <si>
    <t>01001</t>
  </si>
  <si>
    <t>Autauga County (AL)</t>
  </si>
  <si>
    <t>01003</t>
  </si>
  <si>
    <t>Baldwin County (AL)</t>
  </si>
  <si>
    <t>01005</t>
  </si>
  <si>
    <t>Barbour County (AL)</t>
  </si>
  <si>
    <t>01007</t>
  </si>
  <si>
    <t>Bibb County (AL)</t>
  </si>
  <si>
    <t>01009</t>
  </si>
  <si>
    <t>Blount County (AL)</t>
  </si>
  <si>
    <t>01011</t>
  </si>
  <si>
    <t>Bullock County (AL)</t>
  </si>
  <si>
    <t>01013</t>
  </si>
  <si>
    <t>Butler County (AL)</t>
  </si>
  <si>
    <t>01015</t>
  </si>
  <si>
    <t>Calhoun County (AL)</t>
  </si>
  <si>
    <t>01017</t>
  </si>
  <si>
    <t>Chambers County (AL)</t>
  </si>
  <si>
    <t>01019</t>
  </si>
  <si>
    <t>Cherokee County (AL)</t>
  </si>
  <si>
    <t>01021</t>
  </si>
  <si>
    <t>Chilton County (AL)</t>
  </si>
  <si>
    <t>01023</t>
  </si>
  <si>
    <t>Choctaw County (AL)</t>
  </si>
  <si>
    <t>01025</t>
  </si>
  <si>
    <t>Clarke County (AL)</t>
  </si>
  <si>
    <t>01027</t>
  </si>
  <si>
    <t>Clay County (AL)</t>
  </si>
  <si>
    <t>01029</t>
  </si>
  <si>
    <t>Cleburne County (AL)</t>
  </si>
  <si>
    <t>01031</t>
  </si>
  <si>
    <t>Coffee County (AL)</t>
  </si>
  <si>
    <t>01033</t>
  </si>
  <si>
    <t>Colbert County (AL)</t>
  </si>
  <si>
    <t>01035</t>
  </si>
  <si>
    <t>Conecuh County (AL)</t>
  </si>
  <si>
    <t>01037</t>
  </si>
  <si>
    <t>Coosa County (AL)</t>
  </si>
  <si>
    <t>01039</t>
  </si>
  <si>
    <t>Covington County (AL)</t>
  </si>
  <si>
    <t>01041</t>
  </si>
  <si>
    <t>Crenshaw County (AL)</t>
  </si>
  <si>
    <t>01043</t>
  </si>
  <si>
    <t>Cullman County (AL)</t>
  </si>
  <si>
    <t>01045</t>
  </si>
  <si>
    <t>Dale County (AL)</t>
  </si>
  <si>
    <t>01047</t>
  </si>
  <si>
    <t>Dallas County (AL)</t>
  </si>
  <si>
    <t>01049</t>
  </si>
  <si>
    <t>Dekalb County (AL)</t>
  </si>
  <si>
    <t>01051</t>
  </si>
  <si>
    <t>Elmore County (AL)</t>
  </si>
  <si>
    <t>01053</t>
  </si>
  <si>
    <t>Escambia County (AL)</t>
  </si>
  <si>
    <t>01055</t>
  </si>
  <si>
    <t>Etowah County (AL)</t>
  </si>
  <si>
    <t>01057</t>
  </si>
  <si>
    <t>Fayette County (AL)</t>
  </si>
  <si>
    <t>01059</t>
  </si>
  <si>
    <t>Franklin County (AL)</t>
  </si>
  <si>
    <t>01061</t>
  </si>
  <si>
    <t>Geneva County (AL)</t>
  </si>
  <si>
    <t>01063</t>
  </si>
  <si>
    <t>Greene County (AL)</t>
  </si>
  <si>
    <t>01065</t>
  </si>
  <si>
    <t>Hale County (AL)</t>
  </si>
  <si>
    <t>01067</t>
  </si>
  <si>
    <t>Henry County (AL)</t>
  </si>
  <si>
    <t>01069</t>
  </si>
  <si>
    <t>Houston County (AL)</t>
  </si>
  <si>
    <t>01071</t>
  </si>
  <si>
    <t>Jackson County (AL)</t>
  </si>
  <si>
    <t>01073</t>
  </si>
  <si>
    <t>Jefferson County (AL)</t>
  </si>
  <si>
    <t>01075</t>
  </si>
  <si>
    <t>Lamar County (AL)</t>
  </si>
  <si>
    <t>01077</t>
  </si>
  <si>
    <t>Lauderdale County (AL)</t>
  </si>
  <si>
    <t>01079</t>
  </si>
  <si>
    <t>Lawrence County (AL)</t>
  </si>
  <si>
    <t>01081</t>
  </si>
  <si>
    <t>Lee County (AL)</t>
  </si>
  <si>
    <t>01083</t>
  </si>
  <si>
    <t>Limestone County (AL)</t>
  </si>
  <si>
    <t>01085</t>
  </si>
  <si>
    <t>Lowndes County (AL)</t>
  </si>
  <si>
    <t>01087</t>
  </si>
  <si>
    <t>Macon County (AL)</t>
  </si>
  <si>
    <t>01089</t>
  </si>
  <si>
    <t>Madison County (AL)</t>
  </si>
  <si>
    <t>01091</t>
  </si>
  <si>
    <t>Marengo County (AL)</t>
  </si>
  <si>
    <t>01093</t>
  </si>
  <si>
    <t>Marion County (AL)</t>
  </si>
  <si>
    <t>01095</t>
  </si>
  <si>
    <t>Marshall County (AL)</t>
  </si>
  <si>
    <t>01097</t>
  </si>
  <si>
    <t>Mobile County (AL)</t>
  </si>
  <si>
    <t>01099</t>
  </si>
  <si>
    <t>Monroe County (AL)</t>
  </si>
  <si>
    <t>01101</t>
  </si>
  <si>
    <t>Montgomery County (AL)</t>
  </si>
  <si>
    <t>01103</t>
  </si>
  <si>
    <t>Morgan County (AL)</t>
  </si>
  <si>
    <t>01105</t>
  </si>
  <si>
    <t>Perry County (AL)</t>
  </si>
  <si>
    <t>01107</t>
  </si>
  <si>
    <t>Pickens County (AL)</t>
  </si>
  <si>
    <t>01109</t>
  </si>
  <si>
    <t>Pike County (AL)</t>
  </si>
  <si>
    <t>01111</t>
  </si>
  <si>
    <t>Randolph County (AL)</t>
  </si>
  <si>
    <t>01113</t>
  </si>
  <si>
    <t>Russell County (AL)</t>
  </si>
  <si>
    <t>01117</t>
  </si>
  <si>
    <t>Shelby County (AL)</t>
  </si>
  <si>
    <t>01115</t>
  </si>
  <si>
    <t>St. Clair County (AL)</t>
  </si>
  <si>
    <t>01119</t>
  </si>
  <si>
    <t>Sumter County (AL)</t>
  </si>
  <si>
    <t>01121</t>
  </si>
  <si>
    <t>Talladega County (AL)</t>
  </si>
  <si>
    <t>01123</t>
  </si>
  <si>
    <t>Tallapoosa County (AL)</t>
  </si>
  <si>
    <t>01125</t>
  </si>
  <si>
    <t>Tuscaloosa County (AL)</t>
  </si>
  <si>
    <t>01127</t>
  </si>
  <si>
    <t>Walker County (AL)</t>
  </si>
  <si>
    <t>01129</t>
  </si>
  <si>
    <t>Washington County (AL)</t>
  </si>
  <si>
    <t>01131</t>
  </si>
  <si>
    <t>Wilcox County (AL)</t>
  </si>
  <si>
    <t>01133</t>
  </si>
  <si>
    <t>Winston County (AL)</t>
  </si>
  <si>
    <t>2016</t>
  </si>
  <si>
    <t>2017</t>
  </si>
  <si>
    <t>2018</t>
  </si>
  <si>
    <t>2019</t>
  </si>
  <si>
    <t>2020</t>
  </si>
  <si>
    <t>2021</t>
  </si>
  <si>
    <t>2022</t>
  </si>
  <si>
    <t xml:space="preserve">24
</t>
  </si>
  <si>
    <t>xc</t>
  </si>
  <si>
    <t>04001</t>
  </si>
  <si>
    <t>Apache County (AZ)</t>
  </si>
  <si>
    <t>04003</t>
  </si>
  <si>
    <t>Cochise County (AZ)</t>
  </si>
  <si>
    <t>04005</t>
  </si>
  <si>
    <t>Coconino County (AZ)</t>
  </si>
  <si>
    <t>04007</t>
  </si>
  <si>
    <t>Gila County (AZ)</t>
  </si>
  <si>
    <t>04009</t>
  </si>
  <si>
    <t>Graham County (AZ)</t>
  </si>
  <si>
    <t>04011</t>
  </si>
  <si>
    <t>Greenlee County (AZ)</t>
  </si>
  <si>
    <t>04012</t>
  </si>
  <si>
    <t>La Paz County (AZ)</t>
  </si>
  <si>
    <t>04013</t>
  </si>
  <si>
    <t>Maricopa County (AZ)</t>
  </si>
  <si>
    <t>04015</t>
  </si>
  <si>
    <t>Mohave County (AZ)</t>
  </si>
  <si>
    <t>04017</t>
  </si>
  <si>
    <t>Navajo County (AZ)</t>
  </si>
  <si>
    <t>04019</t>
  </si>
  <si>
    <t>Pima County (AZ)</t>
  </si>
  <si>
    <t>04021</t>
  </si>
  <si>
    <t>Pinal County (AZ)</t>
  </si>
  <si>
    <t>04023</t>
  </si>
  <si>
    <t>Santa Cruz County (AZ)</t>
  </si>
  <si>
    <t>04025</t>
  </si>
  <si>
    <t>Yavapai County (AZ)</t>
  </si>
  <si>
    <t>04027</t>
  </si>
  <si>
    <t>Yuma County (AZ)</t>
  </si>
  <si>
    <t>10001</t>
  </si>
  <si>
    <t>Kent County (DE)</t>
  </si>
  <si>
    <t>10003</t>
  </si>
  <si>
    <t>New Castle County (DE)</t>
  </si>
  <si>
    <t>10005</t>
  </si>
  <si>
    <t>Sussex County (DE)</t>
  </si>
  <si>
    <t>fetal_deaths</t>
  </si>
  <si>
    <t>29001</t>
  </si>
  <si>
    <t>Adair County (MO)</t>
  </si>
  <si>
    <t>29003</t>
  </si>
  <si>
    <t>Andrew County (MO)</t>
  </si>
  <si>
    <t>29005</t>
  </si>
  <si>
    <t>Atchison County (MO)</t>
  </si>
  <si>
    <t>29007</t>
  </si>
  <si>
    <t>Audrain County (MO)</t>
  </si>
  <si>
    <t>29009</t>
  </si>
  <si>
    <t>Barry County (MO)</t>
  </si>
  <si>
    <t>29011</t>
  </si>
  <si>
    <t>Barton County (MO)</t>
  </si>
  <si>
    <t>29013</t>
  </si>
  <si>
    <t>Bates County (MO)</t>
  </si>
  <si>
    <t>29015</t>
  </si>
  <si>
    <t>Benton County (MO)</t>
  </si>
  <si>
    <t>29017</t>
  </si>
  <si>
    <t>Bollinger County (MO)</t>
  </si>
  <si>
    <t>29019</t>
  </si>
  <si>
    <t>Boone County (MO)</t>
  </si>
  <si>
    <t>29021</t>
  </si>
  <si>
    <t>Buchanan County (MO)</t>
  </si>
  <si>
    <t>29023</t>
  </si>
  <si>
    <t>Butler County (MO)</t>
  </si>
  <si>
    <t>29025</t>
  </si>
  <si>
    <t>Caldwell County (MO)</t>
  </si>
  <si>
    <t>29027</t>
  </si>
  <si>
    <t>Callaway County (MO)</t>
  </si>
  <si>
    <t>29029</t>
  </si>
  <si>
    <t>Camden County (MO)</t>
  </si>
  <si>
    <t>29031</t>
  </si>
  <si>
    <t>Cape Girardeau County (MO)</t>
  </si>
  <si>
    <t>29033</t>
  </si>
  <si>
    <t>Carroll County (MO)</t>
  </si>
  <si>
    <t>29035</t>
  </si>
  <si>
    <t>Carter County (MO)</t>
  </si>
  <si>
    <t>29037</t>
  </si>
  <si>
    <t>Cass County (MO)</t>
  </si>
  <si>
    <t>29039</t>
  </si>
  <si>
    <t>Cedar County (MO)</t>
  </si>
  <si>
    <t>29041</t>
  </si>
  <si>
    <t>Chariton County (MO)</t>
  </si>
  <si>
    <t>29043</t>
  </si>
  <si>
    <t>Christian County (MO)</t>
  </si>
  <si>
    <t>29045</t>
  </si>
  <si>
    <t>Clark County (MO)</t>
  </si>
  <si>
    <t>29047</t>
  </si>
  <si>
    <t>Clay County (MO)</t>
  </si>
  <si>
    <t>29049</t>
  </si>
  <si>
    <t>Clinton County (MO)</t>
  </si>
  <si>
    <t>29051</t>
  </si>
  <si>
    <t>Cole County (MO)</t>
  </si>
  <si>
    <t>29053</t>
  </si>
  <si>
    <t>Cooper County (MO)</t>
  </si>
  <si>
    <t>29055</t>
  </si>
  <si>
    <t>Crawford County (MO)</t>
  </si>
  <si>
    <t>29057</t>
  </si>
  <si>
    <t>Dade County (MO)</t>
  </si>
  <si>
    <t>29059</t>
  </si>
  <si>
    <t>Dallas County (MO)</t>
  </si>
  <si>
    <t>29061</t>
  </si>
  <si>
    <t>Daviess County (MO)</t>
  </si>
  <si>
    <t>29063</t>
  </si>
  <si>
    <t>Dekalb County (MO)</t>
  </si>
  <si>
    <t>29065</t>
  </si>
  <si>
    <t>Dent County (MO)</t>
  </si>
  <si>
    <t>29067</t>
  </si>
  <si>
    <t>Douglas County (MO)</t>
  </si>
  <si>
    <t>29069</t>
  </si>
  <si>
    <t>Dunklin County (MO)</t>
  </si>
  <si>
    <t>29071</t>
  </si>
  <si>
    <t>Franklin County (MO)</t>
  </si>
  <si>
    <t>29073</t>
  </si>
  <si>
    <t>Gasconade County (MO)</t>
  </si>
  <si>
    <t>29075</t>
  </si>
  <si>
    <t>Gentry County (MO)</t>
  </si>
  <si>
    <t>29077</t>
  </si>
  <si>
    <t>Greene County (MO)</t>
  </si>
  <si>
    <t>29079</t>
  </si>
  <si>
    <t>Grundy County (MO)</t>
  </si>
  <si>
    <t>29081</t>
  </si>
  <si>
    <t>Harrison County (MO)</t>
  </si>
  <si>
    <t>29083</t>
  </si>
  <si>
    <t>Henry County (MO)</t>
  </si>
  <si>
    <t>29085</t>
  </si>
  <si>
    <t>Hickory County (MO)</t>
  </si>
  <si>
    <t>29087</t>
  </si>
  <si>
    <t>Holt County (MO)</t>
  </si>
  <si>
    <t>29089</t>
  </si>
  <si>
    <t>Howard County (MO)</t>
  </si>
  <si>
    <t>29091</t>
  </si>
  <si>
    <t>Howell County (MO)</t>
  </si>
  <si>
    <t>29093</t>
  </si>
  <si>
    <t>Iron County (MO)</t>
  </si>
  <si>
    <t>29095</t>
  </si>
  <si>
    <t>Jackson County (MO)</t>
  </si>
  <si>
    <t>29097</t>
  </si>
  <si>
    <t>Jasper County (MO)</t>
  </si>
  <si>
    <t>29099</t>
  </si>
  <si>
    <t>Jefferson County (MO)</t>
  </si>
  <si>
    <t>29101</t>
  </si>
  <si>
    <t>Johnson County (MO)</t>
  </si>
  <si>
    <t>29103</t>
  </si>
  <si>
    <t>Knox County (MO)</t>
  </si>
  <si>
    <t>29105</t>
  </si>
  <si>
    <t>Laclede County (MO)</t>
  </si>
  <si>
    <t>29107</t>
  </si>
  <si>
    <t>Lafayette County (MO)</t>
  </si>
  <si>
    <t>29109</t>
  </si>
  <si>
    <t>Lawrence County (MO)</t>
  </si>
  <si>
    <t>29111</t>
  </si>
  <si>
    <t>Lewis County (MO)</t>
  </si>
  <si>
    <t>29113</t>
  </si>
  <si>
    <t>Lincoln County (MO)</t>
  </si>
  <si>
    <t>29115</t>
  </si>
  <si>
    <t>Linn County (MO)</t>
  </si>
  <si>
    <t>29117</t>
  </si>
  <si>
    <t>Livingston County (MO)</t>
  </si>
  <si>
    <t>29121</t>
  </si>
  <si>
    <t>Macon County (MO)</t>
  </si>
  <si>
    <t>29123</t>
  </si>
  <si>
    <t>Madison County (MO)</t>
  </si>
  <si>
    <t>29125</t>
  </si>
  <si>
    <t>Maries County (MO)</t>
  </si>
  <si>
    <t>29127</t>
  </si>
  <si>
    <t>Marion County (MO)</t>
  </si>
  <si>
    <t>29119</t>
  </si>
  <si>
    <t>Mcdonald County (MO)</t>
  </si>
  <si>
    <t>29129</t>
  </si>
  <si>
    <t>Mercer County (MO)</t>
  </si>
  <si>
    <t>29131</t>
  </si>
  <si>
    <t>Miller County (MO)</t>
  </si>
  <si>
    <t>29133</t>
  </si>
  <si>
    <t>Mississippi County (MO)</t>
  </si>
  <si>
    <t>29135</t>
  </si>
  <si>
    <t>Moniteau County (MO)</t>
  </si>
  <si>
    <t>29137</t>
  </si>
  <si>
    <t>Monroe County (MO)</t>
  </si>
  <si>
    <t>29139</t>
  </si>
  <si>
    <t>Montgomery County (MO)</t>
  </si>
  <si>
    <t>29141</t>
  </si>
  <si>
    <t>Morgan County (MO)</t>
  </si>
  <si>
    <t>29143</t>
  </si>
  <si>
    <t>New Madrid County (MO)</t>
  </si>
  <si>
    <t>29145</t>
  </si>
  <si>
    <t>Newton County (MO)</t>
  </si>
  <si>
    <t>29147</t>
  </si>
  <si>
    <t>Nodaway County (MO)</t>
  </si>
  <si>
    <t>29149</t>
  </si>
  <si>
    <t>Oregon County (MO)</t>
  </si>
  <si>
    <t>29151</t>
  </si>
  <si>
    <t>Osage County (MO)</t>
  </si>
  <si>
    <t>29153</t>
  </si>
  <si>
    <t>Ozark County (MO)</t>
  </si>
  <si>
    <t>29155</t>
  </si>
  <si>
    <t>Pemiscot County (MO)</t>
  </si>
  <si>
    <t>29157</t>
  </si>
  <si>
    <t>Perry County (MO)</t>
  </si>
  <si>
    <t>29159</t>
  </si>
  <si>
    <t>Pettis County (MO)</t>
  </si>
  <si>
    <t>29161</t>
  </si>
  <si>
    <t>Phelps County (MO)</t>
  </si>
  <si>
    <t>29163</t>
  </si>
  <si>
    <t>Pike County (MO)</t>
  </si>
  <si>
    <t>29165</t>
  </si>
  <si>
    <t>Platte County (MO)</t>
  </si>
  <si>
    <t>29167</t>
  </si>
  <si>
    <t>Polk County (MO)</t>
  </si>
  <si>
    <t>29169</t>
  </si>
  <si>
    <t>Pulaski County (MO)</t>
  </si>
  <si>
    <t>29171</t>
  </si>
  <si>
    <t>Putnam County (MO)</t>
  </si>
  <si>
    <t>29173</t>
  </si>
  <si>
    <t>Ralls County (MO)</t>
  </si>
  <si>
    <t>29175</t>
  </si>
  <si>
    <t>Randolph County (MO)</t>
  </si>
  <si>
    <t>29177</t>
  </si>
  <si>
    <t>Ray County (MO)</t>
  </si>
  <si>
    <t>29179</t>
  </si>
  <si>
    <t>Reynolds County (MO)</t>
  </si>
  <si>
    <t>29181</t>
  </si>
  <si>
    <t>Ripley County (MO)</t>
  </si>
  <si>
    <t>29195</t>
  </si>
  <si>
    <t>Saline County (MO)</t>
  </si>
  <si>
    <t>29197</t>
  </si>
  <si>
    <t>Schuyler County (MO)</t>
  </si>
  <si>
    <t>29199</t>
  </si>
  <si>
    <t>Scotland County (MO)</t>
  </si>
  <si>
    <t>29201</t>
  </si>
  <si>
    <t>Scott County (MO)</t>
  </si>
  <si>
    <t>29203</t>
  </si>
  <si>
    <t>Shannon County (MO)</t>
  </si>
  <si>
    <t>29205</t>
  </si>
  <si>
    <t>Shelby County (MO)</t>
  </si>
  <si>
    <t>29183</t>
  </si>
  <si>
    <t>St. Charles County (MO)</t>
  </si>
  <si>
    <t>29185</t>
  </si>
  <si>
    <t>St. Clair County (MO)</t>
  </si>
  <si>
    <t>29187</t>
  </si>
  <si>
    <t>St. Francois County (MO)</t>
  </si>
  <si>
    <t>29510</t>
  </si>
  <si>
    <t>St. Louis City (MO)</t>
  </si>
  <si>
    <t>29189</t>
  </si>
  <si>
    <t>St. Louis County (MO)</t>
  </si>
  <si>
    <t>29186</t>
  </si>
  <si>
    <t>Ste. Genevieve County (MO)</t>
  </si>
  <si>
    <t>29207</t>
  </si>
  <si>
    <t>Stoddard County (MO)</t>
  </si>
  <si>
    <t>29209</t>
  </si>
  <si>
    <t>Stone County (MO)</t>
  </si>
  <si>
    <t>29211</t>
  </si>
  <si>
    <t>Sullivan County (MO)</t>
  </si>
  <si>
    <t>29213</t>
  </si>
  <si>
    <t>Taney County (MO)</t>
  </si>
  <si>
    <t>29215</t>
  </si>
  <si>
    <t>Texas County (MO)</t>
  </si>
  <si>
    <t>29217</t>
  </si>
  <si>
    <t>Vernon County (MO)</t>
  </si>
  <si>
    <t>29219</t>
  </si>
  <si>
    <t>Warren County (MO)</t>
  </si>
  <si>
    <t>29221</t>
  </si>
  <si>
    <t>Washington County (MO)</t>
  </si>
  <si>
    <t>29223</t>
  </si>
  <si>
    <t>Wayne County (MO)</t>
  </si>
  <si>
    <t>29225</t>
  </si>
  <si>
    <t>Webster County (MO)</t>
  </si>
  <si>
    <t>29227</t>
  </si>
  <si>
    <t>Worth County (MO)</t>
  </si>
  <si>
    <t>29229</t>
  </si>
  <si>
    <t>Wright County (MO)</t>
  </si>
  <si>
    <t>2023</t>
  </si>
  <si>
    <t>32001</t>
  </si>
  <si>
    <t>Churchill County (NV)</t>
  </si>
  <si>
    <t>32003</t>
  </si>
  <si>
    <t>Clark County (NV)</t>
  </si>
  <si>
    <t>32005</t>
  </si>
  <si>
    <t>Douglas County (NV)</t>
  </si>
  <si>
    <t>32007</t>
  </si>
  <si>
    <t>Elko County (NV)</t>
  </si>
  <si>
    <t>32009</t>
  </si>
  <si>
    <t>Esmeralda County (NV)</t>
  </si>
  <si>
    <t>32011</t>
  </si>
  <si>
    <t>Eureka County (NV)</t>
  </si>
  <si>
    <t>32013</t>
  </si>
  <si>
    <t>Humboldt County (NV)</t>
  </si>
  <si>
    <t>32015</t>
  </si>
  <si>
    <t>Lander County (NV)</t>
  </si>
  <si>
    <t>32017</t>
  </si>
  <si>
    <t>Lincoln County (NV)</t>
  </si>
  <si>
    <t>32019</t>
  </si>
  <si>
    <t>Lyon County (NV)</t>
  </si>
  <si>
    <t>32021</t>
  </si>
  <si>
    <t>Mineral County (NV)</t>
  </si>
  <si>
    <t>32023</t>
  </si>
  <si>
    <t>Nye County (NV)</t>
  </si>
  <si>
    <t>32027</t>
  </si>
  <si>
    <t>Pershing County (NV)</t>
  </si>
  <si>
    <t>32029</t>
  </si>
  <si>
    <t>Storey County (NV)</t>
  </si>
  <si>
    <t>32031</t>
  </si>
  <si>
    <t>Washoe County (NV)</t>
  </si>
  <si>
    <t>32033</t>
  </si>
  <si>
    <t>White Pine County (NV)</t>
  </si>
  <si>
    <t>32510</t>
  </si>
  <si>
    <t>Carson City County (NV)</t>
  </si>
  <si>
    <t>427</t>
  </si>
  <si>
    <t>649</t>
  </si>
  <si>
    <t>origin_lat</t>
  </si>
  <si>
    <t>origin_lon</t>
  </si>
  <si>
    <t>-85.80378574</t>
  </si>
  <si>
    <t>215</t>
  </si>
  <si>
    <t>209</t>
  </si>
  <si>
    <t>481</t>
  </si>
  <si>
    <t>42001</t>
  </si>
  <si>
    <t>Adams County (PA)</t>
  </si>
  <si>
    <t>42003</t>
  </si>
  <si>
    <t>Allegheny County (PA)</t>
  </si>
  <si>
    <t>42005</t>
  </si>
  <si>
    <t>Armstrong County (PA)</t>
  </si>
  <si>
    <t>42007</t>
  </si>
  <si>
    <t>Beaver County (PA)</t>
  </si>
  <si>
    <t>42009</t>
  </si>
  <si>
    <t>Bedford County (PA)</t>
  </si>
  <si>
    <t>42011</t>
  </si>
  <si>
    <t>Berks County (PA)</t>
  </si>
  <si>
    <t>42013</t>
  </si>
  <si>
    <t>Blair County (PA)</t>
  </si>
  <si>
    <t>42015</t>
  </si>
  <si>
    <t>Bradford County (PA)</t>
  </si>
  <si>
    <t>42017</t>
  </si>
  <si>
    <t>Bucks County (PA)</t>
  </si>
  <si>
    <t>42019</t>
  </si>
  <si>
    <t>Butler County (PA)</t>
  </si>
  <si>
    <t>42021</t>
  </si>
  <si>
    <t>Cambria County (PA)</t>
  </si>
  <si>
    <t>42023</t>
  </si>
  <si>
    <t>Cameron County (PA)</t>
  </si>
  <si>
    <t>42025</t>
  </si>
  <si>
    <t>Carbon County (PA)</t>
  </si>
  <si>
    <t>42027</t>
  </si>
  <si>
    <t>Centre County (PA)</t>
  </si>
  <si>
    <t>42029</t>
  </si>
  <si>
    <t>Chester County (PA)</t>
  </si>
  <si>
    <t>42031</t>
  </si>
  <si>
    <t>Clarion County (PA)</t>
  </si>
  <si>
    <t>42033</t>
  </si>
  <si>
    <t>Clearfield County (PA)</t>
  </si>
  <si>
    <t>42035</t>
  </si>
  <si>
    <t>Clinton County (PA)</t>
  </si>
  <si>
    <t>42037</t>
  </si>
  <si>
    <t>Columbia County (PA)</t>
  </si>
  <si>
    <t>42039</t>
  </si>
  <si>
    <t>Crawford County (PA)</t>
  </si>
  <si>
    <t>42041</t>
  </si>
  <si>
    <t>Cumberland County (PA)</t>
  </si>
  <si>
    <t>42043</t>
  </si>
  <si>
    <t>Dauphin County (PA)</t>
  </si>
  <si>
    <t>42045</t>
  </si>
  <si>
    <t>Delaware County (PA)</t>
  </si>
  <si>
    <t>42047</t>
  </si>
  <si>
    <t>Elk County (PA)</t>
  </si>
  <si>
    <t>42049</t>
  </si>
  <si>
    <t>Erie County (PA)</t>
  </si>
  <si>
    <t>42051</t>
  </si>
  <si>
    <t>Fayette County (PA)</t>
  </si>
  <si>
    <t>42053</t>
  </si>
  <si>
    <t>Forest County (PA)</t>
  </si>
  <si>
    <t>42055</t>
  </si>
  <si>
    <t>Franklin County (PA)</t>
  </si>
  <si>
    <t>42057</t>
  </si>
  <si>
    <t>Fulton County (PA)</t>
  </si>
  <si>
    <t>42059</t>
  </si>
  <si>
    <t>Greene County (PA)</t>
  </si>
  <si>
    <t>42061</t>
  </si>
  <si>
    <t>Huntingdon County (PA)</t>
  </si>
  <si>
    <t>42063</t>
  </si>
  <si>
    <t>Indiana County (PA)</t>
  </si>
  <si>
    <t>42065</t>
  </si>
  <si>
    <t>Jefferson County (PA)</t>
  </si>
  <si>
    <t>42067</t>
  </si>
  <si>
    <t>Juniata County (PA)</t>
  </si>
  <si>
    <t>42069</t>
  </si>
  <si>
    <t>Lackawanna County (PA)</t>
  </si>
  <si>
    <t>42071</t>
  </si>
  <si>
    <t>Lancaster County (PA)</t>
  </si>
  <si>
    <t>42073</t>
  </si>
  <si>
    <t>Lawrence County (PA)</t>
  </si>
  <si>
    <t>42075</t>
  </si>
  <si>
    <t>Lebanon County (PA)</t>
  </si>
  <si>
    <t>42077</t>
  </si>
  <si>
    <t>Lehigh County (PA)</t>
  </si>
  <si>
    <t>42079</t>
  </si>
  <si>
    <t>Luzerne County (PA)</t>
  </si>
  <si>
    <t>42081</t>
  </si>
  <si>
    <t>Lycoming County (PA)</t>
  </si>
  <si>
    <t>42083</t>
  </si>
  <si>
    <t>Mc Kean County (PA)</t>
  </si>
  <si>
    <t>42085</t>
  </si>
  <si>
    <t>Mercer County (PA)</t>
  </si>
  <si>
    <t>42087</t>
  </si>
  <si>
    <t>Mifflin County (PA)</t>
  </si>
  <si>
    <t>42089</t>
  </si>
  <si>
    <t>Monroe County (PA)</t>
  </si>
  <si>
    <t>42091</t>
  </si>
  <si>
    <t>Montgomery County (PA)</t>
  </si>
  <si>
    <t>42093</t>
  </si>
  <si>
    <t>Montour County (PA)</t>
  </si>
  <si>
    <t>42095</t>
  </si>
  <si>
    <t>Northampton County (PA)</t>
  </si>
  <si>
    <t>42097</t>
  </si>
  <si>
    <t>Northumberland County (PA)</t>
  </si>
  <si>
    <t>42099</t>
  </si>
  <si>
    <t>Perry County (PA)</t>
  </si>
  <si>
    <t>42101</t>
  </si>
  <si>
    <t>Philadelphia County (PA)</t>
  </si>
  <si>
    <t>42103</t>
  </si>
  <si>
    <t>Pike County (PA)</t>
  </si>
  <si>
    <t>42105</t>
  </si>
  <si>
    <t>Potter County (PA)</t>
  </si>
  <si>
    <t>42107</t>
  </si>
  <si>
    <t>Schuylkill County (PA)</t>
  </si>
  <si>
    <t>42109</t>
  </si>
  <si>
    <t>Snyder County (PA)</t>
  </si>
  <si>
    <t>42111</t>
  </si>
  <si>
    <t>Somerset County (PA)</t>
  </si>
  <si>
    <t>42113</t>
  </si>
  <si>
    <t>Sullivan County (PA)</t>
  </si>
  <si>
    <t>42115</t>
  </si>
  <si>
    <t>Susquehanna County (PA)</t>
  </si>
  <si>
    <t>42117</t>
  </si>
  <si>
    <t>Tioga County (PA)</t>
  </si>
  <si>
    <t>42119</t>
  </si>
  <si>
    <t>Union County (PA)</t>
  </si>
  <si>
    <t>42121</t>
  </si>
  <si>
    <t>Venango County (PA)</t>
  </si>
  <si>
    <t>42123</t>
  </si>
  <si>
    <t>Warren County (PA)</t>
  </si>
  <si>
    <t>42125</t>
  </si>
  <si>
    <t>Washington County (PA)</t>
  </si>
  <si>
    <t>42127</t>
  </si>
  <si>
    <t>Wayne County (PA)</t>
  </si>
  <si>
    <t>42129</t>
  </si>
  <si>
    <t>Westmoreland County (PA)</t>
  </si>
  <si>
    <t>42131</t>
  </si>
  <si>
    <t>Wyoming County (PA)</t>
  </si>
  <si>
    <t>42133</t>
  </si>
  <si>
    <t>York County (PA)</t>
  </si>
  <si>
    <t xml:space="preserve">  2550 </t>
  </si>
  <si>
    <t>2527</t>
  </si>
  <si>
    <t>2428</t>
  </si>
  <si>
    <t>7149</t>
  </si>
  <si>
    <t>2573</t>
  </si>
  <si>
    <t>7175</t>
  </si>
  <si>
    <t>2840</t>
  </si>
  <si>
    <t>26001</t>
  </si>
  <si>
    <t>Alcona County (MI)</t>
  </si>
  <si>
    <t>26003</t>
  </si>
  <si>
    <t>Alger County (MI)</t>
  </si>
  <si>
    <t>26005</t>
  </si>
  <si>
    <t>Allegan County (MI)</t>
  </si>
  <si>
    <t>26007</t>
  </si>
  <si>
    <t>Alpena County (MI)</t>
  </si>
  <si>
    <t>26009</t>
  </si>
  <si>
    <t>Antrim County (MI)</t>
  </si>
  <si>
    <t>26011</t>
  </si>
  <si>
    <t>Arenac County (MI)</t>
  </si>
  <si>
    <t>26013</t>
  </si>
  <si>
    <t>Baraga County (MI)</t>
  </si>
  <si>
    <t>26015</t>
  </si>
  <si>
    <t>Barry County (MI)</t>
  </si>
  <si>
    <t>26017</t>
  </si>
  <si>
    <t>Bay County (MI)</t>
  </si>
  <si>
    <t>26019</t>
  </si>
  <si>
    <t>Benzie County (MI)</t>
  </si>
  <si>
    <t>26021</t>
  </si>
  <si>
    <t>Berrien County (MI)</t>
  </si>
  <si>
    <t>26023</t>
  </si>
  <si>
    <t>Branch County (MI)</t>
  </si>
  <si>
    <t>26025</t>
  </si>
  <si>
    <t>Calhoun County (MI)</t>
  </si>
  <si>
    <t>26027</t>
  </si>
  <si>
    <t>Cass County (MI)</t>
  </si>
  <si>
    <t>26029</t>
  </si>
  <si>
    <t>Charlevoix County (MI)</t>
  </si>
  <si>
    <t>26031</t>
  </si>
  <si>
    <t>Cheboygan County (MI)</t>
  </si>
  <si>
    <t>26033</t>
  </si>
  <si>
    <t>Chippewa County (MI)</t>
  </si>
  <si>
    <t>26035</t>
  </si>
  <si>
    <t>Clare County (MI)</t>
  </si>
  <si>
    <t>26037</t>
  </si>
  <si>
    <t>Clinton County (MI)</t>
  </si>
  <si>
    <t>26039</t>
  </si>
  <si>
    <t>Crawford County (MI)</t>
  </si>
  <si>
    <t>26041</t>
  </si>
  <si>
    <t>Delta County (MI)</t>
  </si>
  <si>
    <t>26043</t>
  </si>
  <si>
    <t>Dickinson County (MI)</t>
  </si>
  <si>
    <t>26045</t>
  </si>
  <si>
    <t>Eaton County (MI)</t>
  </si>
  <si>
    <t>26047</t>
  </si>
  <si>
    <t>Emmet County (MI)</t>
  </si>
  <si>
    <t>26049</t>
  </si>
  <si>
    <t>Genesee County (MI)</t>
  </si>
  <si>
    <t>26051</t>
  </si>
  <si>
    <t>Gladwin County (MI)</t>
  </si>
  <si>
    <t>26053</t>
  </si>
  <si>
    <t>Gogebic County (MI)</t>
  </si>
  <si>
    <t>26055</t>
  </si>
  <si>
    <t>Grand Traverse County (MI)</t>
  </si>
  <si>
    <t>26057</t>
  </si>
  <si>
    <t>Gratiot County (MI)</t>
  </si>
  <si>
    <t>26059</t>
  </si>
  <si>
    <t>Hillsdale County (MI)</t>
  </si>
  <si>
    <t>26061</t>
  </si>
  <si>
    <t>Houghton County (MI)</t>
  </si>
  <si>
    <t>26063</t>
  </si>
  <si>
    <t>Huron County (MI)</t>
  </si>
  <si>
    <t>26065</t>
  </si>
  <si>
    <t>Ingham County (MI)</t>
  </si>
  <si>
    <t>26067</t>
  </si>
  <si>
    <t>Ionia County (MI)</t>
  </si>
  <si>
    <t>26069</t>
  </si>
  <si>
    <t>Iosco County (MI)</t>
  </si>
  <si>
    <t>26071</t>
  </si>
  <si>
    <t>Iron County (MI)</t>
  </si>
  <si>
    <t>26073</t>
  </si>
  <si>
    <t>Isabella County (MI)</t>
  </si>
  <si>
    <t>26075</t>
  </si>
  <si>
    <t>Jackson County (MI)</t>
  </si>
  <si>
    <t>26077</t>
  </si>
  <si>
    <t>Kalamazoo County (MI)</t>
  </si>
  <si>
    <t>26079</t>
  </si>
  <si>
    <t>Kalkaska County (MI)</t>
  </si>
  <si>
    <t>26081</t>
  </si>
  <si>
    <t>Kent County (MI)</t>
  </si>
  <si>
    <t>26083</t>
  </si>
  <si>
    <t>Keweenaw County (MI)</t>
  </si>
  <si>
    <t>26085</t>
  </si>
  <si>
    <t>Lake County (MI)</t>
  </si>
  <si>
    <t>26087</t>
  </si>
  <si>
    <t>Lapeer County (MI)</t>
  </si>
  <si>
    <t>26089</t>
  </si>
  <si>
    <t>Leelanau County (MI)</t>
  </si>
  <si>
    <t>26091</t>
  </si>
  <si>
    <t>Lenawee County (MI)</t>
  </si>
  <si>
    <t>26093</t>
  </si>
  <si>
    <t>Livingston County (MI)</t>
  </si>
  <si>
    <t>26095</t>
  </si>
  <si>
    <t>Luce County (MI)</t>
  </si>
  <si>
    <t>26097</t>
  </si>
  <si>
    <t>Mackinac County (MI)</t>
  </si>
  <si>
    <t>26099</t>
  </si>
  <si>
    <t>Macomb County (MI)</t>
  </si>
  <si>
    <t>26101</t>
  </si>
  <si>
    <t>Manistee County (MI)</t>
  </si>
  <si>
    <t>26103</t>
  </si>
  <si>
    <t>Marquette County (MI)</t>
  </si>
  <si>
    <t>26105</t>
  </si>
  <si>
    <t>Mason County (MI)</t>
  </si>
  <si>
    <t>26107</t>
  </si>
  <si>
    <t>Mecosta County (MI)</t>
  </si>
  <si>
    <t>26109</t>
  </si>
  <si>
    <t>Menominee County (MI)</t>
  </si>
  <si>
    <t>26111</t>
  </si>
  <si>
    <t>Midland County (MI)</t>
  </si>
  <si>
    <t>26113</t>
  </si>
  <si>
    <t>Missaukee County (MI)</t>
  </si>
  <si>
    <t>26115</t>
  </si>
  <si>
    <t>Monroe County (MI)</t>
  </si>
  <si>
    <t>26117</t>
  </si>
  <si>
    <t>Montcalm County (MI)</t>
  </si>
  <si>
    <t>26119</t>
  </si>
  <si>
    <t>Montmorency County (MI)</t>
  </si>
  <si>
    <t>26121</t>
  </si>
  <si>
    <t>Muskegon County (MI)</t>
  </si>
  <si>
    <t>26123</t>
  </si>
  <si>
    <t>Newaygo County (MI)</t>
  </si>
  <si>
    <t>26125</t>
  </si>
  <si>
    <t>Oakland County (MI)</t>
  </si>
  <si>
    <t>26127</t>
  </si>
  <si>
    <t>Oceana County (MI)</t>
  </si>
  <si>
    <t>26129</t>
  </si>
  <si>
    <t>Ogemaw County (MI)</t>
  </si>
  <si>
    <t>26131</t>
  </si>
  <si>
    <t>Ontonagon County (MI)</t>
  </si>
  <si>
    <t>26133</t>
  </si>
  <si>
    <t>Osceola County (MI)</t>
  </si>
  <si>
    <t>26135</t>
  </si>
  <si>
    <t>Oscoda County (MI)</t>
  </si>
  <si>
    <t>26137</t>
  </si>
  <si>
    <t>Otsego County (MI)</t>
  </si>
  <si>
    <t>26139</t>
  </si>
  <si>
    <t>Ottawa County (MI)</t>
  </si>
  <si>
    <t>26141</t>
  </si>
  <si>
    <t>Presque Isle County (MI)</t>
  </si>
  <si>
    <t>26143</t>
  </si>
  <si>
    <t>Roscommon County (MI)</t>
  </si>
  <si>
    <t>26145</t>
  </si>
  <si>
    <t>Saginaw County (MI)</t>
  </si>
  <si>
    <t>26151</t>
  </si>
  <si>
    <t>Sanilac County (MI)</t>
  </si>
  <si>
    <t>26153</t>
  </si>
  <si>
    <t>Schoolcraft County (MI)</t>
  </si>
  <si>
    <t>26155</t>
  </si>
  <si>
    <t>Shiawassee County (MI)</t>
  </si>
  <si>
    <t>26147</t>
  </si>
  <si>
    <t>St. Clair County (MI)</t>
  </si>
  <si>
    <t>26149</t>
  </si>
  <si>
    <t>St. Joseph County (MI)</t>
  </si>
  <si>
    <t>26157</t>
  </si>
  <si>
    <t>Tuscola County (MI)</t>
  </si>
  <si>
    <t>26159</t>
  </si>
  <si>
    <t>Van Buren County (MI)</t>
  </si>
  <si>
    <t>26161</t>
  </si>
  <si>
    <t>Washtenaw County (MI)</t>
  </si>
  <si>
    <t>26163</t>
  </si>
  <si>
    <t>Wayne County (MI)</t>
  </si>
  <si>
    <t>26165</t>
  </si>
  <si>
    <t>Wexford County (MI)</t>
  </si>
  <si>
    <t>473</t>
  </si>
  <si>
    <t>75</t>
  </si>
  <si>
    <t>459</t>
  </si>
  <si>
    <t>73</t>
  </si>
  <si>
    <t>446</t>
  </si>
  <si>
    <t>72</t>
  </si>
  <si>
    <t>41001</t>
  </si>
  <si>
    <t>Baker County (OR)</t>
  </si>
  <si>
    <t>41003</t>
  </si>
  <si>
    <t>Benton County (OR)</t>
  </si>
  <si>
    <t>41005</t>
  </si>
  <si>
    <t>Clackamas County (OR)</t>
  </si>
  <si>
    <t>41007</t>
  </si>
  <si>
    <t>Clatsop County (OR)</t>
  </si>
  <si>
    <t>41009</t>
  </si>
  <si>
    <t>Columbia County (OR)</t>
  </si>
  <si>
    <t>41011</t>
  </si>
  <si>
    <t>Coos County (OR)</t>
  </si>
  <si>
    <t>41013</t>
  </si>
  <si>
    <t>Crook County (OR)</t>
  </si>
  <si>
    <t>41015</t>
  </si>
  <si>
    <t>Curry County (OR)</t>
  </si>
  <si>
    <t>41017</t>
  </si>
  <si>
    <t>Deschutes County (OR)</t>
  </si>
  <si>
    <t>41019</t>
  </si>
  <si>
    <t>Douglas County (OR)</t>
  </si>
  <si>
    <t>41021</t>
  </si>
  <si>
    <t>Gilliam County (OR)</t>
  </si>
  <si>
    <t>41023</t>
  </si>
  <si>
    <t>Grant County (OR)</t>
  </si>
  <si>
    <t>41025</t>
  </si>
  <si>
    <t>Harney County (OR)</t>
  </si>
  <si>
    <t>41027</t>
  </si>
  <si>
    <t>Hood River County (OR)</t>
  </si>
  <si>
    <t>41029</t>
  </si>
  <si>
    <t>Jackson County (OR)</t>
  </si>
  <si>
    <t>41031</t>
  </si>
  <si>
    <t>Jefferson County (OR)</t>
  </si>
  <si>
    <t>41033</t>
  </si>
  <si>
    <t>Josephine County (OR)</t>
  </si>
  <si>
    <t>41035</t>
  </si>
  <si>
    <t>Klamath County (OR)</t>
  </si>
  <si>
    <t>41037</t>
  </si>
  <si>
    <t>Lake County (OR)</t>
  </si>
  <si>
    <t>41039</t>
  </si>
  <si>
    <t>Lane County (OR)</t>
  </si>
  <si>
    <t>41041</t>
  </si>
  <si>
    <t>Lincoln County (OR)</t>
  </si>
  <si>
    <t>41043</t>
  </si>
  <si>
    <t>Linn County (OR)</t>
  </si>
  <si>
    <t>41045</t>
  </si>
  <si>
    <t>Malheur County (OR)</t>
  </si>
  <si>
    <t>41047</t>
  </si>
  <si>
    <t>Marion County (OR)</t>
  </si>
  <si>
    <t>41049</t>
  </si>
  <si>
    <t>Morrow County (OR)</t>
  </si>
  <si>
    <t>41051</t>
  </si>
  <si>
    <t>Multnomah County (OR)</t>
  </si>
  <si>
    <t>41053</t>
  </si>
  <si>
    <t>Polk County (OR)</t>
  </si>
  <si>
    <t>41055</t>
  </si>
  <si>
    <t>Sherman County (OR)</t>
  </si>
  <si>
    <t>41057</t>
  </si>
  <si>
    <t>Tillamook County (OR)</t>
  </si>
  <si>
    <t>41059</t>
  </si>
  <si>
    <t>Umatilla County (OR)</t>
  </si>
  <si>
    <t>41061</t>
  </si>
  <si>
    <t>Union County (OR)</t>
  </si>
  <si>
    <t>41063</t>
  </si>
  <si>
    <t>Wallowa County (OR)</t>
  </si>
  <si>
    <t>41065</t>
  </si>
  <si>
    <t>Wasco County (OR)</t>
  </si>
  <si>
    <t>41067</t>
  </si>
  <si>
    <t>Washington County (OR)</t>
  </si>
  <si>
    <t>41069</t>
  </si>
  <si>
    <t>Wheeler County (OR)</t>
  </si>
  <si>
    <t>41071</t>
  </si>
  <si>
    <t>Yamhill County (OR)</t>
  </si>
  <si>
    <t>150</t>
  </si>
  <si>
    <t>833</t>
  </si>
  <si>
    <t>4791</t>
  </si>
  <si>
    <t>494</t>
  </si>
  <si>
    <t>604</t>
  </si>
  <si>
    <t>693</t>
  </si>
  <si>
    <t>239</t>
  </si>
  <si>
    <t>200</t>
  </si>
  <si>
    <t>2087</t>
  </si>
  <si>
    <t>1226</t>
  </si>
  <si>
    <t>19</t>
  </si>
  <si>
    <t>70</t>
  </si>
  <si>
    <t>80</t>
  </si>
  <si>
    <t>312</t>
  </si>
  <si>
    <t>2801</t>
  </si>
  <si>
    <t>313</t>
  </si>
  <si>
    <t>975</t>
  </si>
  <si>
    <t>887</t>
  </si>
  <si>
    <t>100</t>
  </si>
  <si>
    <t>4306</t>
  </si>
  <si>
    <t>516</t>
  </si>
  <si>
    <t>1643</t>
  </si>
  <si>
    <t>449</t>
  </si>
  <si>
    <t>5006</t>
  </si>
  <si>
    <t>184</t>
  </si>
  <si>
    <t>12017</t>
  </si>
  <si>
    <t>948</t>
  </si>
  <si>
    <t>280</t>
  </si>
  <si>
    <t>1134</t>
  </si>
  <si>
    <t>334</t>
  </si>
  <si>
    <t>64</t>
  </si>
  <si>
    <t>377</t>
  </si>
  <si>
    <t>8047</t>
  </si>
  <si>
    <t>8</t>
  </si>
  <si>
    <t>1269</t>
  </si>
  <si>
    <t>169</t>
  </si>
  <si>
    <t>852</t>
  </si>
  <si>
    <t>4895</t>
  </si>
  <si>
    <t>484</t>
  </si>
  <si>
    <t>610</t>
  </si>
  <si>
    <t>268</t>
  </si>
  <si>
    <t>2165</t>
  </si>
  <si>
    <t>1216</t>
  </si>
  <si>
    <t>17</t>
  </si>
  <si>
    <t>61</t>
  </si>
  <si>
    <t>99</t>
  </si>
  <si>
    <t>290</t>
  </si>
  <si>
    <t>2666</t>
  </si>
  <si>
    <t>321</t>
  </si>
  <si>
    <t>1031</t>
  </si>
  <si>
    <t>893</t>
  </si>
  <si>
    <t>85</t>
  </si>
  <si>
    <t>4269</t>
  </si>
  <si>
    <t>497</t>
  </si>
  <si>
    <t>1686</t>
  </si>
  <si>
    <t>490</t>
  </si>
  <si>
    <t>5129</t>
  </si>
  <si>
    <t>175</t>
  </si>
  <si>
    <t>11763</t>
  </si>
  <si>
    <t>1076</t>
  </si>
  <si>
    <t>18</t>
  </si>
  <si>
    <t>291</t>
  </si>
  <si>
    <t>1079</t>
  </si>
  <si>
    <t>342</t>
  </si>
  <si>
    <t>65</t>
  </si>
  <si>
    <t>373</t>
  </si>
  <si>
    <t>8111</t>
  </si>
  <si>
    <t>1328</t>
  </si>
  <si>
    <t>170</t>
  </si>
  <si>
    <t>799</t>
  </si>
  <si>
    <t>4817</t>
  </si>
  <si>
    <t>442</t>
  </si>
  <si>
    <t>614</t>
  </si>
  <si>
    <t>662</t>
  </si>
  <si>
    <t>285</t>
  </si>
  <si>
    <t>187</t>
  </si>
  <si>
    <t>2179</t>
  </si>
  <si>
    <t>1163</t>
  </si>
  <si>
    <t>15</t>
  </si>
  <si>
    <t>86</t>
  </si>
  <si>
    <t>294</t>
  </si>
  <si>
    <t>2563</t>
  </si>
  <si>
    <t>305</t>
  </si>
  <si>
    <t>1000</t>
  </si>
  <si>
    <t>853</t>
  </si>
  <si>
    <t>66</t>
  </si>
  <si>
    <t>4081</t>
  </si>
  <si>
    <t>472</t>
  </si>
  <si>
    <t>1622</t>
  </si>
  <si>
    <t>430</t>
  </si>
  <si>
    <t>5065</t>
  </si>
  <si>
    <t>188</t>
  </si>
  <si>
    <t>11080</t>
  </si>
  <si>
    <t>966</t>
  </si>
  <si>
    <t>252</t>
  </si>
  <si>
    <t>1154</t>
  </si>
  <si>
    <t>341</t>
  </si>
  <si>
    <t>69</t>
  </si>
  <si>
    <t>351</t>
  </si>
  <si>
    <t>7743</t>
  </si>
  <si>
    <t>10</t>
  </si>
  <si>
    <t>1252</t>
  </si>
  <si>
    <t>800</t>
  </si>
  <si>
    <t>4626</t>
  </si>
  <si>
    <t>450</t>
  </si>
  <si>
    <t>540</t>
  </si>
  <si>
    <t>672</t>
  </si>
  <si>
    <t>274</t>
  </si>
  <si>
    <t>2208</t>
  </si>
  <si>
    <t>1185</t>
  </si>
  <si>
    <t>67</t>
  </si>
  <si>
    <t>2609</t>
  </si>
  <si>
    <t>306</t>
  </si>
  <si>
    <t>1009</t>
  </si>
  <si>
    <t>819</t>
  </si>
  <si>
    <t>4067</t>
  </si>
  <si>
    <t>436</t>
  </si>
  <si>
    <t>1650</t>
  </si>
  <si>
    <t>414</t>
  </si>
  <si>
    <t>4824</t>
  </si>
  <si>
    <t>10741</t>
  </si>
  <si>
    <t>924</t>
  </si>
  <si>
    <t>21</t>
  </si>
  <si>
    <t>1061</t>
  </si>
  <si>
    <t>293</t>
  </si>
  <si>
    <t>68</t>
  </si>
  <si>
    <t>333</t>
  </si>
  <si>
    <t>7502</t>
  </si>
  <si>
    <t>16</t>
  </si>
  <si>
    <t>1225</t>
  </si>
  <si>
    <t>166</t>
  </si>
  <si>
    <t>786</t>
  </si>
  <si>
    <t>4464</t>
  </si>
  <si>
    <t>425</t>
  </si>
  <si>
    <t>547</t>
  </si>
  <si>
    <t>646</t>
  </si>
  <si>
    <t>255</t>
  </si>
  <si>
    <t>214</t>
  </si>
  <si>
    <t>2207</t>
  </si>
  <si>
    <t>1196</t>
  </si>
  <si>
    <t>60</t>
  </si>
  <si>
    <t>2551</t>
  </si>
  <si>
    <t>361</t>
  </si>
  <si>
    <t>936</t>
  </si>
  <si>
    <t>914</t>
  </si>
  <si>
    <t>88</t>
  </si>
  <si>
    <t>4028</t>
  </si>
  <si>
    <t>485</t>
  </si>
  <si>
    <t>1621</t>
  </si>
  <si>
    <t>418</t>
  </si>
  <si>
    <t>4787</t>
  </si>
  <si>
    <t>181</t>
  </si>
  <si>
    <t>10668</t>
  </si>
  <si>
    <t>987</t>
  </si>
  <si>
    <t>25</t>
  </si>
  <si>
    <t>271</t>
  </si>
  <si>
    <t>1103</t>
  </si>
  <si>
    <t>295</t>
  </si>
  <si>
    <t>74</t>
  </si>
  <si>
    <t>7316</t>
  </si>
  <si>
    <t>1218</t>
  </si>
  <si>
    <t>160</t>
  </si>
  <si>
    <t>728</t>
  </si>
  <si>
    <t>4353</t>
  </si>
  <si>
    <t>409</t>
  </si>
  <si>
    <t>554</t>
  </si>
  <si>
    <t>616</t>
  </si>
  <si>
    <t>2169</t>
  </si>
  <si>
    <t>1122</t>
  </si>
  <si>
    <t>71</t>
  </si>
  <si>
    <t>77</t>
  </si>
  <si>
    <t>253</t>
  </si>
  <si>
    <t>2344</t>
  </si>
  <si>
    <t>317</t>
  </si>
  <si>
    <t>865</t>
  </si>
  <si>
    <t>811</t>
  </si>
  <si>
    <t>82</t>
  </si>
  <si>
    <t>3458</t>
  </si>
  <si>
    <t>431</t>
  </si>
  <si>
    <t>1570</t>
  </si>
  <si>
    <t>4519</t>
  </si>
  <si>
    <t>177</t>
  </si>
  <si>
    <t>9586</t>
  </si>
  <si>
    <t>957</t>
  </si>
  <si>
    <t>26</t>
  </si>
  <si>
    <t>286</t>
  </si>
  <si>
    <t>1012</t>
  </si>
  <si>
    <t>270</t>
  </si>
  <si>
    <t>53</t>
  </si>
  <si>
    <t>299</t>
  </si>
  <si>
    <t>6800</t>
  </si>
  <si>
    <t>12</t>
  </si>
  <si>
    <t>1131</t>
  </si>
  <si>
    <t>716</t>
  </si>
  <si>
    <t>4396</t>
  </si>
  <si>
    <t>395</t>
  </si>
  <si>
    <t>553</t>
  </si>
  <si>
    <t>578</t>
  </si>
  <si>
    <t>296</t>
  </si>
  <si>
    <t>174</t>
  </si>
  <si>
    <t>2335</t>
  </si>
  <si>
    <t>1083</t>
  </si>
  <si>
    <t>23</t>
  </si>
  <si>
    <t>95</t>
  </si>
  <si>
    <t>259</t>
  </si>
  <si>
    <t>2439</t>
  </si>
  <si>
    <t>324</t>
  </si>
  <si>
    <t>916</t>
  </si>
  <si>
    <t>817</t>
  </si>
  <si>
    <t>81</t>
  </si>
  <si>
    <t>3468</t>
  </si>
  <si>
    <t>443</t>
  </si>
  <si>
    <t>1556</t>
  </si>
  <si>
    <t>423</t>
  </si>
  <si>
    <t>4563</t>
  </si>
  <si>
    <t>193</t>
  </si>
  <si>
    <t>9887</t>
  </si>
  <si>
    <t>1002</t>
  </si>
  <si>
    <t>28</t>
  </si>
  <si>
    <t>262</t>
  </si>
  <si>
    <t>1081</t>
  </si>
  <si>
    <t>298</t>
  </si>
  <si>
    <t>7193</t>
  </si>
  <si>
    <t>9</t>
  </si>
  <si>
    <t>1219</t>
  </si>
  <si>
    <t>753</t>
  </si>
  <si>
    <t>4327</t>
  </si>
  <si>
    <t>375</t>
  </si>
  <si>
    <t>2255</t>
  </si>
  <si>
    <t>1049</t>
  </si>
  <si>
    <t>244</t>
  </si>
  <si>
    <t>2372</t>
  </si>
  <si>
    <t>325</t>
  </si>
  <si>
    <t>903</t>
  </si>
  <si>
    <t>834</t>
  </si>
  <si>
    <t>3654</t>
  </si>
  <si>
    <t>441</t>
  </si>
  <si>
    <t>439</t>
  </si>
  <si>
    <t>4701</t>
  </si>
  <si>
    <t>163</t>
  </si>
  <si>
    <t>9890</t>
  </si>
  <si>
    <t>22</t>
  </si>
  <si>
    <t>266</t>
  </si>
  <si>
    <t>1065</t>
  </si>
  <si>
    <t>292</t>
  </si>
  <si>
    <t>59</t>
  </si>
  <si>
    <t>7095</t>
  </si>
  <si>
    <t>7</t>
  </si>
  <si>
    <t>1183</t>
  </si>
  <si>
    <t>137</t>
  </si>
  <si>
    <t>390</t>
  </si>
  <si>
    <t>562</t>
  </si>
  <si>
    <t>571</t>
  </si>
  <si>
    <t>272</t>
  </si>
  <si>
    <t>2104</t>
  </si>
  <si>
    <t>1059</t>
  </si>
  <si>
    <t>20</t>
  </si>
  <si>
    <t>89</t>
  </si>
  <si>
    <t>225</t>
  </si>
  <si>
    <t>2359</t>
  </si>
  <si>
    <t>863</t>
  </si>
  <si>
    <t>742</t>
  </si>
  <si>
    <t>78</t>
  </si>
  <si>
    <t>3441</t>
  </si>
  <si>
    <t>388</t>
  </si>
  <si>
    <t>1599</t>
  </si>
  <si>
    <t>4855</t>
  </si>
  <si>
    <t>191</t>
  </si>
  <si>
    <t>9747</t>
  </si>
  <si>
    <t>951</t>
  </si>
  <si>
    <t>249</t>
  </si>
  <si>
    <t>1056</t>
  </si>
  <si>
    <t>7116</t>
  </si>
  <si>
    <t>1165</t>
  </si>
  <si>
    <t>2</t>
  </si>
  <si>
    <t>6</t>
  </si>
  <si>
    <t>13</t>
  </si>
  <si>
    <t>3</t>
  </si>
  <si>
    <t>1</t>
  </si>
  <si>
    <t>0</t>
  </si>
  <si>
    <t>11</t>
  </si>
  <si>
    <t>5</t>
  </si>
  <si>
    <t>4</t>
  </si>
  <si>
    <t>32</t>
  </si>
  <si>
    <t>34</t>
  </si>
  <si>
    <t>33</t>
  </si>
  <si>
    <t>24</t>
  </si>
  <si>
    <t>40</t>
  </si>
  <si>
    <t>27</t>
  </si>
  <si>
    <t>14</t>
  </si>
  <si>
    <t>38</t>
  </si>
  <si>
    <t>31</t>
  </si>
  <si>
    <t>29</t>
  </si>
  <si>
    <t>307</t>
  </si>
  <si>
    <t>495</t>
  </si>
  <si>
    <t>7022</t>
  </si>
  <si>
    <t>6057</t>
  </si>
  <si>
    <t>1745</t>
  </si>
  <si>
    <t>1244</t>
  </si>
  <si>
    <t>1298</t>
  </si>
  <si>
    <t>2861</t>
  </si>
  <si>
    <t>1164</t>
  </si>
  <si>
    <t>591</t>
  </si>
  <si>
    <t>2125</t>
  </si>
  <si>
    <t>889</t>
  </si>
  <si>
    <t>1016</t>
  </si>
  <si>
    <t>549</t>
  </si>
  <si>
    <t>953</t>
  </si>
  <si>
    <t>3228</t>
  </si>
  <si>
    <t>558</t>
  </si>
  <si>
    <t>93</t>
  </si>
  <si>
    <t>2026</t>
  </si>
  <si>
    <t>956</t>
  </si>
  <si>
    <t>522</t>
  </si>
  <si>
    <t>902</t>
  </si>
  <si>
    <t>2096</t>
  </si>
  <si>
    <t>995</t>
  </si>
  <si>
    <t>544</t>
  </si>
  <si>
    <t>910</t>
  </si>
  <si>
    <t>2100</t>
  </si>
  <si>
    <t>933</t>
  </si>
  <si>
    <t>884</t>
  </si>
  <si>
    <t>2086</t>
  </si>
  <si>
    <t>919</t>
  </si>
  <si>
    <t>520</t>
  </si>
  <si>
    <t>925</t>
  </si>
  <si>
    <t>513</t>
  </si>
  <si>
    <t>1997</t>
  </si>
  <si>
    <t>943</t>
  </si>
  <si>
    <t>475</t>
  </si>
  <si>
    <t>94</t>
  </si>
  <si>
    <t>858</t>
  </si>
  <si>
    <t>1991</t>
  </si>
  <si>
    <t>882</t>
  </si>
  <si>
    <t>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</si>
</sst>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#####0"/>
  </numFmts>
  <fonts count="14" x14ac:knownFonts="1">
    <font>
      <sz val="12"/>
      <color theme="1"/>
      <name val="Aptos Narrow"/>
      <family val="2"/>
      <scheme val="minor"/>
    </font>
    <font>
      <sz val="8.5"/>
      <name val="Arial"/>
      <family val="2"/>
    </font>
    <font>
      <sz val="7.5"/>
      <name val="Arial"/>
      <family val="2"/>
    </font>
    <font>
      <sz val="8"/>
      <name val="Arial"/>
      <family val="2"/>
    </font>
    <font>
      <sz val="8"/>
      <name val="Calibri"/>
      <family val="2"/>
    </font>
    <font>
      <sz val="10"/>
      <name val="Arial"/>
      <family val="2"/>
    </font>
    <font>
      <sz val="8"/>
      <name val="Verdana"/>
      <family val="2"/>
    </font>
    <font>
      <sz val="12"/>
      <color theme="1"/>
      <name val="Aptos Narrow"/>
      <scheme val="minor"/>
    </font>
    <font>
      <sz val="12"/>
      <color rgb="FF1F2328"/>
      <name val="Helvetica"/>
      <family val="2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7"/>
      <name val="Arial"/>
      <family val="2"/>
    </font>
    <font>
      <sz val="8"/>
      <name val="Times New Roman"/>
      <family val="2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AAFFAA"/>
        <bgColor indexed="64"/>
      </patternFill>
    </fill>
    <fill>
      <patternFill patternType="solid">
        <fgColor rgb="FFBEE8FF"/>
        <bgColor rgb="FF000000"/>
      </patternFill>
    </fill>
    <fill>
      <patternFill patternType="solid">
        <fgColor rgb="FFAAFFAA"/>
        <bgColor rgb="FF000000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B0B0B0"/>
      </left>
      <right style="thin">
        <color rgb="FFB0B0B0"/>
      </right>
      <top/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 style="thin">
        <color indexed="64"/>
      </bottom>
      <diagonal/>
    </border>
    <border>
      <left style="thin">
        <color rgb="FFB0B0B0"/>
      </left>
      <right style="thin">
        <color rgb="FFB0B0B0"/>
      </right>
      <top style="thin">
        <color indexed="64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indexed="64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C1C1C1"/>
      </left>
      <right style="medium">
        <color theme="0" tint="-0.249977111117893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DBDBD"/>
      </left>
      <right style="thin">
        <color rgb="FFBDBDBD"/>
      </right>
      <top/>
      <bottom style="thin">
        <color rgb="FFBFBFBF"/>
      </bottom>
      <diagonal/>
    </border>
    <border>
      <left style="thin">
        <color rgb="FFBDBDBD"/>
      </left>
      <right style="thin">
        <color rgb="FFBDBDBD"/>
      </right>
      <top/>
      <bottom style="thin">
        <color rgb="FFBDBDBD"/>
      </bottom>
      <diagonal/>
    </border>
    <border>
      <left style="thin">
        <color rgb="FFBDBDBD"/>
      </left>
      <right style="thin">
        <color rgb="FFBDBDBD"/>
      </right>
      <top style="thin">
        <color rgb="FFBFBFBF"/>
      </top>
      <bottom style="thin">
        <color rgb="FFBFBFBF"/>
      </bottom>
      <diagonal/>
    </border>
    <border>
      <left style="thin">
        <color rgb="FFBDBDBD"/>
      </left>
      <right style="thin">
        <color rgb="FFBDBDBD"/>
      </right>
      <top style="thin">
        <color rgb="FFBFBFBF"/>
      </top>
      <bottom style="thin">
        <color rgb="FFBDBDBD"/>
      </bottom>
      <diagonal/>
    </border>
    <border>
      <left style="thin">
        <color rgb="FFBDBDBD"/>
      </left>
      <right style="thin">
        <color rgb="FFBDBDBD"/>
      </right>
      <top style="thin">
        <color rgb="FFBDBDBD"/>
      </top>
      <bottom style="thin">
        <color rgb="FFBFBFBF"/>
      </bottom>
      <diagonal/>
    </border>
  </borders>
  <cellStyleXfs count="2">
    <xf numFmtId="0" fontId="0" fillId="0" borderId="0"/>
    <xf numFmtId="0" fontId="5" fillId="0" borderId="0"/>
  </cellStyleXfs>
  <cellXfs count="181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2" fillId="0" borderId="10" xfId="0" applyFont="1" applyBorder="1" applyAlignment="1">
      <alignment horizontal="right" wrapText="1"/>
    </xf>
    <xf numFmtId="0" fontId="2" fillId="0" borderId="13" xfId="0" applyFont="1" applyBorder="1" applyAlignment="1">
      <alignment horizontal="right"/>
    </xf>
    <xf numFmtId="49" fontId="0" fillId="0" borderId="0" xfId="0" applyNumberFormat="1"/>
    <xf numFmtId="164" fontId="0" fillId="2" borderId="0" xfId="0" applyNumberFormat="1" applyFill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49" fontId="7" fillId="0" borderId="0" xfId="0" applyNumberFormat="1" applyFont="1" applyAlignment="1">
      <alignment horizontal="right"/>
    </xf>
    <xf numFmtId="49" fontId="0" fillId="0" borderId="0" xfId="0" applyNumberFormat="1" applyProtection="1">
      <protection locked="0"/>
    </xf>
    <xf numFmtId="3" fontId="6" fillId="0" borderId="0" xfId="1" applyNumberFormat="1" applyFont="1" applyAlignment="1">
      <alignment horizontal="right" vertical="center"/>
    </xf>
    <xf numFmtId="0" fontId="2" fillId="0" borderId="4" xfId="0" applyFont="1" applyBorder="1" applyAlignment="1">
      <alignment horizontal="right"/>
    </xf>
    <xf numFmtId="0" fontId="0" fillId="0" borderId="2" xfId="0" applyBorder="1"/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1" fillId="0" borderId="10" xfId="0" applyFont="1" applyBorder="1" applyAlignment="1">
      <alignment horizontal="right" vertical="top"/>
    </xf>
    <xf numFmtId="0" fontId="0" fillId="0" borderId="14" xfId="0" applyBorder="1"/>
    <xf numFmtId="0" fontId="8" fillId="0" borderId="0" xfId="0" applyFont="1"/>
    <xf numFmtId="0" fontId="3" fillId="0" borderId="0" xfId="0" applyFont="1" applyAlignment="1">
      <alignment horizontal="right" wrapText="1"/>
    </xf>
    <xf numFmtId="0" fontId="0" fillId="0" borderId="3" xfId="0" applyBorder="1"/>
    <xf numFmtId="0" fontId="2" fillId="0" borderId="10" xfId="0" applyFont="1" applyBorder="1" applyAlignment="1">
      <alignment horizontal="left" wrapText="1"/>
    </xf>
    <xf numFmtId="0" fontId="3" fillId="0" borderId="18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3" fillId="0" borderId="0" xfId="0" applyFont="1" applyAlignment="1">
      <alignment horizontal="right"/>
    </xf>
    <xf numFmtId="164" fontId="0" fillId="0" borderId="18" xfId="0" applyNumberFormat="1" applyBorder="1" applyAlignment="1">
      <alignment horizontal="right" vertical="center" wrapText="1"/>
    </xf>
    <xf numFmtId="164" fontId="0" fillId="2" borderId="18" xfId="0" applyNumberFormat="1" applyFill="1" applyBorder="1" applyAlignment="1">
      <alignment horizontal="right" vertical="center" wrapText="1"/>
    </xf>
    <xf numFmtId="0" fontId="3" fillId="0" borderId="20" xfId="0" applyFont="1" applyBorder="1" applyAlignment="1">
      <alignment horizontal="right"/>
    </xf>
    <xf numFmtId="0" fontId="3" fillId="0" borderId="21" xfId="0" applyFont="1" applyBorder="1" applyAlignment="1">
      <alignment horizontal="right"/>
    </xf>
    <xf numFmtId="0" fontId="3" fillId="0" borderId="2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2" xfId="0" applyFont="1" applyBorder="1" applyAlignment="1">
      <alignment horizontal="right"/>
    </xf>
    <xf numFmtId="3" fontId="0" fillId="0" borderId="0" xfId="0" applyNumberFormat="1"/>
    <xf numFmtId="0" fontId="2" fillId="0" borderId="0" xfId="0" applyFont="1" applyAlignment="1">
      <alignment horizontal="right" vertical="center" wrapText="1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49" fontId="0" fillId="0" borderId="10" xfId="0" applyNumberFormat="1" applyBorder="1"/>
    <xf numFmtId="49" fontId="0" fillId="0" borderId="18" xfId="0" applyNumberFormat="1" applyBorder="1"/>
    <xf numFmtId="3" fontId="6" fillId="0" borderId="22" xfId="1" applyNumberFormat="1" applyFont="1" applyBorder="1" applyAlignment="1">
      <alignment horizontal="right" vertical="center"/>
    </xf>
    <xf numFmtId="164" fontId="0" fillId="0" borderId="14" xfId="0" applyNumberFormat="1" applyBorder="1" applyAlignment="1">
      <alignment horizontal="right" vertical="center" wrapText="1"/>
    </xf>
    <xf numFmtId="164" fontId="0" fillId="0" borderId="10" xfId="0" applyNumberFormat="1" applyBorder="1" applyAlignment="1">
      <alignment horizontal="right" vertical="center" wrapText="1"/>
    </xf>
    <xf numFmtId="164" fontId="0" fillId="2" borderId="14" xfId="0" applyNumberFormat="1" applyFill="1" applyBorder="1" applyAlignment="1">
      <alignment horizontal="right" vertical="center" wrapText="1"/>
    </xf>
    <xf numFmtId="0" fontId="2" fillId="0" borderId="22" xfId="0" applyFont="1" applyBorder="1" applyAlignment="1">
      <alignment horizontal="right"/>
    </xf>
    <xf numFmtId="0" fontId="0" fillId="0" borderId="22" xfId="0" applyBorder="1"/>
    <xf numFmtId="3" fontId="6" fillId="0" borderId="10" xfId="1" applyNumberFormat="1" applyFont="1" applyBorder="1" applyAlignment="1">
      <alignment horizontal="right" vertical="center"/>
    </xf>
    <xf numFmtId="164" fontId="0" fillId="2" borderId="10" xfId="0" applyNumberFormat="1" applyFill="1" applyBorder="1" applyAlignment="1">
      <alignment horizontal="right" vertical="center" wrapText="1"/>
    </xf>
    <xf numFmtId="164" fontId="0" fillId="0" borderId="11" xfId="0" applyNumberFormat="1" applyBorder="1" applyAlignment="1">
      <alignment horizontal="right" vertical="center" wrapText="1"/>
    </xf>
    <xf numFmtId="3" fontId="6" fillId="0" borderId="18" xfId="1" applyNumberFormat="1" applyFont="1" applyBorder="1" applyAlignment="1">
      <alignment horizontal="right" vertical="center"/>
    </xf>
    <xf numFmtId="0" fontId="0" fillId="0" borderId="18" xfId="0" applyBorder="1"/>
    <xf numFmtId="3" fontId="6" fillId="0" borderId="11" xfId="1" applyNumberFormat="1" applyFont="1" applyBorder="1" applyAlignment="1">
      <alignment horizontal="right" vertical="center"/>
    </xf>
    <xf numFmtId="0" fontId="3" fillId="0" borderId="14" xfId="0" applyFont="1" applyBorder="1" applyAlignment="1">
      <alignment horizontal="right"/>
    </xf>
    <xf numFmtId="49" fontId="0" fillId="0" borderId="3" xfId="0" applyNumberFormat="1" applyBorder="1"/>
    <xf numFmtId="3" fontId="6" fillId="0" borderId="13" xfId="1" applyNumberFormat="1" applyFont="1" applyBorder="1" applyAlignment="1">
      <alignment horizontal="right" vertical="center"/>
    </xf>
    <xf numFmtId="49" fontId="0" fillId="0" borderId="15" xfId="0" applyNumberFormat="1" applyBorder="1"/>
    <xf numFmtId="3" fontId="6" fillId="0" borderId="9" xfId="1" applyNumberFormat="1" applyFont="1" applyBorder="1" applyAlignment="1">
      <alignment horizontal="right" vertical="center"/>
    </xf>
    <xf numFmtId="0" fontId="2" fillId="0" borderId="24" xfId="0" applyFont="1" applyBorder="1" applyAlignment="1">
      <alignment horizontal="right" wrapText="1"/>
    </xf>
    <xf numFmtId="164" fontId="0" fillId="2" borderId="11" xfId="0" applyNumberFormat="1" applyFill="1" applyBorder="1" applyAlignment="1">
      <alignment horizontal="right" vertical="center" wrapText="1"/>
    </xf>
    <xf numFmtId="49" fontId="0" fillId="0" borderId="9" xfId="0" applyNumberFormat="1" applyBorder="1"/>
    <xf numFmtId="49" fontId="0" fillId="0" borderId="22" xfId="0" applyNumberFormat="1" applyBorder="1"/>
    <xf numFmtId="0" fontId="2" fillId="0" borderId="22" xfId="0" applyFont="1" applyBorder="1" applyAlignment="1">
      <alignment horizontal="right" vertical="center" wrapText="1"/>
    </xf>
    <xf numFmtId="0" fontId="0" fillId="0" borderId="13" xfId="0" applyBorder="1"/>
    <xf numFmtId="164" fontId="0" fillId="2" borderId="9" xfId="0" applyNumberForma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wrapText="1"/>
    </xf>
    <xf numFmtId="0" fontId="0" fillId="0" borderId="10" xfId="0" applyBorder="1"/>
    <xf numFmtId="0" fontId="2" fillId="0" borderId="22" xfId="0" applyFont="1" applyBorder="1" applyAlignment="1">
      <alignment horizontal="center"/>
    </xf>
    <xf numFmtId="0" fontId="2" fillId="0" borderId="13" xfId="0" applyFont="1" applyBorder="1" applyAlignment="1">
      <alignment horizontal="right" wrapText="1"/>
    </xf>
    <xf numFmtId="0" fontId="3" fillId="0" borderId="0" xfId="0" applyFont="1" applyAlignment="1">
      <alignment horizontal="right" vertical="top"/>
    </xf>
    <xf numFmtId="0" fontId="2" fillId="0" borderId="20" xfId="0" applyFont="1" applyBorder="1" applyAlignment="1">
      <alignment horizontal="right"/>
    </xf>
    <xf numFmtId="0" fontId="3" fillId="0" borderId="18" xfId="0" applyFont="1" applyBorder="1" applyAlignment="1">
      <alignment horizontal="right" wrapText="1"/>
    </xf>
    <xf numFmtId="164" fontId="0" fillId="0" borderId="9" xfId="0" applyNumberFormat="1" applyBorder="1" applyAlignment="1">
      <alignment horizontal="right" vertical="center" wrapText="1"/>
    </xf>
    <xf numFmtId="3" fontId="6" fillId="0" borderId="23" xfId="1" applyNumberFormat="1" applyFont="1" applyBorder="1" applyAlignment="1">
      <alignment horizontal="right" vertical="center"/>
    </xf>
    <xf numFmtId="164" fontId="0" fillId="2" borderId="15" xfId="0" applyNumberFormat="1" applyFill="1" applyBorder="1" applyAlignment="1">
      <alignment horizontal="right" vertical="center" wrapText="1"/>
    </xf>
    <xf numFmtId="49" fontId="0" fillId="0" borderId="14" xfId="0" applyNumberFormat="1" applyBorder="1"/>
    <xf numFmtId="3" fontId="6" fillId="0" borderId="12" xfId="1" applyNumberFormat="1" applyFont="1" applyBorder="1" applyAlignment="1">
      <alignment horizontal="right" vertical="center"/>
    </xf>
    <xf numFmtId="3" fontId="6" fillId="0" borderId="24" xfId="1" applyNumberFormat="1" applyFont="1" applyBorder="1" applyAlignment="1">
      <alignment horizontal="right" vertical="center"/>
    </xf>
    <xf numFmtId="164" fontId="0" fillId="0" borderId="15" xfId="0" applyNumberFormat="1" applyBorder="1" applyAlignment="1">
      <alignment horizontal="right" vertical="center" wrapText="1"/>
    </xf>
    <xf numFmtId="164" fontId="0" fillId="2" borderId="12" xfId="0" applyNumberFormat="1" applyFill="1" applyBorder="1" applyAlignment="1">
      <alignment horizontal="right" vertical="center" wrapText="1"/>
    </xf>
    <xf numFmtId="164" fontId="0" fillId="0" borderId="12" xfId="0" applyNumberFormat="1" applyBorder="1" applyAlignment="1">
      <alignment horizontal="right" vertical="center" wrapText="1"/>
    </xf>
    <xf numFmtId="49" fontId="0" fillId="0" borderId="12" xfId="0" applyNumberFormat="1" applyBorder="1"/>
    <xf numFmtId="0" fontId="2" fillId="0" borderId="23" xfId="0" applyFont="1" applyBorder="1" applyAlignment="1">
      <alignment horizontal="right"/>
    </xf>
    <xf numFmtId="49" fontId="0" fillId="0" borderId="13" xfId="0" applyNumberFormat="1" applyBorder="1"/>
    <xf numFmtId="0" fontId="3" fillId="0" borderId="22" xfId="0" applyFont="1" applyBorder="1" applyAlignment="1">
      <alignment horizontal="left" wrapText="1"/>
    </xf>
    <xf numFmtId="0" fontId="1" fillId="0" borderId="0" xfId="0" applyFont="1" applyAlignment="1">
      <alignment horizontal="right"/>
    </xf>
    <xf numFmtId="49" fontId="0" fillId="0" borderId="11" xfId="0" applyNumberFormat="1" applyBorder="1"/>
    <xf numFmtId="0" fontId="2" fillId="0" borderId="24" xfId="0" applyFont="1" applyBorder="1" applyAlignment="1">
      <alignment horizontal="right"/>
    </xf>
    <xf numFmtId="0" fontId="4" fillId="0" borderId="0" xfId="0" applyFont="1" applyAlignment="1">
      <alignment horizontal="left"/>
    </xf>
    <xf numFmtId="3" fontId="6" fillId="0" borderId="19" xfId="1" applyNumberFormat="1" applyFont="1" applyBorder="1" applyAlignment="1">
      <alignment horizontal="right" vertical="center"/>
    </xf>
    <xf numFmtId="3" fontId="6" fillId="0" borderId="20" xfId="1" applyNumberFormat="1" applyFont="1" applyBorder="1" applyAlignment="1">
      <alignment horizontal="right" vertical="center"/>
    </xf>
    <xf numFmtId="49" fontId="9" fillId="0" borderId="0" xfId="0" applyNumberFormat="1" applyFo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right"/>
    </xf>
    <xf numFmtId="0" fontId="9" fillId="0" borderId="0" xfId="0" applyFont="1"/>
    <xf numFmtId="0" fontId="3" fillId="4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11" fillId="5" borderId="0" xfId="0" applyFont="1" applyFill="1" applyAlignment="1">
      <alignment horizontal="right"/>
    </xf>
    <xf numFmtId="0" fontId="12" fillId="5" borderId="0" xfId="0" applyFont="1" applyFill="1" applyAlignment="1">
      <alignment horizontal="right"/>
    </xf>
    <xf numFmtId="49" fontId="0" fillId="0" borderId="2" xfId="0" applyNumberFormat="1" applyBorder="1"/>
    <xf numFmtId="49" fontId="0" fillId="0" borderId="6" xfId="0" applyNumberFormat="1" applyBorder="1"/>
    <xf numFmtId="49" fontId="0" fillId="0" borderId="16" xfId="0" applyNumberFormat="1" applyBorder="1"/>
    <xf numFmtId="49" fontId="7" fillId="0" borderId="0" xfId="0" applyNumberFormat="1" applyFont="1"/>
    <xf numFmtId="49" fontId="13" fillId="0" borderId="0" xfId="0" applyNumberFormat="1" applyFont="1" applyAlignment="1">
      <alignment horizontal="right" wrapText="1"/>
    </xf>
    <xf numFmtId="1" fontId="0" fillId="0" borderId="0" xfId="0" applyNumberFormat="1"/>
    <xf numFmtId="49" fontId="1" fillId="0" borderId="1" xfId="0" applyNumberFormat="1" applyFont="1" applyBorder="1" applyAlignment="1">
      <alignment horizontal="right"/>
    </xf>
    <xf numFmtId="49" fontId="2" fillId="0" borderId="2" xfId="0" applyNumberFormat="1" applyFont="1" applyBorder="1" applyAlignment="1">
      <alignment horizontal="right"/>
    </xf>
    <xf numFmtId="49" fontId="2" fillId="0" borderId="3" xfId="0" applyNumberFormat="1" applyFont="1" applyBorder="1" applyAlignment="1">
      <alignment horizontal="right"/>
    </xf>
    <xf numFmtId="49" fontId="2" fillId="0" borderId="4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right"/>
    </xf>
    <xf numFmtId="49" fontId="1" fillId="0" borderId="4" xfId="0" applyNumberFormat="1" applyFont="1" applyBorder="1" applyAlignment="1">
      <alignment horizontal="right"/>
    </xf>
    <xf numFmtId="49" fontId="1" fillId="0" borderId="2" xfId="0" applyNumberFormat="1" applyFont="1" applyBorder="1" applyAlignment="1">
      <alignment horizontal="right" vertical="top"/>
    </xf>
    <xf numFmtId="49" fontId="1" fillId="0" borderId="5" xfId="0" applyNumberFormat="1" applyFont="1" applyBorder="1" applyAlignment="1">
      <alignment horizontal="right"/>
    </xf>
    <xf numFmtId="49" fontId="1" fillId="0" borderId="6" xfId="0" applyNumberFormat="1" applyFont="1" applyBorder="1" applyAlignment="1">
      <alignment horizontal="right"/>
    </xf>
    <xf numFmtId="49" fontId="1" fillId="0" borderId="7" xfId="0" applyNumberFormat="1" applyFont="1" applyBorder="1" applyAlignment="1">
      <alignment horizontal="right"/>
    </xf>
    <xf numFmtId="49" fontId="1" fillId="0" borderId="6" xfId="0" applyNumberFormat="1" applyFont="1" applyBorder="1" applyAlignment="1">
      <alignment horizontal="right" vertical="top"/>
    </xf>
    <xf numFmtId="49" fontId="6" fillId="0" borderId="7" xfId="1" applyNumberFormat="1" applyFont="1" applyBorder="1" applyAlignment="1">
      <alignment horizontal="right" vertical="center"/>
    </xf>
    <xf numFmtId="49" fontId="6" fillId="0" borderId="6" xfId="1" applyNumberFormat="1" applyFont="1" applyBorder="1" applyAlignment="1">
      <alignment horizontal="right" vertical="center"/>
    </xf>
    <xf numFmtId="49" fontId="6" fillId="0" borderId="8" xfId="1" applyNumberFormat="1" applyFont="1" applyBorder="1" applyAlignment="1">
      <alignment horizontal="right" vertical="center"/>
    </xf>
    <xf numFmtId="49" fontId="6" fillId="0" borderId="5" xfId="1" applyNumberFormat="1" applyFont="1" applyBorder="1" applyAlignment="1">
      <alignment horizontal="right" vertical="center"/>
    </xf>
    <xf numFmtId="49" fontId="0" fillId="2" borderId="6" xfId="0" applyNumberFormat="1" applyFill="1" applyBorder="1" applyAlignment="1">
      <alignment horizontal="right" vertical="center" wrapText="1"/>
    </xf>
    <xf numFmtId="49" fontId="0" fillId="0" borderId="6" xfId="0" applyNumberFormat="1" applyBorder="1" applyAlignment="1">
      <alignment horizontal="right" vertical="center" wrapText="1"/>
    </xf>
    <xf numFmtId="49" fontId="0" fillId="0" borderId="7" xfId="0" applyNumberFormat="1" applyBorder="1" applyAlignment="1">
      <alignment horizontal="right" vertical="center" wrapText="1"/>
    </xf>
    <xf numFmtId="49" fontId="0" fillId="2" borderId="5" xfId="0" applyNumberFormat="1" applyFill="1" applyBorder="1" applyAlignment="1">
      <alignment horizontal="right" vertical="center" wrapText="1"/>
    </xf>
    <xf numFmtId="49" fontId="0" fillId="2" borderId="8" xfId="0" applyNumberFormat="1" applyFill="1" applyBorder="1" applyAlignment="1">
      <alignment horizontal="right" vertical="center" wrapText="1"/>
    </xf>
    <xf numFmtId="49" fontId="0" fillId="2" borderId="7" xfId="0" applyNumberFormat="1" applyFill="1" applyBorder="1" applyAlignment="1">
      <alignment horizontal="right" vertical="center" wrapText="1"/>
    </xf>
    <xf numFmtId="49" fontId="0" fillId="0" borderId="5" xfId="0" applyNumberFormat="1" applyBorder="1" applyAlignment="1">
      <alignment horizontal="right" vertical="center" wrapText="1"/>
    </xf>
    <xf numFmtId="49" fontId="0" fillId="0" borderId="8" xfId="0" applyNumberFormat="1" applyBorder="1" applyAlignment="1">
      <alignment horizontal="right" vertical="center" wrapText="1"/>
    </xf>
    <xf numFmtId="49" fontId="0" fillId="0" borderId="7" xfId="0" applyNumberFormat="1" applyBorder="1"/>
    <xf numFmtId="49" fontId="0" fillId="0" borderId="8" xfId="0" applyNumberFormat="1" applyBorder="1"/>
    <xf numFmtId="49" fontId="0" fillId="0" borderId="5" xfId="0" applyNumberFormat="1" applyBorder="1"/>
    <xf numFmtId="49" fontId="2" fillId="0" borderId="6" xfId="0" applyNumberFormat="1" applyFont="1" applyBorder="1" applyAlignment="1">
      <alignment horizontal="right"/>
    </xf>
    <xf numFmtId="49" fontId="2" fillId="0" borderId="7" xfId="0" applyNumberFormat="1" applyFont="1" applyBorder="1" applyAlignment="1">
      <alignment horizontal="right"/>
    </xf>
    <xf numFmtId="49" fontId="2" fillId="0" borderId="5" xfId="0" applyNumberFormat="1" applyFont="1" applyBorder="1" applyAlignment="1">
      <alignment horizontal="right"/>
    </xf>
    <xf numFmtId="49" fontId="2" fillId="0" borderId="8" xfId="0" applyNumberFormat="1" applyFont="1" applyBorder="1" applyAlignment="1">
      <alignment horizontal="right" wrapText="1"/>
    </xf>
    <xf numFmtId="49" fontId="2" fillId="0" borderId="8" xfId="0" applyNumberFormat="1" applyFont="1" applyBorder="1" applyAlignment="1">
      <alignment horizontal="right"/>
    </xf>
    <xf numFmtId="49" fontId="2" fillId="0" borderId="0" xfId="0" applyNumberFormat="1" applyFont="1" applyAlignment="1">
      <alignment horizontal="left" wrapText="1"/>
    </xf>
    <xf numFmtId="49" fontId="0" fillId="2" borderId="0" xfId="0" applyNumberFormat="1" applyFill="1" applyAlignment="1">
      <alignment horizontal="right" vertical="center" wrapText="1"/>
    </xf>
    <xf numFmtId="49" fontId="0" fillId="0" borderId="0" xfId="0" applyNumberFormat="1" applyAlignment="1">
      <alignment horizontal="right" vertical="center" wrapText="1"/>
    </xf>
    <xf numFmtId="49" fontId="2" fillId="0" borderId="6" xfId="0" applyNumberFormat="1" applyFont="1" applyBorder="1" applyAlignment="1">
      <alignment horizontal="right" wrapText="1"/>
    </xf>
    <xf numFmtId="49" fontId="2" fillId="0" borderId="6" xfId="0" applyNumberFormat="1" applyFont="1" applyBorder="1" applyAlignment="1">
      <alignment horizontal="center"/>
    </xf>
    <xf numFmtId="49" fontId="0" fillId="2" borderId="16" xfId="0" applyNumberFormat="1" applyFill="1" applyBorder="1" applyAlignment="1">
      <alignment horizontal="right" vertical="center" wrapText="1"/>
    </xf>
    <xf numFmtId="49" fontId="0" fillId="0" borderId="16" xfId="0" applyNumberFormat="1" applyBorder="1" applyAlignment="1">
      <alignment horizontal="right" vertical="center" wrapText="1"/>
    </xf>
    <xf numFmtId="49" fontId="0" fillId="0" borderId="17" xfId="0" applyNumberFormat="1" applyBorder="1" applyAlignment="1">
      <alignment horizontal="right" vertical="center" wrapText="1"/>
    </xf>
    <xf numFmtId="49" fontId="0" fillId="2" borderId="17" xfId="0" applyNumberFormat="1" applyFill="1" applyBorder="1" applyAlignment="1">
      <alignment horizontal="right" vertical="center" wrapText="1"/>
    </xf>
    <xf numFmtId="49" fontId="0" fillId="0" borderId="17" xfId="0" applyNumberFormat="1" applyBorder="1"/>
    <xf numFmtId="49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 wrapText="1"/>
    </xf>
    <xf numFmtId="49" fontId="3" fillId="0" borderId="0" xfId="0" applyNumberFormat="1" applyFont="1" applyAlignment="1">
      <alignment horizontal="center"/>
    </xf>
    <xf numFmtId="49" fontId="6" fillId="0" borderId="0" xfId="1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 vertic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49" fontId="3" fillId="4" borderId="0" xfId="0" applyNumberFormat="1" applyFont="1" applyFill="1" applyAlignment="1">
      <alignment horizontal="right"/>
    </xf>
    <xf numFmtId="49" fontId="3" fillId="5" borderId="0" xfId="0" applyNumberFormat="1" applyFont="1" applyFill="1" applyAlignment="1">
      <alignment horizontal="right"/>
    </xf>
    <xf numFmtId="49" fontId="11" fillId="0" borderId="0" xfId="0" applyNumberFormat="1" applyFont="1" applyAlignment="1">
      <alignment horizontal="right"/>
    </xf>
    <xf numFmtId="49" fontId="11" fillId="5" borderId="0" xfId="0" applyNumberFormat="1" applyFont="1" applyFill="1" applyAlignment="1">
      <alignment horizontal="right"/>
    </xf>
    <xf numFmtId="49" fontId="12" fillId="0" borderId="0" xfId="0" applyNumberFormat="1" applyFont="1" applyAlignment="1">
      <alignment horizontal="right"/>
    </xf>
    <xf numFmtId="49" fontId="12" fillId="5" borderId="0" xfId="0" applyNumberFormat="1" applyFont="1" applyFill="1" applyAlignment="1">
      <alignment horizontal="right"/>
    </xf>
    <xf numFmtId="49" fontId="9" fillId="0" borderId="0" xfId="0" applyNumberFormat="1" applyFont="1" applyAlignment="1">
      <alignment wrapText="1"/>
    </xf>
    <xf numFmtId="165" fontId="0" fillId="6" borderId="25" xfId="0" applyNumberFormat="1" applyFill="1" applyBorder="1" applyAlignment="1">
      <alignment horizontal="right" vertical="top"/>
    </xf>
    <xf numFmtId="165" fontId="0" fillId="6" borderId="26" xfId="0" applyNumberFormat="1" applyFill="1" applyBorder="1" applyAlignment="1">
      <alignment horizontal="right" vertical="top"/>
    </xf>
    <xf numFmtId="0" fontId="3" fillId="0" borderId="27" xfId="0" applyFont="1" applyBorder="1" applyAlignment="1">
      <alignment horizontal="right"/>
    </xf>
    <xf numFmtId="0" fontId="3" fillId="0" borderId="28" xfId="0" applyFont="1" applyBorder="1" applyAlignment="1">
      <alignment horizontal="right"/>
    </xf>
    <xf numFmtId="0" fontId="3" fillId="0" borderId="29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3" fillId="0" borderId="31" xfId="0" applyFont="1" applyBorder="1" applyAlignment="1">
      <alignment horizontal="right"/>
    </xf>
    <xf numFmtId="0" fontId="3" fillId="0" borderId="29" xfId="0" applyFont="1" applyBorder="1" applyAlignment="1">
      <alignment horizontal="right" vertical="top"/>
    </xf>
  </cellXfs>
  <cellStyles count="2">
    <cellStyle name="Normal" xfId="0" builtinId="0"/>
    <cellStyle name="Normal 2" xfId="1" xr:uid="{D0EDEDE0-8481-BF4D-9826-9296CFF823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elinepapageorgiou/Downloads/us_county_latlng.xlsx" TargetMode="External"/><Relationship Id="rId1" Type="http://schemas.openxmlformats.org/officeDocument/2006/relationships/externalLinkPath" Target="/Users/celinepapageorgiou/Downloads/us_county_latl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 - us_county_latlng"/>
    </sheetNames>
    <sheetDataSet>
      <sheetData sheetId="0">
        <row r="1">
          <cell r="B1" t="str">
            <v>name</v>
          </cell>
          <cell r="C1" t="str">
            <v>lng</v>
          </cell>
          <cell r="D1" t="str">
            <v>lat</v>
          </cell>
        </row>
        <row r="2">
          <cell r="A2" t="str">
            <v>01059</v>
          </cell>
          <cell r="B2" t="str">
            <v>Franklin</v>
          </cell>
          <cell r="C2">
            <v>-87.843283</v>
          </cell>
          <cell r="D2">
            <v>34.442381349999998</v>
          </cell>
        </row>
        <row r="3">
          <cell r="A3" t="str">
            <v>13111</v>
          </cell>
          <cell r="B3" t="str">
            <v>Fannin</v>
          </cell>
          <cell r="C3">
            <v>-84.319296170000001</v>
          </cell>
          <cell r="D3">
            <v>34.86412558</v>
          </cell>
        </row>
        <row r="4">
          <cell r="A4" t="str">
            <v>19109</v>
          </cell>
          <cell r="B4" t="str">
            <v>Kossuth</v>
          </cell>
          <cell r="C4">
            <v>-94.206897870000006</v>
          </cell>
          <cell r="D4">
            <v>43.204139840000003</v>
          </cell>
        </row>
        <row r="5">
          <cell r="A5" t="str">
            <v>40115</v>
          </cell>
          <cell r="B5" t="str">
            <v>Ottawa</v>
          </cell>
          <cell r="C5">
            <v>-94.81058917</v>
          </cell>
          <cell r="D5">
            <v>36.835877959999998</v>
          </cell>
        </row>
        <row r="6">
          <cell r="A6" t="str">
            <v>42115</v>
          </cell>
          <cell r="B6" t="str">
            <v>Susquehanna</v>
          </cell>
          <cell r="C6">
            <v>-75.800904509999995</v>
          </cell>
          <cell r="D6">
            <v>41.821276760000003</v>
          </cell>
        </row>
        <row r="7">
          <cell r="A7" t="str">
            <v>40053</v>
          </cell>
          <cell r="B7" t="str">
            <v>Grant</v>
          </cell>
          <cell r="C7">
            <v>-97.784934039999996</v>
          </cell>
          <cell r="D7">
            <v>36.796513640000001</v>
          </cell>
        </row>
        <row r="8">
          <cell r="A8" t="str">
            <v>31029</v>
          </cell>
          <cell r="B8" t="str">
            <v>Chase</v>
          </cell>
          <cell r="C8">
            <v>-101.6979407</v>
          </cell>
          <cell r="D8">
            <v>40.523710080000001</v>
          </cell>
        </row>
        <row r="9">
          <cell r="A9" t="str">
            <v>29213</v>
          </cell>
          <cell r="B9" t="str">
            <v>Taney</v>
          </cell>
          <cell r="C9">
            <v>-93.041275859999999</v>
          </cell>
          <cell r="D9">
            <v>36.654736460000002</v>
          </cell>
        </row>
        <row r="10">
          <cell r="A10" t="str">
            <v>32510</v>
          </cell>
          <cell r="B10" t="str">
            <v>Carson City</v>
          </cell>
          <cell r="C10">
            <v>-119.7473502</v>
          </cell>
          <cell r="D10">
            <v>39.151084050000001</v>
          </cell>
        </row>
        <row r="11">
          <cell r="A11" t="str">
            <v>12049</v>
          </cell>
          <cell r="B11" t="str">
            <v>Hardee</v>
          </cell>
          <cell r="C11">
            <v>-81.809537919999997</v>
          </cell>
          <cell r="D11">
            <v>27.493197330000001</v>
          </cell>
        </row>
        <row r="12">
          <cell r="A12" t="str">
            <v>05023</v>
          </cell>
          <cell r="B12" t="str">
            <v>Cleburne</v>
          </cell>
          <cell r="C12">
            <v>-92.027255859999997</v>
          </cell>
          <cell r="D12">
            <v>35.538539190000002</v>
          </cell>
        </row>
        <row r="13">
          <cell r="A13" t="str">
            <v>48017</v>
          </cell>
          <cell r="B13" t="str">
            <v>Bailey</v>
          </cell>
          <cell r="C13">
            <v>-102.8298267</v>
          </cell>
          <cell r="D13">
            <v>34.068603160000002</v>
          </cell>
        </row>
        <row r="14">
          <cell r="A14" t="str">
            <v>49037</v>
          </cell>
          <cell r="B14" t="str">
            <v>San Juan</v>
          </cell>
          <cell r="C14">
            <v>-109.8043936</v>
          </cell>
          <cell r="D14">
            <v>37.626074869999997</v>
          </cell>
        </row>
        <row r="15">
          <cell r="A15" t="str">
            <v>31143</v>
          </cell>
          <cell r="B15" t="str">
            <v>Polk</v>
          </cell>
          <cell r="C15">
            <v>-97.568252259999994</v>
          </cell>
          <cell r="D15">
            <v>41.186870550000002</v>
          </cell>
        </row>
        <row r="16">
          <cell r="A16" t="str">
            <v>42075</v>
          </cell>
          <cell r="B16" t="str">
            <v>Lebanon</v>
          </cell>
          <cell r="C16">
            <v>-76.457591039999997</v>
          </cell>
          <cell r="D16">
            <v>40.36716938</v>
          </cell>
        </row>
        <row r="17">
          <cell r="A17" t="str">
            <v>35028</v>
          </cell>
          <cell r="B17" t="str">
            <v>Los Alamos</v>
          </cell>
          <cell r="C17">
            <v>-106.3065081</v>
          </cell>
          <cell r="D17">
            <v>35.86926339</v>
          </cell>
        </row>
        <row r="18">
          <cell r="A18" t="str">
            <v>40137</v>
          </cell>
          <cell r="B18" t="str">
            <v>Stephens</v>
          </cell>
          <cell r="C18">
            <v>-97.851488989999993</v>
          </cell>
          <cell r="D18">
            <v>34.48542286</v>
          </cell>
        </row>
        <row r="19">
          <cell r="A19" t="str">
            <v>40081</v>
          </cell>
          <cell r="B19" t="str">
            <v>Lincoln</v>
          </cell>
          <cell r="C19">
            <v>-96.881239609999994</v>
          </cell>
          <cell r="D19">
            <v>35.702728399999998</v>
          </cell>
        </row>
        <row r="20">
          <cell r="A20" t="str">
            <v>19031</v>
          </cell>
          <cell r="B20" t="str">
            <v>Cedar</v>
          </cell>
          <cell r="C20">
            <v>-91.132466840000006</v>
          </cell>
          <cell r="D20">
            <v>41.77233777</v>
          </cell>
        </row>
        <row r="21">
          <cell r="A21" t="str">
            <v>19069</v>
          </cell>
          <cell r="B21" t="str">
            <v>Franklin</v>
          </cell>
          <cell r="C21">
            <v>-93.262569249999999</v>
          </cell>
          <cell r="D21">
            <v>42.732703839999999</v>
          </cell>
        </row>
        <row r="22">
          <cell r="A22" t="str">
            <v>20151</v>
          </cell>
          <cell r="B22" t="str">
            <v>Pratt</v>
          </cell>
          <cell r="C22">
            <v>-98.73915959</v>
          </cell>
          <cell r="D22">
            <v>37.647846899999998</v>
          </cell>
        </row>
        <row r="23">
          <cell r="A23" t="str">
            <v>28099</v>
          </cell>
          <cell r="B23" t="str">
            <v>Neshoba</v>
          </cell>
          <cell r="C23">
            <v>-89.117326849999998</v>
          </cell>
          <cell r="D23">
            <v>32.753289299999999</v>
          </cell>
        </row>
        <row r="24">
          <cell r="A24" t="str">
            <v>29167</v>
          </cell>
          <cell r="B24" t="str">
            <v>Polk</v>
          </cell>
          <cell r="C24">
            <v>-93.400346490000004</v>
          </cell>
          <cell r="D24">
            <v>37.616494520000003</v>
          </cell>
        </row>
        <row r="25">
          <cell r="A25" t="str">
            <v>27101</v>
          </cell>
          <cell r="B25" t="str">
            <v>Murray</v>
          </cell>
          <cell r="C25">
            <v>-95.763284819999996</v>
          </cell>
          <cell r="D25">
            <v>44.022167090000003</v>
          </cell>
        </row>
        <row r="26">
          <cell r="A26" t="str">
            <v>29121</v>
          </cell>
          <cell r="B26" t="str">
            <v>Macon</v>
          </cell>
          <cell r="C26">
            <v>-92.56453089</v>
          </cell>
          <cell r="D26">
            <v>39.830497680000001</v>
          </cell>
        </row>
        <row r="27">
          <cell r="A27" t="str">
            <v>55039</v>
          </cell>
          <cell r="B27" t="str">
            <v>Fond du Lac</v>
          </cell>
          <cell r="C27">
            <v>-88.488853250000005</v>
          </cell>
          <cell r="D27">
            <v>43.753549079999999</v>
          </cell>
        </row>
        <row r="28">
          <cell r="A28" t="str">
            <v>47169</v>
          </cell>
          <cell r="B28" t="str">
            <v>Trousdale</v>
          </cell>
          <cell r="C28">
            <v>-86.156302949999997</v>
          </cell>
          <cell r="D28">
            <v>36.392362439999999</v>
          </cell>
        </row>
        <row r="29">
          <cell r="A29" t="str">
            <v>51683</v>
          </cell>
          <cell r="B29" t="str">
            <v>Manassas</v>
          </cell>
          <cell r="C29">
            <v>-77.485154739999999</v>
          </cell>
          <cell r="D29">
            <v>38.747844499999999</v>
          </cell>
        </row>
        <row r="30">
          <cell r="A30" t="str">
            <v>48329</v>
          </cell>
          <cell r="B30" t="str">
            <v>Midland</v>
          </cell>
          <cell r="C30">
            <v>-102.0315682</v>
          </cell>
          <cell r="D30">
            <v>31.869041280000001</v>
          </cell>
        </row>
        <row r="31">
          <cell r="A31" t="str">
            <v>48251</v>
          </cell>
          <cell r="B31" t="str">
            <v>Johnson</v>
          </cell>
          <cell r="C31">
            <v>-97.366188170000001</v>
          </cell>
          <cell r="D31">
            <v>32.378814200000001</v>
          </cell>
        </row>
        <row r="32">
          <cell r="A32" t="str">
            <v>48171</v>
          </cell>
          <cell r="B32" t="str">
            <v>Gillespie</v>
          </cell>
          <cell r="C32">
            <v>-98.946769149999994</v>
          </cell>
          <cell r="D32">
            <v>30.31824095</v>
          </cell>
        </row>
        <row r="33">
          <cell r="A33" t="str">
            <v>55137</v>
          </cell>
          <cell r="B33" t="str">
            <v>Waushara</v>
          </cell>
          <cell r="C33">
            <v>-89.243169129999998</v>
          </cell>
          <cell r="D33">
            <v>44.113282150000003</v>
          </cell>
        </row>
        <row r="34">
          <cell r="A34" t="str">
            <v>04015</v>
          </cell>
          <cell r="B34" t="str">
            <v>Mohave</v>
          </cell>
          <cell r="C34">
            <v>-113.7581706</v>
          </cell>
          <cell r="D34">
            <v>35.704568209999998</v>
          </cell>
        </row>
        <row r="35">
          <cell r="A35" t="str">
            <v>12015</v>
          </cell>
          <cell r="B35" t="str">
            <v>Charlotte</v>
          </cell>
          <cell r="C35">
            <v>-81.911855130000006</v>
          </cell>
          <cell r="D35">
            <v>26.905792739999999</v>
          </cell>
        </row>
        <row r="36">
          <cell r="A36" t="str">
            <v>20039</v>
          </cell>
          <cell r="B36" t="str">
            <v>Decatur</v>
          </cell>
          <cell r="C36">
            <v>-100.4593928</v>
          </cell>
          <cell r="D36">
            <v>39.784690390000002</v>
          </cell>
        </row>
        <row r="37">
          <cell r="A37" t="str">
            <v>21057</v>
          </cell>
          <cell r="B37" t="str">
            <v>Cumberland</v>
          </cell>
          <cell r="C37">
            <v>-85.388572479999993</v>
          </cell>
          <cell r="D37">
            <v>36.786610469999999</v>
          </cell>
        </row>
        <row r="38">
          <cell r="A38" t="str">
            <v>46097</v>
          </cell>
          <cell r="B38" t="str">
            <v>Miner</v>
          </cell>
          <cell r="C38">
            <v>-97.609922069999996</v>
          </cell>
          <cell r="D38">
            <v>44.021978820000001</v>
          </cell>
        </row>
        <row r="39">
          <cell r="A39" t="str">
            <v>41033</v>
          </cell>
          <cell r="B39" t="str">
            <v>Josephine</v>
          </cell>
          <cell r="C39">
            <v>-123.55525950000001</v>
          </cell>
          <cell r="D39">
            <v>42.365511550000001</v>
          </cell>
        </row>
        <row r="40">
          <cell r="A40" t="str">
            <v>41015</v>
          </cell>
          <cell r="B40" t="str">
            <v>Curry</v>
          </cell>
          <cell r="C40">
            <v>-124.15609190000001</v>
          </cell>
          <cell r="D40">
            <v>42.457761769999998</v>
          </cell>
        </row>
        <row r="41">
          <cell r="A41" t="str">
            <v>35006</v>
          </cell>
          <cell r="B41" t="str">
            <v>Cibola</v>
          </cell>
          <cell r="C41">
            <v>-107.9992972</v>
          </cell>
          <cell r="D41">
            <v>34.912409490000002</v>
          </cell>
        </row>
        <row r="42">
          <cell r="A42" t="str">
            <v>26001</v>
          </cell>
          <cell r="B42" t="str">
            <v>Alcona</v>
          </cell>
          <cell r="C42">
            <v>-83.593852709999993</v>
          </cell>
          <cell r="D42">
            <v>44.684778250000001</v>
          </cell>
        </row>
        <row r="43">
          <cell r="A43" t="str">
            <v>06105</v>
          </cell>
          <cell r="B43" t="str">
            <v>Trinity</v>
          </cell>
          <cell r="C43">
            <v>-123.1126773</v>
          </cell>
          <cell r="D43">
            <v>40.650594439999999</v>
          </cell>
        </row>
        <row r="44">
          <cell r="A44" t="str">
            <v>01103</v>
          </cell>
          <cell r="B44" t="str">
            <v>Morgan</v>
          </cell>
          <cell r="C44">
            <v>-86.853250619999997</v>
          </cell>
          <cell r="D44">
            <v>34.453310090000002</v>
          </cell>
        </row>
        <row r="45">
          <cell r="A45" t="str">
            <v>31159</v>
          </cell>
          <cell r="B45" t="str">
            <v>Seward</v>
          </cell>
          <cell r="C45">
            <v>-97.139660289999995</v>
          </cell>
          <cell r="D45">
            <v>40.872401400000001</v>
          </cell>
        </row>
        <row r="46">
          <cell r="A46" t="str">
            <v>40153</v>
          </cell>
          <cell r="B46" t="str">
            <v>Woodward</v>
          </cell>
          <cell r="C46">
            <v>-99.264270629999999</v>
          </cell>
          <cell r="D46">
            <v>36.42251383</v>
          </cell>
        </row>
        <row r="47">
          <cell r="A47" t="str">
            <v>39063</v>
          </cell>
          <cell r="B47" t="str">
            <v>Hancock</v>
          </cell>
          <cell r="C47">
            <v>-83.666308270000002</v>
          </cell>
          <cell r="D47">
            <v>41.001781459999997</v>
          </cell>
        </row>
        <row r="48">
          <cell r="A48" t="str">
            <v>36057</v>
          </cell>
          <cell r="B48" t="str">
            <v>Montgomery</v>
          </cell>
          <cell r="C48">
            <v>-74.439859369999994</v>
          </cell>
          <cell r="D48">
            <v>42.902176590000003</v>
          </cell>
        </row>
        <row r="49">
          <cell r="A49" t="str">
            <v>18139</v>
          </cell>
          <cell r="B49" t="str">
            <v>Rush</v>
          </cell>
          <cell r="C49">
            <v>-85.465433349999998</v>
          </cell>
          <cell r="D49">
            <v>39.620025759999997</v>
          </cell>
        </row>
        <row r="50">
          <cell r="A50" t="str">
            <v>29139</v>
          </cell>
          <cell r="B50" t="str">
            <v>Montgomery</v>
          </cell>
          <cell r="C50">
            <v>-91.470208389999996</v>
          </cell>
          <cell r="D50">
            <v>38.941285190000002</v>
          </cell>
        </row>
        <row r="51">
          <cell r="A51" t="str">
            <v>20097</v>
          </cell>
          <cell r="B51" t="str">
            <v>Kiowa</v>
          </cell>
          <cell r="C51">
            <v>-99.285764920000005</v>
          </cell>
          <cell r="D51">
            <v>37.558416510000001</v>
          </cell>
        </row>
        <row r="52">
          <cell r="A52" t="str">
            <v>28117</v>
          </cell>
          <cell r="B52" t="str">
            <v>Prentiss</v>
          </cell>
          <cell r="C52">
            <v>-88.519768830000004</v>
          </cell>
          <cell r="D52">
            <v>34.61811436</v>
          </cell>
        </row>
        <row r="53">
          <cell r="A53" t="str">
            <v>17189</v>
          </cell>
          <cell r="B53" t="str">
            <v>Washington</v>
          </cell>
          <cell r="C53">
            <v>-89.410501659999994</v>
          </cell>
          <cell r="D53">
            <v>38.352419230000002</v>
          </cell>
        </row>
        <row r="54">
          <cell r="A54" t="str">
            <v>72029</v>
          </cell>
          <cell r="B54" t="str">
            <v>Canvanas</v>
          </cell>
          <cell r="C54">
            <v>-65.887102420000005</v>
          </cell>
          <cell r="D54">
            <v>18.330305209999999</v>
          </cell>
        </row>
        <row r="55">
          <cell r="A55" t="str">
            <v>31171</v>
          </cell>
          <cell r="B55" t="str">
            <v>Thomas</v>
          </cell>
          <cell r="C55">
            <v>-100.5556632</v>
          </cell>
          <cell r="D55">
            <v>41.913589680000001</v>
          </cell>
        </row>
        <row r="56">
          <cell r="A56" t="str">
            <v>29017</v>
          </cell>
          <cell r="B56" t="str">
            <v>Bollinger</v>
          </cell>
          <cell r="C56">
            <v>-90.025621279999996</v>
          </cell>
          <cell r="D56">
            <v>37.321918199999999</v>
          </cell>
        </row>
        <row r="57">
          <cell r="A57" t="str">
            <v>13149</v>
          </cell>
          <cell r="B57" t="str">
            <v>Heard</v>
          </cell>
          <cell r="C57">
            <v>-85.12848262</v>
          </cell>
          <cell r="D57">
            <v>33.296852999999999</v>
          </cell>
        </row>
        <row r="58">
          <cell r="A58" t="str">
            <v>48085</v>
          </cell>
          <cell r="B58" t="str">
            <v>Collin</v>
          </cell>
          <cell r="C58">
            <v>-96.572668030000003</v>
          </cell>
          <cell r="D58">
            <v>33.188227159999997</v>
          </cell>
        </row>
        <row r="59">
          <cell r="A59" t="str">
            <v>48107</v>
          </cell>
          <cell r="B59" t="str">
            <v>Crosby</v>
          </cell>
          <cell r="C59">
            <v>-101.3000364</v>
          </cell>
          <cell r="D59">
            <v>33.614315529999999</v>
          </cell>
        </row>
        <row r="60">
          <cell r="A60" t="str">
            <v>48081</v>
          </cell>
          <cell r="B60" t="str">
            <v>Coke</v>
          </cell>
          <cell r="C60">
            <v>-100.5295971</v>
          </cell>
          <cell r="D60">
            <v>31.889335280000001</v>
          </cell>
        </row>
        <row r="61">
          <cell r="A61" t="str">
            <v>21171</v>
          </cell>
          <cell r="B61" t="str">
            <v>Monroe</v>
          </cell>
          <cell r="C61">
            <v>-85.716796110000004</v>
          </cell>
          <cell r="D61">
            <v>36.712173329999999</v>
          </cell>
        </row>
        <row r="62">
          <cell r="A62" t="str">
            <v>12003</v>
          </cell>
          <cell r="B62" t="str">
            <v>Baker</v>
          </cell>
          <cell r="C62">
            <v>-82.284524989999994</v>
          </cell>
          <cell r="D62">
            <v>30.3309289</v>
          </cell>
        </row>
        <row r="63">
          <cell r="A63" t="str">
            <v>20089</v>
          </cell>
          <cell r="B63" t="str">
            <v>Jewell</v>
          </cell>
          <cell r="C63">
            <v>-98.218223309999999</v>
          </cell>
          <cell r="D63">
            <v>39.7847206</v>
          </cell>
        </row>
        <row r="64">
          <cell r="A64" t="str">
            <v>26017</v>
          </cell>
          <cell r="B64" t="str">
            <v>Bay</v>
          </cell>
          <cell r="C64">
            <v>-83.990051440000002</v>
          </cell>
          <cell r="D64">
            <v>43.707165490000001</v>
          </cell>
        </row>
        <row r="65">
          <cell r="A65" t="str">
            <v>37153</v>
          </cell>
          <cell r="B65" t="str">
            <v>Richmond</v>
          </cell>
          <cell r="C65">
            <v>-79.747116439999999</v>
          </cell>
          <cell r="D65">
            <v>35.005906289999999</v>
          </cell>
        </row>
        <row r="66">
          <cell r="A66" t="str">
            <v>29023</v>
          </cell>
          <cell r="B66" t="str">
            <v>Butler</v>
          </cell>
          <cell r="C66">
            <v>-90.406729850000005</v>
          </cell>
          <cell r="D66">
            <v>36.716387840000003</v>
          </cell>
        </row>
        <row r="67">
          <cell r="A67" t="str">
            <v>27105</v>
          </cell>
          <cell r="B67" t="str">
            <v>Nobles</v>
          </cell>
          <cell r="C67">
            <v>-95.753260929999996</v>
          </cell>
          <cell r="D67">
            <v>43.674288580000002</v>
          </cell>
        </row>
        <row r="68">
          <cell r="A68" t="str">
            <v>23001</v>
          </cell>
          <cell r="B68" t="str">
            <v>Androscoggin</v>
          </cell>
          <cell r="C68">
            <v>-70.205240419999996</v>
          </cell>
          <cell r="D68">
            <v>44.165436339999999</v>
          </cell>
        </row>
        <row r="69">
          <cell r="A69" t="str">
            <v>51735</v>
          </cell>
          <cell r="B69" t="str">
            <v>Poquoson</v>
          </cell>
          <cell r="C69">
            <v>-76.355669719999995</v>
          </cell>
          <cell r="D69">
            <v>37.130711499999997</v>
          </cell>
        </row>
        <row r="70">
          <cell r="A70" t="str">
            <v>01013</v>
          </cell>
          <cell r="B70" t="str">
            <v>Butler</v>
          </cell>
          <cell r="C70">
            <v>-86.680409240000003</v>
          </cell>
          <cell r="D70">
            <v>31.752524319999999</v>
          </cell>
        </row>
        <row r="71">
          <cell r="A71" t="str">
            <v>37003</v>
          </cell>
          <cell r="B71" t="str">
            <v>Alexander</v>
          </cell>
          <cell r="C71">
            <v>-81.176929459999997</v>
          </cell>
          <cell r="D71">
            <v>35.92074753</v>
          </cell>
        </row>
        <row r="72">
          <cell r="A72" t="str">
            <v>37063</v>
          </cell>
          <cell r="B72" t="str">
            <v>Durham</v>
          </cell>
          <cell r="C72">
            <v>-78.876068720000006</v>
          </cell>
          <cell r="D72">
            <v>36.036053209999999</v>
          </cell>
        </row>
        <row r="73">
          <cell r="A73" t="str">
            <v>38027</v>
          </cell>
          <cell r="B73" t="str">
            <v>Eddy</v>
          </cell>
          <cell r="C73">
            <v>-98.901829250000006</v>
          </cell>
          <cell r="D73">
            <v>47.717487230000003</v>
          </cell>
        </row>
        <row r="74">
          <cell r="A74" t="str">
            <v>36093</v>
          </cell>
          <cell r="B74" t="str">
            <v>Schenectady</v>
          </cell>
          <cell r="C74">
            <v>-74.058336359999998</v>
          </cell>
          <cell r="D74">
            <v>42.81832249</v>
          </cell>
        </row>
        <row r="75">
          <cell r="A75" t="str">
            <v>27079</v>
          </cell>
          <cell r="B75" t="str">
            <v>Le Sueur</v>
          </cell>
          <cell r="C75">
            <v>-93.729842160000004</v>
          </cell>
          <cell r="D75">
            <v>44.371441580000003</v>
          </cell>
        </row>
        <row r="76">
          <cell r="A76" t="str">
            <v>29055</v>
          </cell>
          <cell r="B76" t="str">
            <v>Crawford</v>
          </cell>
          <cell r="C76">
            <v>-91.305162039999999</v>
          </cell>
          <cell r="D76">
            <v>37.976490810000001</v>
          </cell>
        </row>
        <row r="77">
          <cell r="A77" t="str">
            <v>28107</v>
          </cell>
          <cell r="B77" t="str">
            <v>Panola</v>
          </cell>
          <cell r="C77">
            <v>-89.950796339999997</v>
          </cell>
          <cell r="D77">
            <v>34.363985599999999</v>
          </cell>
        </row>
        <row r="78">
          <cell r="A78" t="str">
            <v>72093</v>
          </cell>
          <cell r="B78" t="str">
            <v>Maricao</v>
          </cell>
          <cell r="C78">
            <v>-66.942656270000001</v>
          </cell>
          <cell r="D78">
            <v>18.172499599999998</v>
          </cell>
        </row>
        <row r="79">
          <cell r="A79" t="str">
            <v>72075</v>
          </cell>
          <cell r="B79" t="str">
            <v>Juana Daz</v>
          </cell>
          <cell r="C79">
            <v>-66.495447920000004</v>
          </cell>
          <cell r="D79">
            <v>18.051573560000001</v>
          </cell>
        </row>
        <row r="80">
          <cell r="A80" t="str">
            <v>19027</v>
          </cell>
          <cell r="B80" t="str">
            <v>Carroll</v>
          </cell>
          <cell r="C80">
            <v>-94.860327049999995</v>
          </cell>
          <cell r="D80">
            <v>42.036172069999999</v>
          </cell>
        </row>
        <row r="81">
          <cell r="A81" t="str">
            <v>19075</v>
          </cell>
          <cell r="B81" t="str">
            <v>Grundy</v>
          </cell>
          <cell r="C81">
            <v>-92.791465299999999</v>
          </cell>
          <cell r="D81">
            <v>42.401957160000002</v>
          </cell>
        </row>
        <row r="82">
          <cell r="A82" t="str">
            <v>28131</v>
          </cell>
          <cell r="B82" t="str">
            <v>Stone</v>
          </cell>
          <cell r="C82">
            <v>-89.117642439999997</v>
          </cell>
          <cell r="D82">
            <v>30.790041299999999</v>
          </cell>
        </row>
        <row r="83">
          <cell r="A83" t="str">
            <v>46003</v>
          </cell>
          <cell r="B83" t="str">
            <v>Aurora</v>
          </cell>
          <cell r="C83">
            <v>-98.561750959999998</v>
          </cell>
          <cell r="D83">
            <v>43.718087500000003</v>
          </cell>
        </row>
        <row r="84">
          <cell r="A84" t="str">
            <v>29173</v>
          </cell>
          <cell r="B84" t="str">
            <v>Ralls</v>
          </cell>
          <cell r="C84">
            <v>-91.52194283</v>
          </cell>
          <cell r="D84">
            <v>39.5275593</v>
          </cell>
        </row>
        <row r="85">
          <cell r="A85" t="str">
            <v>48433</v>
          </cell>
          <cell r="B85" t="str">
            <v>Stonewall</v>
          </cell>
          <cell r="C85">
            <v>-100.25384010000001</v>
          </cell>
          <cell r="D85">
            <v>33.179067439999997</v>
          </cell>
        </row>
        <row r="86">
          <cell r="A86" t="str">
            <v>04005</v>
          </cell>
          <cell r="B86" t="str">
            <v>Coconino</v>
          </cell>
          <cell r="C86">
            <v>-111.7705493</v>
          </cell>
          <cell r="D86">
            <v>35.838753509999997</v>
          </cell>
        </row>
        <row r="87">
          <cell r="A87" t="str">
            <v>08081</v>
          </cell>
          <cell r="B87" t="str">
            <v>Moffat</v>
          </cell>
          <cell r="C87">
            <v>-108.2075581</v>
          </cell>
          <cell r="D87">
            <v>40.61858161</v>
          </cell>
        </row>
        <row r="88">
          <cell r="A88" t="str">
            <v>18141</v>
          </cell>
          <cell r="B88" t="str">
            <v>St. Joseph</v>
          </cell>
          <cell r="C88">
            <v>-86.290015429999997</v>
          </cell>
          <cell r="D88">
            <v>41.616703489999999</v>
          </cell>
        </row>
        <row r="89">
          <cell r="A89" t="str">
            <v>05095</v>
          </cell>
          <cell r="B89" t="str">
            <v>Monroe</v>
          </cell>
          <cell r="C89">
            <v>-91.203948249999996</v>
          </cell>
          <cell r="D89">
            <v>34.677723229999998</v>
          </cell>
        </row>
        <row r="90">
          <cell r="A90" t="str">
            <v>39037</v>
          </cell>
          <cell r="B90" t="str">
            <v>Darke</v>
          </cell>
          <cell r="C90">
            <v>-84.619457929999996</v>
          </cell>
          <cell r="D90">
            <v>40.133818609999999</v>
          </cell>
        </row>
        <row r="91">
          <cell r="A91" t="str">
            <v>28003</v>
          </cell>
          <cell r="B91" t="str">
            <v>Alcorn</v>
          </cell>
          <cell r="C91">
            <v>-88.579977360000001</v>
          </cell>
          <cell r="D91">
            <v>34.880832179999999</v>
          </cell>
        </row>
        <row r="92">
          <cell r="A92" t="str">
            <v>02105</v>
          </cell>
          <cell r="B92" t="str">
            <v>Hoonah-Angoon</v>
          </cell>
          <cell r="C92">
            <v>-135.63866110000001</v>
          </cell>
          <cell r="D92">
            <v>58.285758039999997</v>
          </cell>
        </row>
        <row r="93">
          <cell r="A93" t="str">
            <v>12067</v>
          </cell>
          <cell r="B93" t="str">
            <v>Lafayette</v>
          </cell>
          <cell r="C93">
            <v>-83.180865609999998</v>
          </cell>
          <cell r="D93">
            <v>29.98555842</v>
          </cell>
        </row>
        <row r="94">
          <cell r="A94" t="str">
            <v>02290</v>
          </cell>
          <cell r="B94" t="str">
            <v>Yukon-Koyukuk</v>
          </cell>
          <cell r="C94">
            <v>-151.38970309999999</v>
          </cell>
          <cell r="D94">
            <v>65.509229180000005</v>
          </cell>
        </row>
        <row r="95">
          <cell r="A95" t="str">
            <v>51590</v>
          </cell>
          <cell r="B95" t="str">
            <v>Danville</v>
          </cell>
          <cell r="C95">
            <v>-79.409123539999996</v>
          </cell>
          <cell r="D95">
            <v>36.583096769999997</v>
          </cell>
        </row>
        <row r="96">
          <cell r="A96" t="str">
            <v>40063</v>
          </cell>
          <cell r="B96" t="str">
            <v>Hughes</v>
          </cell>
          <cell r="C96">
            <v>-96.250621339999995</v>
          </cell>
          <cell r="D96">
            <v>35.04854478</v>
          </cell>
        </row>
        <row r="97">
          <cell r="A97" t="str">
            <v>38047</v>
          </cell>
          <cell r="B97" t="str">
            <v>Logan</v>
          </cell>
          <cell r="C97">
            <v>-99.477127479999993</v>
          </cell>
          <cell r="D97">
            <v>46.457336939999998</v>
          </cell>
        </row>
        <row r="98">
          <cell r="A98" t="str">
            <v>39077</v>
          </cell>
          <cell r="B98" t="str">
            <v>Huron</v>
          </cell>
          <cell r="C98">
            <v>-82.598422690000007</v>
          </cell>
          <cell r="D98">
            <v>41.146517160000002</v>
          </cell>
        </row>
        <row r="99">
          <cell r="A99" t="str">
            <v>39021</v>
          </cell>
          <cell r="B99" t="str">
            <v>Champaign</v>
          </cell>
          <cell r="C99">
            <v>-83.769669120000003</v>
          </cell>
          <cell r="D99">
            <v>40.137666979999999</v>
          </cell>
        </row>
        <row r="100">
          <cell r="A100" t="str">
            <v>31053</v>
          </cell>
          <cell r="B100" t="str">
            <v>Dodge</v>
          </cell>
          <cell r="C100">
            <v>-96.653904400000002</v>
          </cell>
          <cell r="D100">
            <v>41.577815630000003</v>
          </cell>
        </row>
        <row r="101">
          <cell r="A101" t="str">
            <v>31097</v>
          </cell>
          <cell r="B101" t="str">
            <v>Johnson</v>
          </cell>
          <cell r="C101">
            <v>-96.265201630000007</v>
          </cell>
          <cell r="D101">
            <v>40.392522820000003</v>
          </cell>
        </row>
        <row r="102">
          <cell r="A102" t="str">
            <v>19165</v>
          </cell>
          <cell r="B102" t="str">
            <v>Shelby</v>
          </cell>
          <cell r="C102">
            <v>-95.310155530000003</v>
          </cell>
          <cell r="D102">
            <v>41.685006600000001</v>
          </cell>
        </row>
        <row r="103">
          <cell r="A103" t="str">
            <v>19197</v>
          </cell>
          <cell r="B103" t="str">
            <v>Wright</v>
          </cell>
          <cell r="C103">
            <v>-93.735151130000006</v>
          </cell>
          <cell r="D103">
            <v>42.733053730000002</v>
          </cell>
        </row>
        <row r="104">
          <cell r="A104" t="str">
            <v>21061</v>
          </cell>
          <cell r="B104" t="str">
            <v>Edmonson</v>
          </cell>
          <cell r="C104">
            <v>-86.238479190000007</v>
          </cell>
          <cell r="D104">
            <v>37.20904677</v>
          </cell>
        </row>
        <row r="105">
          <cell r="A105" t="str">
            <v>26057</v>
          </cell>
          <cell r="B105" t="str">
            <v>Gratiot</v>
          </cell>
          <cell r="C105">
            <v>-84.604829080000002</v>
          </cell>
          <cell r="D105">
            <v>43.292969929999998</v>
          </cell>
        </row>
        <row r="106">
          <cell r="A106" t="str">
            <v>72045</v>
          </cell>
          <cell r="B106" t="str">
            <v>Comero</v>
          </cell>
          <cell r="C106">
            <v>-66.221910820000005</v>
          </cell>
          <cell r="D106">
            <v>18.223828000000001</v>
          </cell>
        </row>
        <row r="107">
          <cell r="A107" t="str">
            <v>56025</v>
          </cell>
          <cell r="B107" t="str">
            <v>Natrona</v>
          </cell>
          <cell r="C107">
            <v>-106.7988764</v>
          </cell>
          <cell r="D107">
            <v>42.961940490000003</v>
          </cell>
        </row>
        <row r="108">
          <cell r="A108" t="str">
            <v>20163</v>
          </cell>
          <cell r="B108" t="str">
            <v>Rooks</v>
          </cell>
          <cell r="C108">
            <v>-99.324868600000002</v>
          </cell>
          <cell r="D108">
            <v>39.350224849999996</v>
          </cell>
        </row>
        <row r="109">
          <cell r="A109" t="str">
            <v>48153</v>
          </cell>
          <cell r="B109" t="str">
            <v>Floyd</v>
          </cell>
          <cell r="C109">
            <v>-101.3031546</v>
          </cell>
          <cell r="D109">
            <v>34.07227468</v>
          </cell>
        </row>
        <row r="110">
          <cell r="A110" t="str">
            <v>48227</v>
          </cell>
          <cell r="B110" t="str">
            <v>Howard</v>
          </cell>
          <cell r="C110">
            <v>-101.4356444</v>
          </cell>
          <cell r="D110">
            <v>32.306213239999998</v>
          </cell>
        </row>
        <row r="111">
          <cell r="A111" t="str">
            <v>48319</v>
          </cell>
          <cell r="B111" t="str">
            <v>Mason</v>
          </cell>
          <cell r="C111">
            <v>-99.226297250000002</v>
          </cell>
          <cell r="D111">
            <v>30.717799500000002</v>
          </cell>
        </row>
        <row r="112">
          <cell r="A112" t="str">
            <v>51600</v>
          </cell>
          <cell r="B112" t="str">
            <v>Fairfax</v>
          </cell>
          <cell r="C112">
            <v>-77.298364890000002</v>
          </cell>
          <cell r="D112">
            <v>38.853447199999998</v>
          </cell>
        </row>
        <row r="113">
          <cell r="A113" t="str">
            <v>51530</v>
          </cell>
          <cell r="B113" t="str">
            <v>Buena Vista</v>
          </cell>
          <cell r="C113">
            <v>-79.354594809999995</v>
          </cell>
          <cell r="D113">
            <v>37.730522630000003</v>
          </cell>
        </row>
        <row r="114">
          <cell r="A114" t="str">
            <v>72119</v>
          </cell>
          <cell r="B114" t="str">
            <v>Ro Grande</v>
          </cell>
          <cell r="C114">
            <v>-65.813207939999998</v>
          </cell>
          <cell r="D114">
            <v>18.34790658</v>
          </cell>
        </row>
        <row r="115">
          <cell r="A115" t="str">
            <v>12099</v>
          </cell>
          <cell r="B115" t="str">
            <v>Palm Beach</v>
          </cell>
          <cell r="C115">
            <v>-80.465038989999996</v>
          </cell>
          <cell r="D115">
            <v>26.647411219999999</v>
          </cell>
        </row>
        <row r="116">
          <cell r="A116" t="str">
            <v>18171</v>
          </cell>
          <cell r="B116" t="str">
            <v>Warren</v>
          </cell>
          <cell r="C116">
            <v>-87.353369639999997</v>
          </cell>
          <cell r="D116">
            <v>40.347046220000003</v>
          </cell>
        </row>
        <row r="117">
          <cell r="A117" t="str">
            <v>20187</v>
          </cell>
          <cell r="B117" t="str">
            <v>Stanton</v>
          </cell>
          <cell r="C117">
            <v>-101.7842716</v>
          </cell>
          <cell r="D117">
            <v>37.563048559999999</v>
          </cell>
        </row>
        <row r="118">
          <cell r="A118" t="str">
            <v>02180</v>
          </cell>
          <cell r="B118" t="str">
            <v>Nome</v>
          </cell>
          <cell r="C118">
            <v>-164.0315808</v>
          </cell>
          <cell r="D118">
            <v>64.910406170000002</v>
          </cell>
        </row>
        <row r="119">
          <cell r="A119" t="str">
            <v>39085</v>
          </cell>
          <cell r="B119" t="str">
            <v>Lake</v>
          </cell>
          <cell r="C119">
            <v>-81.237129210000006</v>
          </cell>
          <cell r="D119">
            <v>41.696892650000002</v>
          </cell>
        </row>
        <row r="120">
          <cell r="A120" t="str">
            <v>37181</v>
          </cell>
          <cell r="B120" t="str">
            <v>Vance</v>
          </cell>
          <cell r="C120">
            <v>-78.40836693</v>
          </cell>
          <cell r="D120">
            <v>36.364659140000001</v>
          </cell>
        </row>
        <row r="121">
          <cell r="A121" t="str">
            <v>30089</v>
          </cell>
          <cell r="B121" t="str">
            <v>Sanders</v>
          </cell>
          <cell r="C121">
            <v>-115.1333094</v>
          </cell>
          <cell r="D121">
            <v>47.674901660000003</v>
          </cell>
        </row>
        <row r="122">
          <cell r="A122" t="str">
            <v>28039</v>
          </cell>
          <cell r="B122" t="str">
            <v>George</v>
          </cell>
          <cell r="C122">
            <v>-88.644225669999997</v>
          </cell>
          <cell r="D122">
            <v>30.862603629999999</v>
          </cell>
        </row>
        <row r="123">
          <cell r="A123" t="str">
            <v>31083</v>
          </cell>
          <cell r="B123" t="str">
            <v>Harlan</v>
          </cell>
          <cell r="C123">
            <v>-99.404366049999993</v>
          </cell>
          <cell r="D123">
            <v>40.176566630000003</v>
          </cell>
        </row>
        <row r="124">
          <cell r="A124" t="str">
            <v>02122</v>
          </cell>
          <cell r="B124" t="str">
            <v>Kenai Peninsula</v>
          </cell>
          <cell r="C124">
            <v>-151.56117789999999</v>
          </cell>
          <cell r="D124">
            <v>60.253774800000002</v>
          </cell>
        </row>
        <row r="125">
          <cell r="A125" t="str">
            <v>13003</v>
          </cell>
          <cell r="B125" t="str">
            <v>Atkinson</v>
          </cell>
          <cell r="C125">
            <v>-82.880080890000002</v>
          </cell>
          <cell r="D125">
            <v>31.29704319</v>
          </cell>
        </row>
        <row r="126">
          <cell r="A126" t="str">
            <v>51081</v>
          </cell>
          <cell r="B126" t="str">
            <v>Greensville</v>
          </cell>
          <cell r="C126">
            <v>-77.559624220000003</v>
          </cell>
          <cell r="D126">
            <v>36.675715830000001</v>
          </cell>
        </row>
        <row r="127">
          <cell r="A127" t="str">
            <v>55065</v>
          </cell>
          <cell r="B127" t="str">
            <v>Lafayette</v>
          </cell>
          <cell r="C127">
            <v>-90.131895240000006</v>
          </cell>
          <cell r="D127">
            <v>42.660210769999999</v>
          </cell>
        </row>
        <row r="128">
          <cell r="A128" t="str">
            <v>39121</v>
          </cell>
          <cell r="B128" t="str">
            <v>Noble</v>
          </cell>
          <cell r="C128">
            <v>-81.456125610000001</v>
          </cell>
          <cell r="D128">
            <v>39.766075200000003</v>
          </cell>
        </row>
        <row r="129">
          <cell r="A129" t="str">
            <v>27057</v>
          </cell>
          <cell r="B129" t="str">
            <v>Hubbard</v>
          </cell>
          <cell r="C129">
            <v>-94.91640615</v>
          </cell>
          <cell r="D129">
            <v>47.107851660000001</v>
          </cell>
        </row>
        <row r="130">
          <cell r="A130" t="str">
            <v>18101</v>
          </cell>
          <cell r="B130" t="str">
            <v>Martin</v>
          </cell>
          <cell r="C130">
            <v>-86.80307723</v>
          </cell>
          <cell r="D130">
            <v>38.707943499999999</v>
          </cell>
        </row>
        <row r="131">
          <cell r="A131" t="str">
            <v>15009</v>
          </cell>
          <cell r="B131" t="str">
            <v>Maui</v>
          </cell>
          <cell r="C131">
            <v>-156.5692176</v>
          </cell>
          <cell r="D131">
            <v>20.864025720000001</v>
          </cell>
        </row>
        <row r="132">
          <cell r="A132" t="str">
            <v>19025</v>
          </cell>
          <cell r="B132" t="str">
            <v>Calhoun</v>
          </cell>
          <cell r="C132">
            <v>-94.64046046</v>
          </cell>
          <cell r="D132">
            <v>42.385210790000002</v>
          </cell>
        </row>
        <row r="133">
          <cell r="A133" t="str">
            <v>19187</v>
          </cell>
          <cell r="B133" t="str">
            <v>Webster</v>
          </cell>
          <cell r="C133">
            <v>-94.181760990000001</v>
          </cell>
          <cell r="D133">
            <v>42.427949339999998</v>
          </cell>
        </row>
        <row r="134">
          <cell r="A134" t="str">
            <v>20067</v>
          </cell>
          <cell r="B134" t="str">
            <v>Grant</v>
          </cell>
          <cell r="C134">
            <v>-101.30797579999999</v>
          </cell>
          <cell r="D134">
            <v>37.562273359999999</v>
          </cell>
        </row>
        <row r="135">
          <cell r="A135" t="str">
            <v>28129</v>
          </cell>
          <cell r="B135" t="str">
            <v>Smith</v>
          </cell>
          <cell r="C135">
            <v>-89.506644260000002</v>
          </cell>
          <cell r="D135">
            <v>32.017928609999998</v>
          </cell>
        </row>
        <row r="136">
          <cell r="A136" t="str">
            <v>17005</v>
          </cell>
          <cell r="B136" t="str">
            <v>Bond</v>
          </cell>
          <cell r="C136">
            <v>-89.435663719999994</v>
          </cell>
          <cell r="D136">
            <v>38.88688243</v>
          </cell>
        </row>
        <row r="137">
          <cell r="A137" t="str">
            <v>72153</v>
          </cell>
          <cell r="B137" t="str">
            <v>Yauco</v>
          </cell>
          <cell r="C137">
            <v>-66.858299099999996</v>
          </cell>
          <cell r="D137">
            <v>18.081091369999999</v>
          </cell>
        </row>
        <row r="138">
          <cell r="A138" t="str">
            <v>29059</v>
          </cell>
          <cell r="B138" t="str">
            <v>Dallas</v>
          </cell>
          <cell r="C138">
            <v>-93.023408230000001</v>
          </cell>
          <cell r="D138">
            <v>37.680658610000002</v>
          </cell>
        </row>
        <row r="139">
          <cell r="A139" t="str">
            <v>31183</v>
          </cell>
          <cell r="B139" t="str">
            <v>Wheeler</v>
          </cell>
          <cell r="C139">
            <v>-98.527950680000004</v>
          </cell>
          <cell r="D139">
            <v>41.914855430000003</v>
          </cell>
        </row>
        <row r="140">
          <cell r="A140" t="str">
            <v>26075</v>
          </cell>
          <cell r="B140" t="str">
            <v>Jackson</v>
          </cell>
          <cell r="C140">
            <v>-84.422513550000005</v>
          </cell>
          <cell r="D140">
            <v>42.248520589999998</v>
          </cell>
        </row>
        <row r="141">
          <cell r="A141" t="str">
            <v>48269</v>
          </cell>
          <cell r="B141" t="str">
            <v>King</v>
          </cell>
          <cell r="C141">
            <v>-100.2558057</v>
          </cell>
          <cell r="D141">
            <v>33.616438469999999</v>
          </cell>
        </row>
        <row r="142">
          <cell r="A142" t="str">
            <v>48497</v>
          </cell>
          <cell r="B142" t="str">
            <v>Wise</v>
          </cell>
          <cell r="C142">
            <v>-97.654586249999994</v>
          </cell>
          <cell r="D142">
            <v>33.215766000000002</v>
          </cell>
        </row>
        <row r="143">
          <cell r="A143" t="str">
            <v>51678</v>
          </cell>
          <cell r="B143" t="str">
            <v>Lexington</v>
          </cell>
          <cell r="C143">
            <v>-79.445753049999993</v>
          </cell>
          <cell r="D143">
            <v>37.781798219999999</v>
          </cell>
        </row>
        <row r="144">
          <cell r="A144" t="str">
            <v>36015</v>
          </cell>
          <cell r="B144" t="str">
            <v>Chemung</v>
          </cell>
          <cell r="C144">
            <v>-76.759894610000003</v>
          </cell>
          <cell r="D144">
            <v>42.141221219999998</v>
          </cell>
        </row>
        <row r="145">
          <cell r="A145" t="str">
            <v>48279</v>
          </cell>
          <cell r="B145" t="str">
            <v>Lamb</v>
          </cell>
          <cell r="C145">
            <v>-102.35162889999999</v>
          </cell>
          <cell r="D145">
            <v>34.068596229999997</v>
          </cell>
        </row>
        <row r="146">
          <cell r="A146" t="str">
            <v>51790</v>
          </cell>
          <cell r="B146" t="str">
            <v>Staunton</v>
          </cell>
          <cell r="C146">
            <v>-79.059602190000007</v>
          </cell>
          <cell r="D146">
            <v>38.159093220000003</v>
          </cell>
        </row>
        <row r="147">
          <cell r="A147" t="str">
            <v>01003</v>
          </cell>
          <cell r="B147" t="str">
            <v>Baldwin</v>
          </cell>
          <cell r="C147">
            <v>-87.722744770000006</v>
          </cell>
          <cell r="D147">
            <v>30.727824680000001</v>
          </cell>
        </row>
        <row r="148">
          <cell r="A148" t="str">
            <v>05113</v>
          </cell>
          <cell r="B148" t="str">
            <v>Polk</v>
          </cell>
          <cell r="C148">
            <v>-94.2279123</v>
          </cell>
          <cell r="D148">
            <v>34.48595315</v>
          </cell>
        </row>
        <row r="149">
          <cell r="A149" t="str">
            <v>06079</v>
          </cell>
          <cell r="B149" t="str">
            <v>San Luis Obispo</v>
          </cell>
          <cell r="C149">
            <v>-120.4042917</v>
          </cell>
          <cell r="D149">
            <v>35.387073540000003</v>
          </cell>
        </row>
        <row r="150">
          <cell r="A150" t="str">
            <v>18047</v>
          </cell>
          <cell r="B150" t="str">
            <v>Franklin</v>
          </cell>
          <cell r="C150">
            <v>-85.060530130000004</v>
          </cell>
          <cell r="D150">
            <v>39.414291749999997</v>
          </cell>
        </row>
        <row r="151">
          <cell r="A151" t="str">
            <v>21191</v>
          </cell>
          <cell r="B151" t="str">
            <v>Pendleton</v>
          </cell>
          <cell r="C151">
            <v>-84.360044070000001</v>
          </cell>
          <cell r="D151">
            <v>38.695704689999999</v>
          </cell>
        </row>
        <row r="152">
          <cell r="A152" t="str">
            <v>40129</v>
          </cell>
          <cell r="B152" t="str">
            <v>Roger Mills</v>
          </cell>
          <cell r="C152">
            <v>-99.695388469999997</v>
          </cell>
          <cell r="D152">
            <v>35.688527059999998</v>
          </cell>
        </row>
        <row r="153">
          <cell r="A153" t="str">
            <v>38017</v>
          </cell>
          <cell r="B153" t="str">
            <v>Cass</v>
          </cell>
          <cell r="C153">
            <v>-97.248223339999996</v>
          </cell>
          <cell r="D153">
            <v>46.93292237</v>
          </cell>
        </row>
        <row r="154">
          <cell r="A154" t="str">
            <v>37157</v>
          </cell>
          <cell r="B154" t="str">
            <v>Rockingham</v>
          </cell>
          <cell r="C154">
            <v>-79.775279839999996</v>
          </cell>
          <cell r="D154">
            <v>36.39621434</v>
          </cell>
        </row>
        <row r="155">
          <cell r="A155" t="str">
            <v>35015</v>
          </cell>
          <cell r="B155" t="str">
            <v>Eddy</v>
          </cell>
          <cell r="C155">
            <v>-104.3041733</v>
          </cell>
          <cell r="D155">
            <v>32.471550559999997</v>
          </cell>
        </row>
        <row r="156">
          <cell r="A156" t="str">
            <v>27109</v>
          </cell>
          <cell r="B156" t="str">
            <v>Olmsted</v>
          </cell>
          <cell r="C156">
            <v>-92.402097089999998</v>
          </cell>
          <cell r="D156">
            <v>44.003807709999997</v>
          </cell>
        </row>
        <row r="157">
          <cell r="A157" t="str">
            <v>06089</v>
          </cell>
          <cell r="B157" t="str">
            <v>Shasta</v>
          </cell>
          <cell r="C157">
            <v>-122.04094430000001</v>
          </cell>
          <cell r="D157">
            <v>40.763911059999998</v>
          </cell>
        </row>
        <row r="158">
          <cell r="A158" t="str">
            <v>18013</v>
          </cell>
          <cell r="B158" t="str">
            <v>Brown</v>
          </cell>
          <cell r="C158">
            <v>-86.228100560000001</v>
          </cell>
          <cell r="D158">
            <v>39.196456619999999</v>
          </cell>
        </row>
        <row r="159">
          <cell r="A159" t="str">
            <v>05065</v>
          </cell>
          <cell r="B159" t="str">
            <v>Izard</v>
          </cell>
          <cell r="C159">
            <v>-91.912790689999994</v>
          </cell>
          <cell r="D159">
            <v>36.095265650000002</v>
          </cell>
        </row>
        <row r="160">
          <cell r="A160" t="str">
            <v>55075</v>
          </cell>
          <cell r="B160" t="str">
            <v>Marinette</v>
          </cell>
          <cell r="C160">
            <v>-88.033357850000002</v>
          </cell>
          <cell r="D160">
            <v>45.382898990000001</v>
          </cell>
        </row>
        <row r="161">
          <cell r="A161" t="str">
            <v>31141</v>
          </cell>
          <cell r="B161" t="str">
            <v>Platte</v>
          </cell>
          <cell r="C161">
            <v>-97.520730090000001</v>
          </cell>
          <cell r="D161">
            <v>41.571151540000002</v>
          </cell>
        </row>
        <row r="162">
          <cell r="A162" t="str">
            <v>31005</v>
          </cell>
          <cell r="B162" t="str">
            <v>Arthur</v>
          </cell>
          <cell r="C162">
            <v>-101.6959559</v>
          </cell>
          <cell r="D162">
            <v>41.568961420000001</v>
          </cell>
        </row>
        <row r="163">
          <cell r="A163" t="str">
            <v>35057</v>
          </cell>
          <cell r="B163" t="str">
            <v>Torrance</v>
          </cell>
          <cell r="C163">
            <v>-105.8505392</v>
          </cell>
          <cell r="D163">
            <v>34.640432070000003</v>
          </cell>
        </row>
        <row r="164">
          <cell r="A164" t="str">
            <v>26129</v>
          </cell>
          <cell r="B164" t="str">
            <v>Ogemaw</v>
          </cell>
          <cell r="C164">
            <v>-84.127107219999999</v>
          </cell>
          <cell r="D164">
            <v>44.334860429999999</v>
          </cell>
        </row>
        <row r="165">
          <cell r="A165" t="str">
            <v>19087</v>
          </cell>
          <cell r="B165" t="str">
            <v>Henry</v>
          </cell>
          <cell r="C165">
            <v>-91.544344330000001</v>
          </cell>
          <cell r="D165">
            <v>40.987608539999997</v>
          </cell>
        </row>
        <row r="166">
          <cell r="A166" t="str">
            <v>19175</v>
          </cell>
          <cell r="B166" t="str">
            <v>Union</v>
          </cell>
          <cell r="C166">
            <v>-94.242348469999996</v>
          </cell>
          <cell r="D166">
            <v>41.027727800000001</v>
          </cell>
        </row>
        <row r="167">
          <cell r="A167" t="str">
            <v>27007</v>
          </cell>
          <cell r="B167" t="str">
            <v>Beltrami</v>
          </cell>
          <cell r="C167">
            <v>-94.937654730000006</v>
          </cell>
          <cell r="D167">
            <v>47.973645689999998</v>
          </cell>
        </row>
        <row r="168">
          <cell r="A168" t="str">
            <v>27085</v>
          </cell>
          <cell r="B168" t="str">
            <v>McLeod</v>
          </cell>
          <cell r="C168">
            <v>-94.272372880000006</v>
          </cell>
          <cell r="D168">
            <v>44.823721419999998</v>
          </cell>
        </row>
        <row r="169">
          <cell r="A169" t="str">
            <v>72054</v>
          </cell>
          <cell r="B169" t="str">
            <v>Florida</v>
          </cell>
          <cell r="C169">
            <v>-66.559892199999993</v>
          </cell>
          <cell r="D169">
            <v>18.373303190000001</v>
          </cell>
        </row>
        <row r="170">
          <cell r="A170" t="str">
            <v>31081</v>
          </cell>
          <cell r="B170" t="str">
            <v>Hamilton</v>
          </cell>
          <cell r="C170">
            <v>-98.022800459999999</v>
          </cell>
          <cell r="D170">
            <v>40.873183179999998</v>
          </cell>
        </row>
        <row r="171">
          <cell r="A171" t="str">
            <v>19067</v>
          </cell>
          <cell r="B171" t="str">
            <v>Floyd</v>
          </cell>
          <cell r="C171">
            <v>-92.789400970000003</v>
          </cell>
          <cell r="D171">
            <v>43.0600053</v>
          </cell>
        </row>
        <row r="172">
          <cell r="A172" t="str">
            <v>20205</v>
          </cell>
          <cell r="B172" t="str">
            <v>Wilson</v>
          </cell>
          <cell r="C172">
            <v>-95.743232550000002</v>
          </cell>
          <cell r="D172">
            <v>37.559371740000003</v>
          </cell>
        </row>
        <row r="173">
          <cell r="A173" t="str">
            <v>55035</v>
          </cell>
          <cell r="B173" t="str">
            <v>Eau Claire</v>
          </cell>
          <cell r="C173">
            <v>-91.286091830000004</v>
          </cell>
          <cell r="D173">
            <v>44.726613999999998</v>
          </cell>
        </row>
        <row r="174">
          <cell r="A174" t="str">
            <v>48135</v>
          </cell>
          <cell r="B174" t="str">
            <v>Ector</v>
          </cell>
          <cell r="C174">
            <v>-102.54294280000001</v>
          </cell>
          <cell r="D174">
            <v>31.868988770000001</v>
          </cell>
        </row>
        <row r="175">
          <cell r="A175" t="str">
            <v>48507</v>
          </cell>
          <cell r="B175" t="str">
            <v>Zavala</v>
          </cell>
          <cell r="C175">
            <v>-99.76049166</v>
          </cell>
          <cell r="D175">
            <v>28.866234460000001</v>
          </cell>
        </row>
        <row r="176">
          <cell r="A176" t="str">
            <v>72099</v>
          </cell>
          <cell r="B176" t="str">
            <v>Moca</v>
          </cell>
          <cell r="C176">
            <v>-67.080902019999996</v>
          </cell>
          <cell r="D176">
            <v>18.37783653</v>
          </cell>
        </row>
        <row r="177">
          <cell r="A177" t="str">
            <v>46043</v>
          </cell>
          <cell r="B177" t="str">
            <v>Douglas</v>
          </cell>
          <cell r="C177">
            <v>-98.366069319999994</v>
          </cell>
          <cell r="D177">
            <v>43.387055189999998</v>
          </cell>
        </row>
        <row r="178">
          <cell r="A178" t="str">
            <v>08125</v>
          </cell>
          <cell r="B178" t="str">
            <v>Yuma</v>
          </cell>
          <cell r="C178">
            <v>-102.4246098</v>
          </cell>
          <cell r="D178">
            <v>40.00284508</v>
          </cell>
        </row>
        <row r="179">
          <cell r="A179" t="str">
            <v>13119</v>
          </cell>
          <cell r="B179" t="str">
            <v>Franklin</v>
          </cell>
          <cell r="C179">
            <v>-83.229190799999998</v>
          </cell>
          <cell r="D179">
            <v>34.375591120000003</v>
          </cell>
        </row>
        <row r="180">
          <cell r="A180" t="str">
            <v>20189</v>
          </cell>
          <cell r="B180" t="str">
            <v>Stevens</v>
          </cell>
          <cell r="C180">
            <v>-101.31190479999999</v>
          </cell>
          <cell r="D180">
            <v>37.192308220000001</v>
          </cell>
        </row>
        <row r="181">
          <cell r="A181" t="str">
            <v>21083</v>
          </cell>
          <cell r="B181" t="str">
            <v>Graves</v>
          </cell>
          <cell r="C181">
            <v>-88.651140839999997</v>
          </cell>
          <cell r="D181">
            <v>36.723037169999998</v>
          </cell>
        </row>
        <row r="182">
          <cell r="A182" t="str">
            <v>42001</v>
          </cell>
          <cell r="B182" t="str">
            <v>Adams</v>
          </cell>
          <cell r="C182">
            <v>-77.218076089999997</v>
          </cell>
          <cell r="D182">
            <v>39.871466409999996</v>
          </cell>
        </row>
        <row r="183">
          <cell r="A183" t="str">
            <v>46013</v>
          </cell>
          <cell r="B183" t="str">
            <v>Brown</v>
          </cell>
          <cell r="C183">
            <v>-98.351633669999998</v>
          </cell>
          <cell r="D183">
            <v>45.589934749999998</v>
          </cell>
        </row>
        <row r="184">
          <cell r="A184" t="str">
            <v>28095</v>
          </cell>
          <cell r="B184" t="str">
            <v>Monroe</v>
          </cell>
          <cell r="C184">
            <v>-88.480370590000007</v>
          </cell>
          <cell r="D184">
            <v>33.892284600000004</v>
          </cell>
        </row>
        <row r="185">
          <cell r="A185" t="str">
            <v>29209</v>
          </cell>
          <cell r="B185" t="str">
            <v>Stone</v>
          </cell>
          <cell r="C185">
            <v>-93.456026969999996</v>
          </cell>
          <cell r="D185">
            <v>36.747109760000001</v>
          </cell>
        </row>
        <row r="186">
          <cell r="A186" t="str">
            <v>27043</v>
          </cell>
          <cell r="B186" t="str">
            <v>Faribault</v>
          </cell>
          <cell r="C186">
            <v>-93.947814930000007</v>
          </cell>
          <cell r="D186">
            <v>43.67387282</v>
          </cell>
        </row>
        <row r="187">
          <cell r="A187" t="str">
            <v>02050</v>
          </cell>
          <cell r="B187" t="str">
            <v>Bethel</v>
          </cell>
          <cell r="C187">
            <v>-159.8255997</v>
          </cell>
          <cell r="D187">
            <v>60.913427390000003</v>
          </cell>
        </row>
        <row r="188">
          <cell r="A188" t="str">
            <v>19137</v>
          </cell>
          <cell r="B188" t="str">
            <v>Montgomery</v>
          </cell>
          <cell r="C188">
            <v>-95.15642896</v>
          </cell>
          <cell r="D188">
            <v>41.030187140000002</v>
          </cell>
        </row>
        <row r="189">
          <cell r="A189" t="str">
            <v>01021</v>
          </cell>
          <cell r="B189" t="str">
            <v>Chilton</v>
          </cell>
          <cell r="C189">
            <v>-86.718879340000001</v>
          </cell>
          <cell r="D189">
            <v>32.847710040000003</v>
          </cell>
        </row>
        <row r="190">
          <cell r="A190" t="str">
            <v>31009</v>
          </cell>
          <cell r="B190" t="str">
            <v>Blaine</v>
          </cell>
          <cell r="C190">
            <v>-99.976778449999998</v>
          </cell>
          <cell r="D190">
            <v>41.913117159999999</v>
          </cell>
        </row>
        <row r="191">
          <cell r="A191" t="str">
            <v>39113</v>
          </cell>
          <cell r="B191" t="str">
            <v>Montgomery</v>
          </cell>
          <cell r="C191">
            <v>-84.290378410000002</v>
          </cell>
          <cell r="D191">
            <v>39.754421020000002</v>
          </cell>
        </row>
        <row r="192">
          <cell r="A192" t="str">
            <v>39047</v>
          </cell>
          <cell r="B192" t="str">
            <v>Fayette</v>
          </cell>
          <cell r="C192">
            <v>-83.456085299999998</v>
          </cell>
          <cell r="D192">
            <v>39.560238269999999</v>
          </cell>
        </row>
        <row r="193">
          <cell r="A193" t="str">
            <v>40073</v>
          </cell>
          <cell r="B193" t="str">
            <v>Kingfisher</v>
          </cell>
          <cell r="C193">
            <v>-97.941530420000007</v>
          </cell>
          <cell r="D193">
            <v>35.945357219999998</v>
          </cell>
        </row>
        <row r="194">
          <cell r="A194" t="str">
            <v>18117</v>
          </cell>
          <cell r="B194" t="str">
            <v>Orange</v>
          </cell>
          <cell r="C194">
            <v>-86.495229039999998</v>
          </cell>
          <cell r="D194">
            <v>38.541213599999999</v>
          </cell>
        </row>
        <row r="195">
          <cell r="A195" t="str">
            <v>19147</v>
          </cell>
          <cell r="B195" t="str">
            <v>Palo Alto</v>
          </cell>
          <cell r="C195">
            <v>-94.678246209999998</v>
          </cell>
          <cell r="D195">
            <v>43.081938489999999</v>
          </cell>
        </row>
        <row r="196">
          <cell r="A196" t="str">
            <v>19047</v>
          </cell>
          <cell r="B196" t="str">
            <v>Crawford</v>
          </cell>
          <cell r="C196">
            <v>-95.381971800000002</v>
          </cell>
          <cell r="D196">
            <v>42.037182369999996</v>
          </cell>
        </row>
        <row r="197">
          <cell r="A197" t="str">
            <v>17107</v>
          </cell>
          <cell r="B197" t="str">
            <v>Logan</v>
          </cell>
          <cell r="C197">
            <v>-89.367752440000004</v>
          </cell>
          <cell r="D197">
            <v>40.124674689999999</v>
          </cell>
        </row>
        <row r="198">
          <cell r="A198" t="str">
            <v>26035</v>
          </cell>
          <cell r="B198" t="str">
            <v>Clare</v>
          </cell>
          <cell r="C198">
            <v>-84.848107510000006</v>
          </cell>
          <cell r="D198">
            <v>43.9879198</v>
          </cell>
        </row>
        <row r="199">
          <cell r="A199" t="str">
            <v>18081</v>
          </cell>
          <cell r="B199" t="str">
            <v>Johnson</v>
          </cell>
          <cell r="C199">
            <v>-86.101744960000005</v>
          </cell>
          <cell r="D199">
            <v>39.489956800000002</v>
          </cell>
        </row>
        <row r="200">
          <cell r="A200" t="str">
            <v>27083</v>
          </cell>
          <cell r="B200" t="str">
            <v>Lyon</v>
          </cell>
          <cell r="C200">
            <v>-95.839187609999996</v>
          </cell>
          <cell r="D200">
            <v>44.41338502</v>
          </cell>
        </row>
        <row r="201">
          <cell r="A201" t="str">
            <v>26165</v>
          </cell>
          <cell r="B201" t="str">
            <v>Wexford</v>
          </cell>
          <cell r="C201">
            <v>-85.578177400000001</v>
          </cell>
          <cell r="D201">
            <v>44.338417679999999</v>
          </cell>
        </row>
        <row r="202">
          <cell r="A202" t="str">
            <v>55027</v>
          </cell>
          <cell r="B202" t="str">
            <v>Dodge</v>
          </cell>
          <cell r="C202">
            <v>-88.707709949999995</v>
          </cell>
          <cell r="D202">
            <v>43.415813739999997</v>
          </cell>
        </row>
        <row r="203">
          <cell r="A203" t="str">
            <v>18137</v>
          </cell>
          <cell r="B203" t="str">
            <v>Ripley</v>
          </cell>
          <cell r="C203">
            <v>-85.262490700000001</v>
          </cell>
          <cell r="D203">
            <v>39.10311351</v>
          </cell>
        </row>
        <row r="204">
          <cell r="A204" t="str">
            <v>18041</v>
          </cell>
          <cell r="B204" t="str">
            <v>Fayette</v>
          </cell>
          <cell r="C204">
            <v>-85.178411159999996</v>
          </cell>
          <cell r="D204">
            <v>39.639833789999997</v>
          </cell>
        </row>
        <row r="205">
          <cell r="A205" t="str">
            <v>72115</v>
          </cell>
          <cell r="B205" t="str">
            <v>Quebradillas</v>
          </cell>
          <cell r="C205">
            <v>-66.926329920000001</v>
          </cell>
          <cell r="D205">
            <v>18.44045509</v>
          </cell>
        </row>
        <row r="206">
          <cell r="A206" t="str">
            <v>48021</v>
          </cell>
          <cell r="B206" t="str">
            <v>Bastrop</v>
          </cell>
          <cell r="C206">
            <v>-97.312016249999999</v>
          </cell>
          <cell r="D206">
            <v>30.103674519999998</v>
          </cell>
        </row>
        <row r="207">
          <cell r="A207" t="str">
            <v>51580</v>
          </cell>
          <cell r="B207" t="str">
            <v>Covington</v>
          </cell>
          <cell r="C207">
            <v>-79.986719440000002</v>
          </cell>
          <cell r="D207">
            <v>37.778300139999999</v>
          </cell>
        </row>
        <row r="208">
          <cell r="A208" t="str">
            <v>51540</v>
          </cell>
          <cell r="B208" t="str">
            <v>Charlottesville</v>
          </cell>
          <cell r="C208">
            <v>-78.482330039999994</v>
          </cell>
          <cell r="D208">
            <v>38.037421629999997</v>
          </cell>
        </row>
        <row r="209">
          <cell r="A209" t="str">
            <v>48149</v>
          </cell>
          <cell r="B209" t="str">
            <v>Fayette</v>
          </cell>
          <cell r="C209">
            <v>-96.919869809999994</v>
          </cell>
          <cell r="D209">
            <v>29.876635490000002</v>
          </cell>
        </row>
        <row r="210">
          <cell r="A210" t="str">
            <v>48159</v>
          </cell>
          <cell r="B210" t="str">
            <v>Franklin</v>
          </cell>
          <cell r="C210">
            <v>-95.219038060000003</v>
          </cell>
          <cell r="D210">
            <v>33.175327320000001</v>
          </cell>
        </row>
        <row r="211">
          <cell r="A211" t="str">
            <v>46045</v>
          </cell>
          <cell r="B211" t="str">
            <v>Edmunds</v>
          </cell>
          <cell r="C211">
            <v>-99.215409390000005</v>
          </cell>
          <cell r="D211">
            <v>45.418478980000003</v>
          </cell>
        </row>
        <row r="212">
          <cell r="A212" t="str">
            <v>04012</v>
          </cell>
          <cell r="B212" t="str">
            <v>La Paz</v>
          </cell>
          <cell r="C212">
            <v>-113.981207</v>
          </cell>
          <cell r="D212">
            <v>33.729160899999997</v>
          </cell>
        </row>
        <row r="213">
          <cell r="A213" t="str">
            <v>16009</v>
          </cell>
          <cell r="B213" t="str">
            <v>Benewah</v>
          </cell>
          <cell r="C213">
            <v>-116.6586207</v>
          </cell>
          <cell r="D213">
            <v>47.217729609999999</v>
          </cell>
        </row>
        <row r="214">
          <cell r="A214" t="str">
            <v>24510</v>
          </cell>
          <cell r="B214" t="str">
            <v>Baltimore</v>
          </cell>
          <cell r="C214">
            <v>-76.614404359999995</v>
          </cell>
          <cell r="D214">
            <v>39.30522045</v>
          </cell>
        </row>
        <row r="215">
          <cell r="A215" t="str">
            <v>42105</v>
          </cell>
          <cell r="B215" t="str">
            <v>Potter</v>
          </cell>
          <cell r="C215">
            <v>-77.895665629999996</v>
          </cell>
          <cell r="D215">
            <v>41.744805169999999</v>
          </cell>
        </row>
        <row r="216">
          <cell r="A216" t="str">
            <v>47069</v>
          </cell>
          <cell r="B216" t="str">
            <v>Hardeman</v>
          </cell>
          <cell r="C216">
            <v>-88.993088259999993</v>
          </cell>
          <cell r="D216">
            <v>35.206761100000001</v>
          </cell>
        </row>
        <row r="217">
          <cell r="A217" t="str">
            <v>26023</v>
          </cell>
          <cell r="B217" t="str">
            <v>Branch</v>
          </cell>
          <cell r="C217">
            <v>-85.059234750000002</v>
          </cell>
          <cell r="D217">
            <v>41.915889040000003</v>
          </cell>
        </row>
        <row r="218">
          <cell r="A218" t="str">
            <v>13173</v>
          </cell>
          <cell r="B218" t="str">
            <v>Lanier</v>
          </cell>
          <cell r="C218">
            <v>-83.06330638</v>
          </cell>
          <cell r="D218">
            <v>31.03799605</v>
          </cell>
        </row>
        <row r="219">
          <cell r="A219" t="str">
            <v>19081</v>
          </cell>
          <cell r="B219" t="str">
            <v>Hancock</v>
          </cell>
          <cell r="C219">
            <v>-93.734548840000002</v>
          </cell>
          <cell r="D219">
            <v>43.081784769999999</v>
          </cell>
        </row>
        <row r="220">
          <cell r="A220" t="str">
            <v>13169</v>
          </cell>
          <cell r="B220" t="str">
            <v>Jones</v>
          </cell>
          <cell r="C220">
            <v>-83.560572989999997</v>
          </cell>
          <cell r="D220">
            <v>33.025459900000001</v>
          </cell>
        </row>
        <row r="221">
          <cell r="A221" t="str">
            <v>36109</v>
          </cell>
          <cell r="B221" t="str">
            <v>Tompkins</v>
          </cell>
          <cell r="C221">
            <v>-76.473817629999999</v>
          </cell>
          <cell r="D221">
            <v>42.452222630000001</v>
          </cell>
        </row>
        <row r="222">
          <cell r="A222" t="str">
            <v>36053</v>
          </cell>
          <cell r="B222" t="str">
            <v>Madison</v>
          </cell>
          <cell r="C222">
            <v>-75.669935379999998</v>
          </cell>
          <cell r="D222">
            <v>42.912796759999999</v>
          </cell>
        </row>
        <row r="223">
          <cell r="A223" t="str">
            <v>19019</v>
          </cell>
          <cell r="B223" t="str">
            <v>Buchanan</v>
          </cell>
          <cell r="C223">
            <v>-91.837458280000007</v>
          </cell>
          <cell r="D223">
            <v>42.471082440000004</v>
          </cell>
        </row>
        <row r="224">
          <cell r="A224" t="str">
            <v>19123</v>
          </cell>
          <cell r="B224" t="str">
            <v>Mahaska</v>
          </cell>
          <cell r="C224">
            <v>-92.640839069999998</v>
          </cell>
          <cell r="D224">
            <v>41.33521502</v>
          </cell>
        </row>
        <row r="225">
          <cell r="A225" t="str">
            <v>20031</v>
          </cell>
          <cell r="B225" t="str">
            <v>Coffey</v>
          </cell>
          <cell r="C225">
            <v>-95.734075869999998</v>
          </cell>
          <cell r="D225">
            <v>38.236772530000003</v>
          </cell>
        </row>
        <row r="226">
          <cell r="A226" t="str">
            <v>19125</v>
          </cell>
          <cell r="B226" t="str">
            <v>Marion</v>
          </cell>
          <cell r="C226">
            <v>-93.099347829999999</v>
          </cell>
          <cell r="D226">
            <v>41.334451010000002</v>
          </cell>
        </row>
        <row r="227">
          <cell r="A227" t="str">
            <v>17095</v>
          </cell>
          <cell r="B227" t="str">
            <v>Knox</v>
          </cell>
          <cell r="C227">
            <v>-90.213303400000001</v>
          </cell>
          <cell r="D227">
            <v>40.931487789999998</v>
          </cell>
        </row>
        <row r="228">
          <cell r="A228" t="str">
            <v>29211</v>
          </cell>
          <cell r="B228" t="str">
            <v>Sullivan</v>
          </cell>
          <cell r="C228">
            <v>-93.111590680000006</v>
          </cell>
          <cell r="D228">
            <v>40.21033053</v>
          </cell>
        </row>
        <row r="229">
          <cell r="A229" t="str">
            <v>27095</v>
          </cell>
          <cell r="B229" t="str">
            <v>Mille Lacs</v>
          </cell>
          <cell r="C229">
            <v>-93.629931029999995</v>
          </cell>
          <cell r="D229">
            <v>45.937385200000001</v>
          </cell>
        </row>
        <row r="230">
          <cell r="A230" t="str">
            <v>12119</v>
          </cell>
          <cell r="B230" t="str">
            <v>Sumter</v>
          </cell>
          <cell r="C230">
            <v>-82.081289769999998</v>
          </cell>
          <cell r="D230">
            <v>28.705207810000001</v>
          </cell>
        </row>
        <row r="231">
          <cell r="A231" t="str">
            <v>19179</v>
          </cell>
          <cell r="B231" t="str">
            <v>Wapello</v>
          </cell>
          <cell r="C231">
            <v>-92.409547279999998</v>
          </cell>
          <cell r="D231">
            <v>41.030649840000002</v>
          </cell>
        </row>
        <row r="232">
          <cell r="A232" t="str">
            <v>16085</v>
          </cell>
          <cell r="B232" t="str">
            <v>Valley</v>
          </cell>
          <cell r="C232">
            <v>-115.5662454</v>
          </cell>
          <cell r="D232">
            <v>44.76650867</v>
          </cell>
        </row>
        <row r="233">
          <cell r="A233" t="str">
            <v>28035</v>
          </cell>
          <cell r="B233" t="str">
            <v>Forrest</v>
          </cell>
          <cell r="C233">
            <v>-89.257944069999994</v>
          </cell>
          <cell r="D233">
            <v>31.188990650000001</v>
          </cell>
        </row>
        <row r="234">
          <cell r="A234" t="str">
            <v>17079</v>
          </cell>
          <cell r="B234" t="str">
            <v>Jasper</v>
          </cell>
          <cell r="C234">
            <v>-88.153778939999995</v>
          </cell>
          <cell r="D234">
            <v>39.010616409999997</v>
          </cell>
        </row>
        <row r="235">
          <cell r="A235" t="str">
            <v>46073</v>
          </cell>
          <cell r="B235" t="str">
            <v>Jerauld</v>
          </cell>
          <cell r="C235">
            <v>-98.629659720000006</v>
          </cell>
          <cell r="D235">
            <v>44.066377979999999</v>
          </cell>
        </row>
        <row r="236">
          <cell r="A236" t="str">
            <v>55141</v>
          </cell>
          <cell r="B236" t="str">
            <v>Wood</v>
          </cell>
          <cell r="C236">
            <v>-90.041618499999998</v>
          </cell>
          <cell r="D236">
            <v>44.45535331</v>
          </cell>
        </row>
        <row r="237">
          <cell r="A237" t="str">
            <v>48233</v>
          </cell>
          <cell r="B237" t="str">
            <v>Hutchinson</v>
          </cell>
          <cell r="C237">
            <v>-101.3546643</v>
          </cell>
          <cell r="D237">
            <v>35.84006574</v>
          </cell>
        </row>
        <row r="238">
          <cell r="A238" t="str">
            <v>72059</v>
          </cell>
          <cell r="B238" t="str">
            <v>Guayanilla</v>
          </cell>
          <cell r="C238">
            <v>-66.792092269999998</v>
          </cell>
          <cell r="D238">
            <v>18.039857510000001</v>
          </cell>
        </row>
        <row r="239">
          <cell r="A239" t="str">
            <v>48265</v>
          </cell>
          <cell r="B239" t="str">
            <v>Kerr</v>
          </cell>
          <cell r="C239">
            <v>-99.349284539999999</v>
          </cell>
          <cell r="D239">
            <v>30.061163610000001</v>
          </cell>
        </row>
        <row r="240">
          <cell r="A240" t="str">
            <v>38031</v>
          </cell>
          <cell r="B240" t="str">
            <v>Foster</v>
          </cell>
          <cell r="C240">
            <v>-98.882799230000003</v>
          </cell>
          <cell r="D240">
            <v>47.457108400000003</v>
          </cell>
        </row>
        <row r="241">
          <cell r="A241" t="str">
            <v>48425</v>
          </cell>
          <cell r="B241" t="str">
            <v>Somervell</v>
          </cell>
          <cell r="C241">
            <v>-97.774588429999994</v>
          </cell>
          <cell r="D241">
            <v>32.22235362</v>
          </cell>
        </row>
        <row r="242">
          <cell r="A242" t="str">
            <v>48205</v>
          </cell>
          <cell r="B242" t="str">
            <v>Hartley</v>
          </cell>
          <cell r="C242">
            <v>-102.6029352</v>
          </cell>
          <cell r="D242">
            <v>35.840083450000002</v>
          </cell>
        </row>
        <row r="243">
          <cell r="A243" t="str">
            <v>48079</v>
          </cell>
          <cell r="B243" t="str">
            <v>Cochran</v>
          </cell>
          <cell r="C243">
            <v>-102.82851789999999</v>
          </cell>
          <cell r="D243">
            <v>33.604260940000003</v>
          </cell>
        </row>
        <row r="244">
          <cell r="A244" t="str">
            <v>48131</v>
          </cell>
          <cell r="B244" t="str">
            <v>Duval</v>
          </cell>
          <cell r="C244">
            <v>-98.508733329999998</v>
          </cell>
          <cell r="D244">
            <v>27.681428459999999</v>
          </cell>
        </row>
        <row r="245">
          <cell r="A245" t="str">
            <v>48145</v>
          </cell>
          <cell r="B245" t="str">
            <v>Falls</v>
          </cell>
          <cell r="C245">
            <v>-96.936344550000001</v>
          </cell>
          <cell r="D245">
            <v>31.253543560000001</v>
          </cell>
        </row>
        <row r="246">
          <cell r="A246" t="str">
            <v>27019</v>
          </cell>
          <cell r="B246" t="str">
            <v>Carver</v>
          </cell>
          <cell r="C246">
            <v>-93.802720500000007</v>
          </cell>
          <cell r="D246">
            <v>44.820895579999998</v>
          </cell>
        </row>
        <row r="247">
          <cell r="A247" t="str">
            <v>46125</v>
          </cell>
          <cell r="B247" t="str">
            <v>Turner</v>
          </cell>
          <cell r="C247">
            <v>-97.148657760000006</v>
          </cell>
          <cell r="D247">
            <v>43.310908099999999</v>
          </cell>
        </row>
        <row r="248">
          <cell r="A248" t="str">
            <v>28081</v>
          </cell>
          <cell r="B248" t="str">
            <v>Lee</v>
          </cell>
          <cell r="C248">
            <v>-88.680476630000001</v>
          </cell>
          <cell r="D248">
            <v>34.289739330000003</v>
          </cell>
        </row>
        <row r="249">
          <cell r="A249" t="str">
            <v>31149</v>
          </cell>
          <cell r="B249" t="str">
            <v>Rock</v>
          </cell>
          <cell r="C249">
            <v>-99.449823780000003</v>
          </cell>
          <cell r="D249">
            <v>42.421423930000003</v>
          </cell>
        </row>
        <row r="250">
          <cell r="A250" t="str">
            <v>51595</v>
          </cell>
          <cell r="B250" t="str">
            <v>Emporia</v>
          </cell>
          <cell r="C250">
            <v>-77.536224829999995</v>
          </cell>
          <cell r="D250">
            <v>36.695438629999998</v>
          </cell>
        </row>
        <row r="251">
          <cell r="A251" t="str">
            <v>18045</v>
          </cell>
          <cell r="B251" t="str">
            <v>Fountain</v>
          </cell>
          <cell r="C251">
            <v>-87.241921180000006</v>
          </cell>
          <cell r="D251">
            <v>40.121201450000001</v>
          </cell>
        </row>
        <row r="252">
          <cell r="A252" t="str">
            <v>72069</v>
          </cell>
          <cell r="B252" t="str">
            <v>Humacao</v>
          </cell>
          <cell r="C252">
            <v>-65.811031159999999</v>
          </cell>
          <cell r="D252">
            <v>18.145218209999999</v>
          </cell>
        </row>
        <row r="253">
          <cell r="A253" t="str">
            <v>38013</v>
          </cell>
          <cell r="B253" t="str">
            <v>Burke</v>
          </cell>
          <cell r="C253">
            <v>-102.5181759</v>
          </cell>
          <cell r="D253">
            <v>48.790967569999999</v>
          </cell>
        </row>
        <row r="254">
          <cell r="A254" t="str">
            <v>48375</v>
          </cell>
          <cell r="B254" t="str">
            <v>Potter</v>
          </cell>
          <cell r="C254">
            <v>-101.893964</v>
          </cell>
          <cell r="D254">
            <v>35.401337730000002</v>
          </cell>
        </row>
        <row r="255">
          <cell r="A255" t="str">
            <v>18099</v>
          </cell>
          <cell r="B255" t="str">
            <v>Marshall</v>
          </cell>
          <cell r="C255">
            <v>-86.261800550000004</v>
          </cell>
          <cell r="D255">
            <v>41.324873500000002</v>
          </cell>
        </row>
        <row r="256">
          <cell r="A256" t="str">
            <v>47015</v>
          </cell>
          <cell r="B256" t="str">
            <v>Cannon</v>
          </cell>
          <cell r="C256">
            <v>-86.061796189999995</v>
          </cell>
          <cell r="D256">
            <v>35.808429429999997</v>
          </cell>
        </row>
        <row r="257">
          <cell r="A257" t="str">
            <v>18113</v>
          </cell>
          <cell r="B257" t="str">
            <v>Noble</v>
          </cell>
          <cell r="C257">
            <v>-85.417411619999996</v>
          </cell>
          <cell r="D257">
            <v>41.398355270000003</v>
          </cell>
        </row>
        <row r="258">
          <cell r="A258" t="str">
            <v>48069</v>
          </cell>
          <cell r="B258" t="str">
            <v>Castro</v>
          </cell>
          <cell r="C258">
            <v>-102.26170810000001</v>
          </cell>
          <cell r="D258">
            <v>34.530040509999999</v>
          </cell>
        </row>
        <row r="259">
          <cell r="A259" t="str">
            <v>37007</v>
          </cell>
          <cell r="B259" t="str">
            <v>Anson</v>
          </cell>
          <cell r="C259">
            <v>-80.102439309999994</v>
          </cell>
          <cell r="D259">
            <v>34.973783480000002</v>
          </cell>
        </row>
        <row r="260">
          <cell r="A260" t="str">
            <v>19135</v>
          </cell>
          <cell r="B260" t="str">
            <v>Monroe</v>
          </cell>
          <cell r="C260">
            <v>-92.869066700000005</v>
          </cell>
          <cell r="D260">
            <v>41.029888149999998</v>
          </cell>
        </row>
        <row r="261">
          <cell r="A261" t="str">
            <v>06005</v>
          </cell>
          <cell r="B261" t="str">
            <v>Amador</v>
          </cell>
          <cell r="C261">
            <v>-120.651296</v>
          </cell>
          <cell r="D261">
            <v>38.446387020000003</v>
          </cell>
        </row>
        <row r="262">
          <cell r="A262" t="str">
            <v>16059</v>
          </cell>
          <cell r="B262" t="str">
            <v>Lemhi</v>
          </cell>
          <cell r="C262">
            <v>-113.9335998</v>
          </cell>
          <cell r="D262">
            <v>44.943627900000003</v>
          </cell>
        </row>
        <row r="263">
          <cell r="A263" t="str">
            <v>19141</v>
          </cell>
          <cell r="B263" t="str">
            <v>O'Brien</v>
          </cell>
          <cell r="C263">
            <v>-95.624747249999999</v>
          </cell>
          <cell r="D263">
            <v>43.083620199999999</v>
          </cell>
        </row>
        <row r="264">
          <cell r="A264" t="str">
            <v>16075</v>
          </cell>
          <cell r="B264" t="str">
            <v>Payette</v>
          </cell>
          <cell r="C264">
            <v>-116.7604309</v>
          </cell>
          <cell r="D264">
            <v>44.007141369999999</v>
          </cell>
        </row>
        <row r="265">
          <cell r="A265" t="str">
            <v>17115</v>
          </cell>
          <cell r="B265" t="str">
            <v>Macon</v>
          </cell>
          <cell r="C265">
            <v>-88.961748040000003</v>
          </cell>
          <cell r="D265">
            <v>39.859990619999998</v>
          </cell>
        </row>
        <row r="266">
          <cell r="A266" t="str">
            <v>17117</v>
          </cell>
          <cell r="B266" t="str">
            <v>Macoupin</v>
          </cell>
          <cell r="C266">
            <v>-89.924594850000005</v>
          </cell>
          <cell r="D266">
            <v>39.261360430000003</v>
          </cell>
        </row>
        <row r="267">
          <cell r="A267" t="str">
            <v>37195</v>
          </cell>
          <cell r="B267" t="str">
            <v>Wilson</v>
          </cell>
          <cell r="C267">
            <v>-77.918912199999994</v>
          </cell>
          <cell r="D267">
            <v>35.705311690000002</v>
          </cell>
        </row>
        <row r="268">
          <cell r="A268" t="str">
            <v>17123</v>
          </cell>
          <cell r="B268" t="str">
            <v>Marshall</v>
          </cell>
          <cell r="C268">
            <v>-89.344819310000005</v>
          </cell>
          <cell r="D268">
            <v>41.033274069999997</v>
          </cell>
        </row>
        <row r="269">
          <cell r="A269" t="str">
            <v>19003</v>
          </cell>
          <cell r="B269" t="str">
            <v>Adams</v>
          </cell>
          <cell r="C269">
            <v>-94.699326450000001</v>
          </cell>
          <cell r="D269">
            <v>41.029035669999999</v>
          </cell>
        </row>
        <row r="270">
          <cell r="A270" t="str">
            <v>54077</v>
          </cell>
          <cell r="B270" t="str">
            <v>Preston</v>
          </cell>
          <cell r="C270">
            <v>-79.668214500000005</v>
          </cell>
          <cell r="D270">
            <v>39.469295219999999</v>
          </cell>
        </row>
        <row r="271">
          <cell r="A271" t="str">
            <v>19011</v>
          </cell>
          <cell r="B271" t="str">
            <v>Benton</v>
          </cell>
          <cell r="C271">
            <v>-92.064635730000006</v>
          </cell>
          <cell r="D271">
            <v>42.080117389999998</v>
          </cell>
        </row>
        <row r="272">
          <cell r="A272" t="str">
            <v>47023</v>
          </cell>
          <cell r="B272" t="str">
            <v>Chester</v>
          </cell>
          <cell r="C272">
            <v>-88.614258320000005</v>
          </cell>
          <cell r="D272">
            <v>35.422069090000001</v>
          </cell>
        </row>
        <row r="273">
          <cell r="A273" t="str">
            <v>56027</v>
          </cell>
          <cell r="B273" t="str">
            <v>Niobrara</v>
          </cell>
          <cell r="C273">
            <v>-104.4755961</v>
          </cell>
          <cell r="D273">
            <v>43.056169539999999</v>
          </cell>
        </row>
        <row r="274">
          <cell r="A274" t="str">
            <v>51089</v>
          </cell>
          <cell r="B274" t="str">
            <v>Henry</v>
          </cell>
          <cell r="C274">
            <v>-79.874185760000003</v>
          </cell>
          <cell r="D274">
            <v>36.682674280000001</v>
          </cell>
        </row>
        <row r="275">
          <cell r="A275" t="str">
            <v>55131</v>
          </cell>
          <cell r="B275" t="str">
            <v>Washington</v>
          </cell>
          <cell r="C275">
            <v>-88.230413189999993</v>
          </cell>
          <cell r="D275">
            <v>43.368877920000003</v>
          </cell>
        </row>
        <row r="276">
          <cell r="A276" t="str">
            <v>30069</v>
          </cell>
          <cell r="B276" t="str">
            <v>Petroleum</v>
          </cell>
          <cell r="C276">
            <v>-108.2504732</v>
          </cell>
          <cell r="D276">
            <v>47.117684580000002</v>
          </cell>
        </row>
        <row r="277">
          <cell r="A277" t="str">
            <v>27117</v>
          </cell>
          <cell r="B277" t="str">
            <v>Pipestone</v>
          </cell>
          <cell r="C277">
            <v>-96.258643000000006</v>
          </cell>
          <cell r="D277">
            <v>44.023006889999998</v>
          </cell>
        </row>
        <row r="278">
          <cell r="A278" t="str">
            <v>51099</v>
          </cell>
          <cell r="B278" t="str">
            <v>King George</v>
          </cell>
          <cell r="C278">
            <v>-77.157231240000002</v>
          </cell>
          <cell r="D278">
            <v>38.27358126</v>
          </cell>
        </row>
        <row r="279">
          <cell r="A279" t="str">
            <v>27031</v>
          </cell>
          <cell r="B279" t="str">
            <v>Cook</v>
          </cell>
          <cell r="C279">
            <v>-90.531508459999998</v>
          </cell>
          <cell r="D279">
            <v>47.903041850000001</v>
          </cell>
        </row>
        <row r="280">
          <cell r="A280" t="str">
            <v>42047</v>
          </cell>
          <cell r="B280" t="str">
            <v>Elk</v>
          </cell>
          <cell r="C280">
            <v>-78.649167649999995</v>
          </cell>
          <cell r="D280">
            <v>41.425487279999999</v>
          </cell>
        </row>
        <row r="281">
          <cell r="A281" t="str">
            <v>27147</v>
          </cell>
          <cell r="B281" t="str">
            <v>Steele</v>
          </cell>
          <cell r="C281">
            <v>-93.226270880000001</v>
          </cell>
          <cell r="D281">
            <v>44.022403509999997</v>
          </cell>
        </row>
        <row r="282">
          <cell r="A282" t="str">
            <v>27153</v>
          </cell>
          <cell r="B282" t="str">
            <v>Todd</v>
          </cell>
          <cell r="C282">
            <v>-94.897289619999995</v>
          </cell>
          <cell r="D282">
            <v>46.070144450000001</v>
          </cell>
        </row>
        <row r="283">
          <cell r="A283" t="str">
            <v>29057</v>
          </cell>
          <cell r="B283" t="str">
            <v>Dade</v>
          </cell>
          <cell r="C283">
            <v>-93.850334500000002</v>
          </cell>
          <cell r="D283">
            <v>37.431814000000003</v>
          </cell>
        </row>
        <row r="284">
          <cell r="A284" t="str">
            <v>42053</v>
          </cell>
          <cell r="B284" t="str">
            <v>Forest</v>
          </cell>
          <cell r="C284">
            <v>-79.235918560000002</v>
          </cell>
          <cell r="D284">
            <v>41.512302579999997</v>
          </cell>
        </row>
        <row r="285">
          <cell r="A285" t="str">
            <v>47001</v>
          </cell>
          <cell r="B285" t="str">
            <v>Anderson</v>
          </cell>
          <cell r="C285">
            <v>-84.199043459999999</v>
          </cell>
          <cell r="D285">
            <v>36.118629030000001</v>
          </cell>
        </row>
        <row r="286">
          <cell r="A286" t="str">
            <v>16039</v>
          </cell>
          <cell r="B286" t="str">
            <v>Elmore</v>
          </cell>
          <cell r="C286">
            <v>-115.4691486</v>
          </cell>
          <cell r="D286">
            <v>43.354174710000002</v>
          </cell>
        </row>
        <row r="287">
          <cell r="A287" t="str">
            <v>20057</v>
          </cell>
          <cell r="B287" t="str">
            <v>Ford</v>
          </cell>
          <cell r="C287">
            <v>-99.888147669999995</v>
          </cell>
          <cell r="D287">
            <v>37.691821310000002</v>
          </cell>
        </row>
        <row r="288">
          <cell r="A288" t="str">
            <v>20093</v>
          </cell>
          <cell r="B288" t="str">
            <v>Kearny</v>
          </cell>
          <cell r="C288">
            <v>-101.32039229999999</v>
          </cell>
          <cell r="D288">
            <v>38.00024973</v>
          </cell>
        </row>
        <row r="289">
          <cell r="A289" t="str">
            <v>13247</v>
          </cell>
          <cell r="B289" t="str">
            <v>Rockdale</v>
          </cell>
          <cell r="C289">
            <v>-84.026570250000006</v>
          </cell>
          <cell r="D289">
            <v>33.65414105</v>
          </cell>
        </row>
        <row r="290">
          <cell r="A290" t="str">
            <v>31045</v>
          </cell>
          <cell r="B290" t="str">
            <v>Dawes</v>
          </cell>
          <cell r="C290">
            <v>-103.13544229999999</v>
          </cell>
          <cell r="D290">
            <v>42.720079650000002</v>
          </cell>
        </row>
        <row r="291">
          <cell r="A291" t="str">
            <v>41047</v>
          </cell>
          <cell r="B291" t="str">
            <v>Marion</v>
          </cell>
          <cell r="C291">
            <v>-122.5849114</v>
          </cell>
          <cell r="D291">
            <v>44.903223539999999</v>
          </cell>
        </row>
        <row r="292">
          <cell r="A292" t="str">
            <v>48111</v>
          </cell>
          <cell r="B292" t="str">
            <v>Dallam</v>
          </cell>
          <cell r="C292">
            <v>-102.6021107</v>
          </cell>
          <cell r="D292">
            <v>36.277891869999998</v>
          </cell>
        </row>
        <row r="293">
          <cell r="A293" t="str">
            <v>18145</v>
          </cell>
          <cell r="B293" t="str">
            <v>Shelby</v>
          </cell>
          <cell r="C293">
            <v>-85.791465189999997</v>
          </cell>
          <cell r="D293">
            <v>39.52312646</v>
          </cell>
        </row>
        <row r="294">
          <cell r="A294" t="str">
            <v>42079</v>
          </cell>
          <cell r="B294" t="str">
            <v>Luzerne</v>
          </cell>
          <cell r="C294">
            <v>-75.988936379999998</v>
          </cell>
          <cell r="D294">
            <v>41.17686973</v>
          </cell>
        </row>
        <row r="295">
          <cell r="A295" t="str">
            <v>29117</v>
          </cell>
          <cell r="B295" t="str">
            <v>Livingston</v>
          </cell>
          <cell r="C295">
            <v>-93.548648349999993</v>
          </cell>
          <cell r="D295">
            <v>39.782027890000002</v>
          </cell>
        </row>
        <row r="296">
          <cell r="A296" t="str">
            <v>29125</v>
          </cell>
          <cell r="B296" t="str">
            <v>Maries</v>
          </cell>
          <cell r="C296">
            <v>-91.924925819999999</v>
          </cell>
          <cell r="D296">
            <v>38.161679220000003</v>
          </cell>
        </row>
        <row r="297">
          <cell r="A297" t="str">
            <v>27161</v>
          </cell>
          <cell r="B297" t="str">
            <v>Waseca</v>
          </cell>
          <cell r="C297">
            <v>-93.587205049999994</v>
          </cell>
          <cell r="D297">
            <v>44.022071400000002</v>
          </cell>
        </row>
        <row r="298">
          <cell r="A298" t="str">
            <v>01111</v>
          </cell>
          <cell r="B298" t="str">
            <v>Randolph</v>
          </cell>
          <cell r="C298">
            <v>-85.45918107</v>
          </cell>
          <cell r="D298">
            <v>33.29354361</v>
          </cell>
        </row>
        <row r="299">
          <cell r="A299" t="str">
            <v>26143</v>
          </cell>
          <cell r="B299" t="str">
            <v>Roscommon</v>
          </cell>
          <cell r="C299">
            <v>-84.611415370000003</v>
          </cell>
          <cell r="D299">
            <v>44.335479159999998</v>
          </cell>
        </row>
        <row r="300">
          <cell r="A300" t="str">
            <v>36005</v>
          </cell>
          <cell r="B300" t="str">
            <v>Bronx</v>
          </cell>
          <cell r="C300">
            <v>-73.861568800000001</v>
          </cell>
          <cell r="D300">
            <v>40.850918239999999</v>
          </cell>
        </row>
        <row r="301">
          <cell r="A301" t="str">
            <v>31085</v>
          </cell>
          <cell r="B301" t="str">
            <v>Hayes</v>
          </cell>
          <cell r="C301">
            <v>-101.06163340000001</v>
          </cell>
          <cell r="D301">
            <v>40.524478649999999</v>
          </cell>
        </row>
        <row r="302">
          <cell r="A302" t="str">
            <v>31119</v>
          </cell>
          <cell r="B302" t="str">
            <v>Madison</v>
          </cell>
          <cell r="C302">
            <v>-97.600783609999993</v>
          </cell>
          <cell r="D302">
            <v>41.916643399999998</v>
          </cell>
        </row>
        <row r="303">
          <cell r="A303" t="str">
            <v>38021</v>
          </cell>
          <cell r="B303" t="str">
            <v>Dickey</v>
          </cell>
          <cell r="C303">
            <v>-98.504883910000004</v>
          </cell>
          <cell r="D303">
            <v>46.110172370000001</v>
          </cell>
        </row>
        <row r="304">
          <cell r="A304" t="str">
            <v>29109</v>
          </cell>
          <cell r="B304" t="str">
            <v>Lawrence</v>
          </cell>
          <cell r="C304">
            <v>-93.832914439999996</v>
          </cell>
          <cell r="D304">
            <v>37.106279710000003</v>
          </cell>
        </row>
        <row r="305">
          <cell r="A305" t="str">
            <v>26015</v>
          </cell>
          <cell r="B305" t="str">
            <v>Barry</v>
          </cell>
          <cell r="C305">
            <v>-85.308345189999997</v>
          </cell>
          <cell r="D305">
            <v>42.595139840000002</v>
          </cell>
        </row>
        <row r="306">
          <cell r="A306" t="str">
            <v>55059</v>
          </cell>
          <cell r="B306" t="str">
            <v>Kenosha</v>
          </cell>
          <cell r="C306">
            <v>-88.042095549999999</v>
          </cell>
          <cell r="D306">
            <v>42.576591720000003</v>
          </cell>
        </row>
        <row r="307">
          <cell r="A307" t="str">
            <v>29141</v>
          </cell>
          <cell r="B307" t="str">
            <v>Morgan</v>
          </cell>
          <cell r="C307">
            <v>-92.885971220000002</v>
          </cell>
          <cell r="D307">
            <v>38.423507909999998</v>
          </cell>
        </row>
        <row r="308">
          <cell r="A308" t="str">
            <v>26073</v>
          </cell>
          <cell r="B308" t="str">
            <v>Isabella</v>
          </cell>
          <cell r="C308">
            <v>-84.846649229999997</v>
          </cell>
          <cell r="D308">
            <v>43.640609759999997</v>
          </cell>
        </row>
        <row r="309">
          <cell r="A309" t="str">
            <v>05031</v>
          </cell>
          <cell r="B309" t="str">
            <v>Craighead</v>
          </cell>
          <cell r="C309">
            <v>-90.632706470000002</v>
          </cell>
          <cell r="D309">
            <v>35.831013800000001</v>
          </cell>
        </row>
        <row r="310">
          <cell r="A310" t="str">
            <v>02195</v>
          </cell>
          <cell r="B310" t="str">
            <v>Petersburg</v>
          </cell>
          <cell r="C310">
            <v>-132.9333517</v>
          </cell>
          <cell r="D310">
            <v>57.119888080000003</v>
          </cell>
        </row>
        <row r="311">
          <cell r="A311" t="str">
            <v>02275</v>
          </cell>
          <cell r="B311" t="str">
            <v>Wrangell</v>
          </cell>
          <cell r="C311">
            <v>-132.03104339999999</v>
          </cell>
          <cell r="D311">
            <v>56.325379490000003</v>
          </cell>
        </row>
        <row r="312">
          <cell r="A312" t="str">
            <v>31167</v>
          </cell>
          <cell r="B312" t="str">
            <v>Stanton</v>
          </cell>
          <cell r="C312">
            <v>-97.193947080000001</v>
          </cell>
          <cell r="D312">
            <v>41.916983500000001</v>
          </cell>
        </row>
        <row r="313">
          <cell r="A313" t="str">
            <v>35047</v>
          </cell>
          <cell r="B313" t="str">
            <v>San Miguel</v>
          </cell>
          <cell r="C313">
            <v>-104.8156292</v>
          </cell>
          <cell r="D313">
            <v>35.480046389999998</v>
          </cell>
        </row>
        <row r="314">
          <cell r="A314" t="str">
            <v>42113</v>
          </cell>
          <cell r="B314" t="str">
            <v>Sullivan</v>
          </cell>
          <cell r="C314">
            <v>-76.51238042</v>
          </cell>
          <cell r="D314">
            <v>41.44598276</v>
          </cell>
        </row>
        <row r="315">
          <cell r="A315" t="str">
            <v>26109</v>
          </cell>
          <cell r="B315" t="str">
            <v>Menominee</v>
          </cell>
          <cell r="C315">
            <v>-87.556609940000001</v>
          </cell>
          <cell r="D315">
            <v>45.580369879999999</v>
          </cell>
        </row>
        <row r="316">
          <cell r="A316" t="str">
            <v>39083</v>
          </cell>
          <cell r="B316" t="str">
            <v>Knox</v>
          </cell>
          <cell r="C316">
            <v>-82.422873749999994</v>
          </cell>
          <cell r="D316">
            <v>40.399023509999999</v>
          </cell>
        </row>
        <row r="317">
          <cell r="A317" t="str">
            <v>39089</v>
          </cell>
          <cell r="B317" t="str">
            <v>Licking</v>
          </cell>
          <cell r="C317">
            <v>-82.482904770000005</v>
          </cell>
          <cell r="D317">
            <v>40.091701120000003</v>
          </cell>
        </row>
        <row r="318">
          <cell r="A318" t="str">
            <v>38073</v>
          </cell>
          <cell r="B318" t="str">
            <v>Ransom</v>
          </cell>
          <cell r="C318">
            <v>-97.657425040000007</v>
          </cell>
          <cell r="D318">
            <v>46.456217819999999</v>
          </cell>
        </row>
        <row r="319">
          <cell r="A319" t="str">
            <v>31011</v>
          </cell>
          <cell r="B319" t="str">
            <v>Boone</v>
          </cell>
          <cell r="C319">
            <v>-98.067031020000002</v>
          </cell>
          <cell r="D319">
            <v>41.706795100000001</v>
          </cell>
        </row>
        <row r="320">
          <cell r="A320" t="str">
            <v>38103</v>
          </cell>
          <cell r="B320" t="str">
            <v>Wells</v>
          </cell>
          <cell r="C320">
            <v>-99.66092922</v>
          </cell>
          <cell r="D320">
            <v>47.587500120000001</v>
          </cell>
        </row>
        <row r="321">
          <cell r="A321" t="str">
            <v>31069</v>
          </cell>
          <cell r="B321" t="str">
            <v>Garden</v>
          </cell>
          <cell r="C321">
            <v>-102.3353283</v>
          </cell>
          <cell r="D321">
            <v>41.619114860000003</v>
          </cell>
        </row>
        <row r="322">
          <cell r="A322" t="str">
            <v>48191</v>
          </cell>
          <cell r="B322" t="str">
            <v>Hall</v>
          </cell>
          <cell r="C322">
            <v>-100.6813647</v>
          </cell>
          <cell r="D322">
            <v>34.530733679999997</v>
          </cell>
        </row>
        <row r="323">
          <cell r="A323" t="str">
            <v>48193</v>
          </cell>
          <cell r="B323" t="str">
            <v>Hamilton</v>
          </cell>
          <cell r="C323">
            <v>-98.110838869999995</v>
          </cell>
          <cell r="D323">
            <v>31.704705730000001</v>
          </cell>
        </row>
        <row r="324">
          <cell r="A324" t="str">
            <v>38043</v>
          </cell>
          <cell r="B324" t="str">
            <v>Kidder</v>
          </cell>
          <cell r="C324">
            <v>-99.78013842</v>
          </cell>
          <cell r="D324">
            <v>46.980139090000002</v>
          </cell>
        </row>
        <row r="325">
          <cell r="A325" t="str">
            <v>19033</v>
          </cell>
          <cell r="B325" t="str">
            <v>Cerro Gordo</v>
          </cell>
          <cell r="C325">
            <v>-93.261223900000005</v>
          </cell>
          <cell r="D325">
            <v>43.081775630000003</v>
          </cell>
        </row>
        <row r="326">
          <cell r="A326" t="str">
            <v>21033</v>
          </cell>
          <cell r="B326" t="str">
            <v>Caldwell</v>
          </cell>
          <cell r="C326">
            <v>-87.868319929999998</v>
          </cell>
          <cell r="D326">
            <v>37.145561610000001</v>
          </cell>
        </row>
        <row r="327">
          <cell r="A327" t="str">
            <v>46025</v>
          </cell>
          <cell r="B327" t="str">
            <v>Clark</v>
          </cell>
          <cell r="C327">
            <v>-97.729491019999998</v>
          </cell>
          <cell r="D327">
            <v>44.858465099999997</v>
          </cell>
        </row>
        <row r="328">
          <cell r="A328" t="str">
            <v>46039</v>
          </cell>
          <cell r="B328" t="str">
            <v>Deuel</v>
          </cell>
          <cell r="C328">
            <v>-96.668028620000001</v>
          </cell>
          <cell r="D328">
            <v>44.760159489999999</v>
          </cell>
        </row>
        <row r="329">
          <cell r="A329" t="str">
            <v>46067</v>
          </cell>
          <cell r="B329" t="str">
            <v>Hutchinson</v>
          </cell>
          <cell r="C329">
            <v>-97.754562870000001</v>
          </cell>
          <cell r="D329">
            <v>43.334663140000004</v>
          </cell>
        </row>
        <row r="330">
          <cell r="A330" t="str">
            <v>46079</v>
          </cell>
          <cell r="B330" t="str">
            <v>Lake</v>
          </cell>
          <cell r="C330">
            <v>-97.129263649999999</v>
          </cell>
          <cell r="D330">
            <v>44.021931070000001</v>
          </cell>
        </row>
        <row r="331">
          <cell r="A331" t="str">
            <v>42021</v>
          </cell>
          <cell r="B331" t="str">
            <v>Cambria</v>
          </cell>
          <cell r="C331">
            <v>-78.713885540000007</v>
          </cell>
          <cell r="D331">
            <v>40.495187860000001</v>
          </cell>
        </row>
        <row r="332">
          <cell r="A332" t="str">
            <v>48023</v>
          </cell>
          <cell r="B332" t="str">
            <v>Baylor</v>
          </cell>
          <cell r="C332">
            <v>-99.213529010000002</v>
          </cell>
          <cell r="D332">
            <v>33.616407940000002</v>
          </cell>
        </row>
        <row r="333">
          <cell r="A333" t="str">
            <v>46047</v>
          </cell>
          <cell r="B333" t="str">
            <v>Fall River</v>
          </cell>
          <cell r="C333">
            <v>-103.5274481</v>
          </cell>
          <cell r="D333">
            <v>43.239174779999999</v>
          </cell>
        </row>
        <row r="334">
          <cell r="A334" t="str">
            <v>46061</v>
          </cell>
          <cell r="B334" t="str">
            <v>Hanson</v>
          </cell>
          <cell r="C334">
            <v>-97.787043060000002</v>
          </cell>
          <cell r="D334">
            <v>43.674583609999999</v>
          </cell>
        </row>
        <row r="335">
          <cell r="A335" t="str">
            <v>45037</v>
          </cell>
          <cell r="B335" t="str">
            <v>Edgefield</v>
          </cell>
          <cell r="C335">
            <v>-81.966165700000005</v>
          </cell>
          <cell r="D335">
            <v>33.772248189999999</v>
          </cell>
        </row>
        <row r="336">
          <cell r="A336" t="str">
            <v>46099</v>
          </cell>
          <cell r="B336" t="str">
            <v>Minnehaha</v>
          </cell>
          <cell r="C336">
            <v>-96.791454599999994</v>
          </cell>
          <cell r="D336">
            <v>43.674133670000003</v>
          </cell>
        </row>
        <row r="337">
          <cell r="A337" t="str">
            <v>53001</v>
          </cell>
          <cell r="B337" t="str">
            <v>Adams</v>
          </cell>
          <cell r="C337">
            <v>-118.5603559</v>
          </cell>
          <cell r="D337">
            <v>46.983524250000002</v>
          </cell>
        </row>
        <row r="338">
          <cell r="A338" t="str">
            <v>42037</v>
          </cell>
          <cell r="B338" t="str">
            <v>Columbia</v>
          </cell>
          <cell r="C338">
            <v>-76.405150300000003</v>
          </cell>
          <cell r="D338">
            <v>41.049036389999998</v>
          </cell>
        </row>
        <row r="339">
          <cell r="A339" t="str">
            <v>29085</v>
          </cell>
          <cell r="B339" t="str">
            <v>Hickory</v>
          </cell>
          <cell r="C339">
            <v>-93.320514950000003</v>
          </cell>
          <cell r="D339">
            <v>37.941532170000002</v>
          </cell>
        </row>
        <row r="340">
          <cell r="A340" t="str">
            <v>55069</v>
          </cell>
          <cell r="B340" t="str">
            <v>Lincoln</v>
          </cell>
          <cell r="C340">
            <v>-89.734740250000002</v>
          </cell>
          <cell r="D340">
            <v>45.337242420000003</v>
          </cell>
        </row>
        <row r="341">
          <cell r="A341" t="str">
            <v>51003</v>
          </cell>
          <cell r="B341" t="str">
            <v>Albemarle</v>
          </cell>
          <cell r="C341">
            <v>-78.556619029999993</v>
          </cell>
          <cell r="D341">
            <v>38.022731649999997</v>
          </cell>
        </row>
        <row r="342">
          <cell r="A342" t="str">
            <v>31003</v>
          </cell>
          <cell r="B342" t="str">
            <v>Antelope</v>
          </cell>
          <cell r="C342">
            <v>-98.066602489999994</v>
          </cell>
          <cell r="D342">
            <v>42.176965709999998</v>
          </cell>
        </row>
        <row r="343">
          <cell r="A343" t="str">
            <v>55089</v>
          </cell>
          <cell r="B343" t="str">
            <v>Ozaukee</v>
          </cell>
          <cell r="C343">
            <v>-87.951387769999997</v>
          </cell>
          <cell r="D343">
            <v>43.383759130000001</v>
          </cell>
        </row>
        <row r="344">
          <cell r="A344" t="str">
            <v>29009</v>
          </cell>
          <cell r="B344" t="str">
            <v>Barry</v>
          </cell>
          <cell r="C344">
            <v>-93.828986270000001</v>
          </cell>
          <cell r="D344">
            <v>36.709802070000002</v>
          </cell>
        </row>
        <row r="345">
          <cell r="A345" t="str">
            <v>55097</v>
          </cell>
          <cell r="B345" t="str">
            <v>Portage</v>
          </cell>
          <cell r="C345">
            <v>-89.501545480000004</v>
          </cell>
          <cell r="D345">
            <v>44.475613780000003</v>
          </cell>
        </row>
        <row r="346">
          <cell r="A346" t="str">
            <v>48047</v>
          </cell>
          <cell r="B346" t="str">
            <v>Brooks</v>
          </cell>
          <cell r="C346">
            <v>-98.218665279999996</v>
          </cell>
          <cell r="D346">
            <v>27.03154713</v>
          </cell>
        </row>
        <row r="347">
          <cell r="A347" t="str">
            <v>55033</v>
          </cell>
          <cell r="B347" t="str">
            <v>Dunn</v>
          </cell>
          <cell r="C347">
            <v>-91.896533910000002</v>
          </cell>
          <cell r="D347">
            <v>44.946748509999999</v>
          </cell>
        </row>
        <row r="348">
          <cell r="A348" t="str">
            <v>55117</v>
          </cell>
          <cell r="B348" t="str">
            <v>Sheboygan</v>
          </cell>
          <cell r="C348">
            <v>-87.945663980000006</v>
          </cell>
          <cell r="D348">
            <v>43.721087359999999</v>
          </cell>
        </row>
        <row r="349">
          <cell r="A349" t="str">
            <v>37151</v>
          </cell>
          <cell r="B349" t="str">
            <v>Randolph</v>
          </cell>
          <cell r="C349">
            <v>-79.805881799999995</v>
          </cell>
          <cell r="D349">
            <v>35.710233330000001</v>
          </cell>
        </row>
        <row r="350">
          <cell r="A350" t="str">
            <v>20199</v>
          </cell>
          <cell r="B350" t="str">
            <v>Wallace</v>
          </cell>
          <cell r="C350">
            <v>-101.7637347</v>
          </cell>
          <cell r="D350">
            <v>38.916906279999999</v>
          </cell>
        </row>
        <row r="351">
          <cell r="A351" t="str">
            <v>20011</v>
          </cell>
          <cell r="B351" t="str">
            <v>Bourbon</v>
          </cell>
          <cell r="C351">
            <v>-94.849247669999997</v>
          </cell>
          <cell r="D351">
            <v>37.855002370000001</v>
          </cell>
        </row>
        <row r="352">
          <cell r="A352" t="str">
            <v>48093</v>
          </cell>
          <cell r="B352" t="str">
            <v>Comanche</v>
          </cell>
          <cell r="C352">
            <v>-98.55874953</v>
          </cell>
          <cell r="D352">
            <v>31.948548590000001</v>
          </cell>
        </row>
        <row r="353">
          <cell r="A353" t="str">
            <v>48103</v>
          </cell>
          <cell r="B353" t="str">
            <v>Crane</v>
          </cell>
          <cell r="C353">
            <v>-102.5151699</v>
          </cell>
          <cell r="D353">
            <v>31.428713699999999</v>
          </cell>
        </row>
        <row r="354">
          <cell r="A354" t="str">
            <v>26037</v>
          </cell>
          <cell r="B354" t="str">
            <v>Clinton</v>
          </cell>
          <cell r="C354">
            <v>-84.601384510000003</v>
          </cell>
          <cell r="D354">
            <v>42.9439517</v>
          </cell>
        </row>
        <row r="355">
          <cell r="A355" t="str">
            <v>17029</v>
          </cell>
          <cell r="B355" t="str">
            <v>Coles</v>
          </cell>
          <cell r="C355">
            <v>-88.221410230000004</v>
          </cell>
          <cell r="D355">
            <v>39.520860030000001</v>
          </cell>
        </row>
        <row r="356">
          <cell r="A356" t="str">
            <v>19077</v>
          </cell>
          <cell r="B356" t="str">
            <v>Guthrie</v>
          </cell>
          <cell r="C356">
            <v>-94.501110139999994</v>
          </cell>
          <cell r="D356">
            <v>41.683789650000001</v>
          </cell>
        </row>
        <row r="357">
          <cell r="A357" t="str">
            <v>17037</v>
          </cell>
          <cell r="B357" t="str">
            <v>DeKalb</v>
          </cell>
          <cell r="C357">
            <v>-88.769799950000007</v>
          </cell>
          <cell r="D357">
            <v>41.893369100000001</v>
          </cell>
        </row>
        <row r="358">
          <cell r="A358" t="str">
            <v>17041</v>
          </cell>
          <cell r="B358" t="str">
            <v>Douglas</v>
          </cell>
          <cell r="C358">
            <v>-88.217561360000005</v>
          </cell>
          <cell r="D358">
            <v>39.769547799999998</v>
          </cell>
        </row>
        <row r="359">
          <cell r="A359" t="str">
            <v>20115</v>
          </cell>
          <cell r="B359" t="str">
            <v>Marion</v>
          </cell>
          <cell r="C359">
            <v>-97.097128740000002</v>
          </cell>
          <cell r="D359">
            <v>38.358998730000003</v>
          </cell>
        </row>
        <row r="360">
          <cell r="A360" t="str">
            <v>21129</v>
          </cell>
          <cell r="B360" t="str">
            <v>Lee</v>
          </cell>
          <cell r="C360">
            <v>-83.715735179999996</v>
          </cell>
          <cell r="D360">
            <v>37.594564929999997</v>
          </cell>
        </row>
        <row r="361">
          <cell r="A361" t="str">
            <v>48123</v>
          </cell>
          <cell r="B361" t="str">
            <v>DeWitt</v>
          </cell>
          <cell r="C361">
            <v>-97.35694033</v>
          </cell>
          <cell r="D361">
            <v>29.081473760000002</v>
          </cell>
        </row>
        <row r="362">
          <cell r="A362" t="str">
            <v>26077</v>
          </cell>
          <cell r="B362" t="str">
            <v>Kalamazoo</v>
          </cell>
          <cell r="C362">
            <v>-85.530441569999994</v>
          </cell>
          <cell r="D362">
            <v>42.24536002</v>
          </cell>
        </row>
        <row r="363">
          <cell r="A363" t="str">
            <v>21157</v>
          </cell>
          <cell r="B363" t="str">
            <v>Marshall</v>
          </cell>
          <cell r="C363">
            <v>-88.329271129999995</v>
          </cell>
          <cell r="D363">
            <v>36.883275920000003</v>
          </cell>
        </row>
        <row r="364">
          <cell r="A364" t="str">
            <v>26081</v>
          </cell>
          <cell r="B364" t="str">
            <v>Kent</v>
          </cell>
          <cell r="C364">
            <v>-85.549181149999995</v>
          </cell>
          <cell r="D364">
            <v>43.032046110000003</v>
          </cell>
        </row>
        <row r="365">
          <cell r="A365" t="str">
            <v>21173</v>
          </cell>
          <cell r="B365" t="str">
            <v>Montgomery</v>
          </cell>
          <cell r="C365">
            <v>-83.912913509999996</v>
          </cell>
          <cell r="D365">
            <v>38.032564720000003</v>
          </cell>
        </row>
        <row r="366">
          <cell r="A366" t="str">
            <v>26107</v>
          </cell>
          <cell r="B366" t="str">
            <v>Mecosta</v>
          </cell>
          <cell r="C366">
            <v>-85.324648749999994</v>
          </cell>
          <cell r="D366">
            <v>43.640707310000003</v>
          </cell>
        </row>
        <row r="367">
          <cell r="A367" t="str">
            <v>26117</v>
          </cell>
          <cell r="B367" t="str">
            <v>Montcalm</v>
          </cell>
          <cell r="C367">
            <v>-85.152302259999999</v>
          </cell>
          <cell r="D367">
            <v>43.310584140000003</v>
          </cell>
        </row>
        <row r="368">
          <cell r="A368" t="str">
            <v>21181</v>
          </cell>
          <cell r="B368" t="str">
            <v>Nicholas</v>
          </cell>
          <cell r="C368">
            <v>-84.015427950000003</v>
          </cell>
          <cell r="D368">
            <v>38.335365889999999</v>
          </cell>
        </row>
        <row r="369">
          <cell r="A369" t="str">
            <v>27047</v>
          </cell>
          <cell r="B369" t="str">
            <v>Freeborn</v>
          </cell>
          <cell r="C369">
            <v>-93.348846199999997</v>
          </cell>
          <cell r="D369">
            <v>43.673831790000001</v>
          </cell>
        </row>
        <row r="370">
          <cell r="A370" t="str">
            <v>26133</v>
          </cell>
          <cell r="B370" t="str">
            <v>Osceola</v>
          </cell>
          <cell r="C370">
            <v>-85.325564709999995</v>
          </cell>
          <cell r="D370">
            <v>43.989983729999999</v>
          </cell>
        </row>
        <row r="371">
          <cell r="A371" t="str">
            <v>17049</v>
          </cell>
          <cell r="B371" t="str">
            <v>Effingham</v>
          </cell>
          <cell r="C371">
            <v>-88.589697029999996</v>
          </cell>
          <cell r="D371">
            <v>39.059356909999998</v>
          </cell>
        </row>
        <row r="372">
          <cell r="A372" t="str">
            <v>17053</v>
          </cell>
          <cell r="B372" t="str">
            <v>Ford</v>
          </cell>
          <cell r="C372">
            <v>-88.223134259999995</v>
          </cell>
          <cell r="D372">
            <v>40.596864920000002</v>
          </cell>
        </row>
        <row r="373">
          <cell r="A373" t="str">
            <v>17047</v>
          </cell>
          <cell r="B373" t="str">
            <v>Edwards</v>
          </cell>
          <cell r="C373">
            <v>-88.053692380000001</v>
          </cell>
          <cell r="D373">
            <v>38.416196839999998</v>
          </cell>
        </row>
        <row r="374">
          <cell r="A374" t="str">
            <v>21233</v>
          </cell>
          <cell r="B374" t="str">
            <v>Webster</v>
          </cell>
          <cell r="C374">
            <v>-87.683196210000006</v>
          </cell>
          <cell r="D374">
            <v>37.51850288</v>
          </cell>
        </row>
        <row r="375">
          <cell r="A375" t="str">
            <v>48303</v>
          </cell>
          <cell r="B375" t="str">
            <v>Lubbock</v>
          </cell>
          <cell r="C375">
            <v>-101.8204789</v>
          </cell>
          <cell r="D375">
            <v>33.610085959999999</v>
          </cell>
        </row>
        <row r="376">
          <cell r="A376" t="str">
            <v>40043</v>
          </cell>
          <cell r="B376" t="str">
            <v>Dewey</v>
          </cell>
          <cell r="C376">
            <v>-99.006471210000001</v>
          </cell>
          <cell r="D376">
            <v>35.987688820000002</v>
          </cell>
        </row>
        <row r="377">
          <cell r="A377" t="str">
            <v>48349</v>
          </cell>
          <cell r="B377" t="str">
            <v>Navarro</v>
          </cell>
          <cell r="C377">
            <v>-96.472807590000002</v>
          </cell>
          <cell r="D377">
            <v>32.046969330000003</v>
          </cell>
        </row>
        <row r="378">
          <cell r="A378" t="str">
            <v>19035</v>
          </cell>
          <cell r="B378" t="str">
            <v>Cherokee</v>
          </cell>
          <cell r="C378">
            <v>-95.623894019999994</v>
          </cell>
          <cell r="D378">
            <v>42.735389140000002</v>
          </cell>
        </row>
        <row r="379">
          <cell r="A379" t="str">
            <v>19017</v>
          </cell>
          <cell r="B379" t="str">
            <v>Bremer</v>
          </cell>
          <cell r="C379">
            <v>-92.317959369999997</v>
          </cell>
          <cell r="D379">
            <v>42.774614960000001</v>
          </cell>
        </row>
        <row r="380">
          <cell r="A380" t="str">
            <v>27093</v>
          </cell>
          <cell r="B380" t="str">
            <v>Meeker</v>
          </cell>
          <cell r="C380">
            <v>-94.528710630000006</v>
          </cell>
          <cell r="D380">
            <v>45.123328770000001</v>
          </cell>
        </row>
        <row r="381">
          <cell r="A381" t="str">
            <v>48219</v>
          </cell>
          <cell r="B381" t="str">
            <v>Hockley</v>
          </cell>
          <cell r="C381">
            <v>-102.3431676</v>
          </cell>
          <cell r="D381">
            <v>33.607712560000003</v>
          </cell>
        </row>
        <row r="382">
          <cell r="A382" t="str">
            <v>40105</v>
          </cell>
          <cell r="B382" t="str">
            <v>Nowata</v>
          </cell>
          <cell r="C382">
            <v>-95.617359859999993</v>
          </cell>
          <cell r="D382">
            <v>36.798441189999998</v>
          </cell>
        </row>
        <row r="383">
          <cell r="A383" t="str">
            <v>39003</v>
          </cell>
          <cell r="B383" t="str">
            <v>Allen</v>
          </cell>
          <cell r="C383">
            <v>-84.105841769999998</v>
          </cell>
          <cell r="D383">
            <v>40.771517160000002</v>
          </cell>
        </row>
        <row r="384">
          <cell r="A384" t="str">
            <v>27059</v>
          </cell>
          <cell r="B384" t="str">
            <v>Isanti</v>
          </cell>
          <cell r="C384">
            <v>-93.294702090000001</v>
          </cell>
          <cell r="D384">
            <v>45.56125565</v>
          </cell>
        </row>
        <row r="385">
          <cell r="A385" t="str">
            <v>48413</v>
          </cell>
          <cell r="B385" t="str">
            <v>Schleicher</v>
          </cell>
          <cell r="C385">
            <v>-100.5384877</v>
          </cell>
          <cell r="D385">
            <v>30.897348950000001</v>
          </cell>
        </row>
        <row r="386">
          <cell r="A386" t="str">
            <v>27165</v>
          </cell>
          <cell r="B386" t="str">
            <v>Watonwan</v>
          </cell>
          <cell r="C386">
            <v>-94.614138460000007</v>
          </cell>
          <cell r="D386">
            <v>43.978239029999997</v>
          </cell>
        </row>
        <row r="387">
          <cell r="A387" t="str">
            <v>48429</v>
          </cell>
          <cell r="B387" t="str">
            <v>Stephens</v>
          </cell>
          <cell r="C387">
            <v>-98.836316150000002</v>
          </cell>
          <cell r="D387">
            <v>32.735531569999999</v>
          </cell>
        </row>
        <row r="388">
          <cell r="A388" t="str">
            <v>36021</v>
          </cell>
          <cell r="B388" t="str">
            <v>Columbia</v>
          </cell>
          <cell r="C388">
            <v>-73.631862760000004</v>
          </cell>
          <cell r="D388">
            <v>42.250162969999998</v>
          </cell>
        </row>
        <row r="389">
          <cell r="A389" t="str">
            <v>34023</v>
          </cell>
          <cell r="B389" t="str">
            <v>Middlesex</v>
          </cell>
          <cell r="C389">
            <v>-74.411088320000005</v>
          </cell>
          <cell r="D389">
            <v>40.439491140000001</v>
          </cell>
        </row>
        <row r="390">
          <cell r="A390" t="str">
            <v>27121</v>
          </cell>
          <cell r="B390" t="str">
            <v>Pope</v>
          </cell>
          <cell r="C390">
            <v>-95.444548609999998</v>
          </cell>
          <cell r="D390">
            <v>45.586119570000001</v>
          </cell>
        </row>
        <row r="391">
          <cell r="A391" t="str">
            <v>48345</v>
          </cell>
          <cell r="B391" t="str">
            <v>Motley</v>
          </cell>
          <cell r="C391">
            <v>-100.77972200000001</v>
          </cell>
          <cell r="D391">
            <v>34.074087660000004</v>
          </cell>
        </row>
        <row r="392">
          <cell r="A392" t="str">
            <v>29115</v>
          </cell>
          <cell r="B392" t="str">
            <v>Linn</v>
          </cell>
          <cell r="C392">
            <v>-93.107052510000003</v>
          </cell>
          <cell r="D392">
            <v>39.870460999999999</v>
          </cell>
        </row>
        <row r="393">
          <cell r="A393" t="str">
            <v>06071</v>
          </cell>
          <cell r="B393" t="str">
            <v>San Bernardino</v>
          </cell>
          <cell r="C393">
            <v>-116.1783784</v>
          </cell>
          <cell r="D393">
            <v>34.841578759999997</v>
          </cell>
        </row>
        <row r="394">
          <cell r="A394" t="str">
            <v>13175</v>
          </cell>
          <cell r="B394" t="str">
            <v>Laurens</v>
          </cell>
          <cell r="C394">
            <v>-82.922334340000006</v>
          </cell>
          <cell r="D394">
            <v>32.463558239999998</v>
          </cell>
        </row>
        <row r="395">
          <cell r="A395" t="str">
            <v>13133</v>
          </cell>
          <cell r="B395" t="str">
            <v>Greene</v>
          </cell>
          <cell r="C395">
            <v>-83.166784410000005</v>
          </cell>
          <cell r="D395">
            <v>33.578872150000002</v>
          </cell>
        </row>
        <row r="396">
          <cell r="A396" t="str">
            <v>05123</v>
          </cell>
          <cell r="B396" t="str">
            <v>St. Francis</v>
          </cell>
          <cell r="C396">
            <v>-90.748404719999996</v>
          </cell>
          <cell r="D396">
            <v>35.021805110000003</v>
          </cell>
        </row>
        <row r="397">
          <cell r="A397" t="str">
            <v>55085</v>
          </cell>
          <cell r="B397" t="str">
            <v>Oneida</v>
          </cell>
          <cell r="C397">
            <v>-89.521614209999996</v>
          </cell>
          <cell r="D397">
            <v>45.705219790000001</v>
          </cell>
        </row>
        <row r="398">
          <cell r="A398" t="str">
            <v>55113</v>
          </cell>
          <cell r="B398" t="str">
            <v>Sawyer</v>
          </cell>
          <cell r="C398">
            <v>-91.144890189999998</v>
          </cell>
          <cell r="D398">
            <v>45.879952920000001</v>
          </cell>
        </row>
        <row r="399">
          <cell r="A399" t="str">
            <v>02261</v>
          </cell>
          <cell r="B399" t="str">
            <v>Valdez-Cordova</v>
          </cell>
          <cell r="C399">
            <v>-144.50195160000001</v>
          </cell>
          <cell r="D399">
            <v>61.549644039999997</v>
          </cell>
        </row>
        <row r="400">
          <cell r="A400" t="str">
            <v>46035</v>
          </cell>
          <cell r="B400" t="str">
            <v>Davison</v>
          </cell>
          <cell r="C400">
            <v>-98.145436680000003</v>
          </cell>
          <cell r="D400">
            <v>43.674758429999997</v>
          </cell>
        </row>
        <row r="401">
          <cell r="A401" t="str">
            <v>27137</v>
          </cell>
          <cell r="B401" t="str">
            <v>St. Louis</v>
          </cell>
          <cell r="C401">
            <v>-92.469511830000002</v>
          </cell>
          <cell r="D401">
            <v>47.603346559999999</v>
          </cell>
        </row>
        <row r="402">
          <cell r="A402" t="str">
            <v>12041</v>
          </cell>
          <cell r="B402" t="str">
            <v>Gilchrist</v>
          </cell>
          <cell r="C402">
            <v>-82.800434589999995</v>
          </cell>
          <cell r="D402">
            <v>29.726008409999999</v>
          </cell>
        </row>
        <row r="403">
          <cell r="A403" t="str">
            <v>39133</v>
          </cell>
          <cell r="B403" t="str">
            <v>Portage</v>
          </cell>
          <cell r="C403">
            <v>-81.197368159999996</v>
          </cell>
          <cell r="D403">
            <v>41.16790847</v>
          </cell>
        </row>
        <row r="404">
          <cell r="A404" t="str">
            <v>29061</v>
          </cell>
          <cell r="B404" t="str">
            <v>Daviess</v>
          </cell>
          <cell r="C404">
            <v>-93.985145079999995</v>
          </cell>
          <cell r="D404">
            <v>39.961690760000003</v>
          </cell>
        </row>
        <row r="405">
          <cell r="A405" t="str">
            <v>29079</v>
          </cell>
          <cell r="B405" t="str">
            <v>Grundy</v>
          </cell>
          <cell r="C405">
            <v>-93.565163330000004</v>
          </cell>
          <cell r="D405">
            <v>40.114092399999997</v>
          </cell>
        </row>
        <row r="406">
          <cell r="A406" t="str">
            <v>48049</v>
          </cell>
          <cell r="B406" t="str">
            <v>Brown</v>
          </cell>
          <cell r="C406">
            <v>-98.998810710000001</v>
          </cell>
          <cell r="D406">
            <v>31.774177030000001</v>
          </cell>
        </row>
        <row r="407">
          <cell r="A407" t="str">
            <v>48209</v>
          </cell>
          <cell r="B407" t="str">
            <v>Hays</v>
          </cell>
          <cell r="C407">
            <v>-98.031057829999995</v>
          </cell>
          <cell r="D407">
            <v>30.058105279999999</v>
          </cell>
        </row>
        <row r="408">
          <cell r="A408" t="str">
            <v>48235</v>
          </cell>
          <cell r="B408" t="str">
            <v>Irion</v>
          </cell>
          <cell r="C408">
            <v>-100.982439</v>
          </cell>
          <cell r="D408">
            <v>31.303755590000002</v>
          </cell>
        </row>
        <row r="409">
          <cell r="A409" t="str">
            <v>48281</v>
          </cell>
          <cell r="B409" t="str">
            <v>Lampasas</v>
          </cell>
          <cell r="C409">
            <v>-98.241675599999994</v>
          </cell>
          <cell r="D409">
            <v>31.196248069999999</v>
          </cell>
        </row>
        <row r="410">
          <cell r="A410" t="str">
            <v>53047</v>
          </cell>
          <cell r="B410" t="str">
            <v>Okanogan</v>
          </cell>
          <cell r="C410">
            <v>-119.7406032</v>
          </cell>
          <cell r="D410">
            <v>48.548629839999997</v>
          </cell>
        </row>
        <row r="411">
          <cell r="A411" t="str">
            <v>13017</v>
          </cell>
          <cell r="B411" t="str">
            <v>Ben Hill</v>
          </cell>
          <cell r="C411">
            <v>-83.220276380000001</v>
          </cell>
          <cell r="D411">
            <v>31.75972075</v>
          </cell>
        </row>
        <row r="412">
          <cell r="A412" t="str">
            <v>13277</v>
          </cell>
          <cell r="B412" t="str">
            <v>Tift</v>
          </cell>
          <cell r="C412">
            <v>-83.526522610000001</v>
          </cell>
          <cell r="D412">
            <v>31.457510289999998</v>
          </cell>
        </row>
        <row r="413">
          <cell r="A413" t="str">
            <v>13065</v>
          </cell>
          <cell r="B413" t="str">
            <v>Clinch</v>
          </cell>
          <cell r="C413">
            <v>-82.706420399999999</v>
          </cell>
          <cell r="D413">
            <v>30.915042629999999</v>
          </cell>
        </row>
        <row r="414">
          <cell r="A414" t="str">
            <v>51570</v>
          </cell>
          <cell r="B414" t="str">
            <v>Colonial Heights</v>
          </cell>
          <cell r="C414">
            <v>-77.397162660000006</v>
          </cell>
          <cell r="D414">
            <v>37.26480119</v>
          </cell>
        </row>
        <row r="415">
          <cell r="A415" t="str">
            <v>37081</v>
          </cell>
          <cell r="B415" t="str">
            <v>Guilford</v>
          </cell>
          <cell r="C415">
            <v>-79.788525750000005</v>
          </cell>
          <cell r="D415">
            <v>36.079644639999998</v>
          </cell>
        </row>
        <row r="416">
          <cell r="A416" t="str">
            <v>29177</v>
          </cell>
          <cell r="B416" t="str">
            <v>Ray</v>
          </cell>
          <cell r="C416">
            <v>-93.989908209999996</v>
          </cell>
          <cell r="D416">
            <v>39.352872949999998</v>
          </cell>
        </row>
        <row r="417">
          <cell r="A417" t="str">
            <v>51640</v>
          </cell>
          <cell r="B417" t="str">
            <v>Galax</v>
          </cell>
          <cell r="C417">
            <v>-80.916460650000005</v>
          </cell>
          <cell r="D417">
            <v>36.667358970000002</v>
          </cell>
        </row>
        <row r="418">
          <cell r="A418" t="str">
            <v>51670</v>
          </cell>
          <cell r="B418" t="str">
            <v>Hopewell</v>
          </cell>
          <cell r="C418">
            <v>-77.296938100000006</v>
          </cell>
          <cell r="D418">
            <v>37.291229180000002</v>
          </cell>
        </row>
        <row r="419">
          <cell r="A419" t="str">
            <v>51685</v>
          </cell>
          <cell r="B419" t="str">
            <v>Manassas Park</v>
          </cell>
          <cell r="C419">
            <v>-77.444010939999998</v>
          </cell>
          <cell r="D419">
            <v>38.770442299999999</v>
          </cell>
        </row>
        <row r="420">
          <cell r="A420" t="str">
            <v>20173</v>
          </cell>
          <cell r="B420" t="str">
            <v>Sedgwick</v>
          </cell>
          <cell r="C420">
            <v>-97.460837029999993</v>
          </cell>
          <cell r="D420">
            <v>37.684481159999997</v>
          </cell>
        </row>
        <row r="421">
          <cell r="A421" t="str">
            <v>06053</v>
          </cell>
          <cell r="B421" t="str">
            <v>Monterey</v>
          </cell>
          <cell r="C421">
            <v>-121.23875030000001</v>
          </cell>
          <cell r="D421">
            <v>36.217118650000003</v>
          </cell>
        </row>
        <row r="422">
          <cell r="A422" t="str">
            <v>19013</v>
          </cell>
          <cell r="B422" t="str">
            <v>Black Hawk</v>
          </cell>
          <cell r="C422">
            <v>-92.308674159999995</v>
          </cell>
          <cell r="D422">
            <v>42.470094029999998</v>
          </cell>
        </row>
        <row r="423">
          <cell r="A423" t="str">
            <v>20023</v>
          </cell>
          <cell r="B423" t="str">
            <v>Cheyenne</v>
          </cell>
          <cell r="C423">
            <v>-101.73186250000001</v>
          </cell>
          <cell r="D423">
            <v>39.78580547</v>
          </cell>
        </row>
        <row r="424">
          <cell r="A424" t="str">
            <v>12027</v>
          </cell>
          <cell r="B424" t="str">
            <v>DeSoto</v>
          </cell>
          <cell r="C424">
            <v>-81.809598350000002</v>
          </cell>
          <cell r="D424">
            <v>27.18691656</v>
          </cell>
        </row>
        <row r="425">
          <cell r="A425" t="str">
            <v>17137</v>
          </cell>
          <cell r="B425" t="str">
            <v>Morgan</v>
          </cell>
          <cell r="C425">
            <v>-90.201218370000007</v>
          </cell>
          <cell r="D425">
            <v>39.715804169999998</v>
          </cell>
        </row>
        <row r="426">
          <cell r="A426" t="str">
            <v>08045</v>
          </cell>
          <cell r="B426" t="str">
            <v>Garfield</v>
          </cell>
          <cell r="C426">
            <v>-107.9036205</v>
          </cell>
          <cell r="D426">
            <v>39.599419779999998</v>
          </cell>
        </row>
        <row r="427">
          <cell r="A427" t="str">
            <v>48237</v>
          </cell>
          <cell r="B427" t="str">
            <v>Jack</v>
          </cell>
          <cell r="C427">
            <v>-98.172834690000002</v>
          </cell>
          <cell r="D427">
            <v>33.233772479999999</v>
          </cell>
        </row>
        <row r="428">
          <cell r="A428" t="str">
            <v>29229</v>
          </cell>
          <cell r="B428" t="str">
            <v>Wright</v>
          </cell>
          <cell r="C428">
            <v>-92.469493099999994</v>
          </cell>
          <cell r="D428">
            <v>37.270789980000004</v>
          </cell>
        </row>
        <row r="429">
          <cell r="A429" t="str">
            <v>12111</v>
          </cell>
          <cell r="B429" t="str">
            <v>St. Lucie</v>
          </cell>
          <cell r="C429">
            <v>-80.471118919999995</v>
          </cell>
          <cell r="D429">
            <v>27.377528000000002</v>
          </cell>
        </row>
        <row r="430">
          <cell r="A430" t="str">
            <v>20099</v>
          </cell>
          <cell r="B430" t="str">
            <v>Labette</v>
          </cell>
          <cell r="C430">
            <v>-95.297654629999997</v>
          </cell>
          <cell r="D430">
            <v>37.19127872</v>
          </cell>
        </row>
        <row r="431">
          <cell r="A431" t="str">
            <v>40041</v>
          </cell>
          <cell r="B431" t="str">
            <v>Delaware</v>
          </cell>
          <cell r="C431">
            <v>-94.802569629999994</v>
          </cell>
          <cell r="D431">
            <v>36.408982100000003</v>
          </cell>
        </row>
        <row r="432">
          <cell r="A432" t="str">
            <v>01087</v>
          </cell>
          <cell r="B432" t="str">
            <v>Macon</v>
          </cell>
          <cell r="C432">
            <v>-85.692607030000005</v>
          </cell>
          <cell r="D432">
            <v>32.38585029</v>
          </cell>
        </row>
        <row r="433">
          <cell r="A433" t="str">
            <v>08057</v>
          </cell>
          <cell r="B433" t="str">
            <v>Jackson</v>
          </cell>
          <cell r="C433">
            <v>-106.3427076</v>
          </cell>
          <cell r="D433">
            <v>40.666238610000001</v>
          </cell>
        </row>
        <row r="434">
          <cell r="A434" t="str">
            <v>01061</v>
          </cell>
          <cell r="B434" t="str">
            <v>Geneva</v>
          </cell>
          <cell r="C434">
            <v>-85.839329530000001</v>
          </cell>
          <cell r="D434">
            <v>31.09486905</v>
          </cell>
        </row>
        <row r="435">
          <cell r="A435" t="str">
            <v>13023</v>
          </cell>
          <cell r="B435" t="str">
            <v>Bleckley</v>
          </cell>
          <cell r="C435">
            <v>-83.327695120000001</v>
          </cell>
          <cell r="D435">
            <v>32.434441759999999</v>
          </cell>
        </row>
        <row r="436">
          <cell r="A436" t="str">
            <v>20121</v>
          </cell>
          <cell r="B436" t="str">
            <v>Miami</v>
          </cell>
          <cell r="C436">
            <v>-94.838222790000003</v>
          </cell>
          <cell r="D436">
            <v>38.563639539999997</v>
          </cell>
        </row>
        <row r="437">
          <cell r="A437" t="str">
            <v>17109</v>
          </cell>
          <cell r="B437" t="str">
            <v>McDonough</v>
          </cell>
          <cell r="C437">
            <v>-90.677755410000003</v>
          </cell>
          <cell r="D437">
            <v>40.456747219999997</v>
          </cell>
        </row>
        <row r="438">
          <cell r="A438" t="str">
            <v>48283</v>
          </cell>
          <cell r="B438" t="str">
            <v>La Salle</v>
          </cell>
          <cell r="C438">
            <v>-99.099243400000006</v>
          </cell>
          <cell r="D438">
            <v>28.344454320000001</v>
          </cell>
        </row>
        <row r="439">
          <cell r="A439" t="str">
            <v>13029</v>
          </cell>
          <cell r="B439" t="str">
            <v>Bryan</v>
          </cell>
          <cell r="C439">
            <v>-81.443647060000004</v>
          </cell>
          <cell r="D439">
            <v>32.0140721</v>
          </cell>
        </row>
        <row r="440">
          <cell r="A440" t="str">
            <v>20109</v>
          </cell>
          <cell r="B440" t="str">
            <v>Logan</v>
          </cell>
          <cell r="C440">
            <v>-101.148475</v>
          </cell>
          <cell r="D440">
            <v>38.917358059999998</v>
          </cell>
        </row>
        <row r="441">
          <cell r="A441" t="str">
            <v>17121</v>
          </cell>
          <cell r="B441" t="str">
            <v>Marion</v>
          </cell>
          <cell r="C441">
            <v>-88.919005639999995</v>
          </cell>
          <cell r="D441">
            <v>38.649625909999997</v>
          </cell>
        </row>
        <row r="442">
          <cell r="A442" t="str">
            <v>48311</v>
          </cell>
          <cell r="B442" t="str">
            <v>McMullen</v>
          </cell>
          <cell r="C442">
            <v>-98.567848999999995</v>
          </cell>
          <cell r="D442">
            <v>28.352610970000001</v>
          </cell>
        </row>
        <row r="443">
          <cell r="A443" t="str">
            <v>39119</v>
          </cell>
          <cell r="B443" t="str">
            <v>Muskingum</v>
          </cell>
          <cell r="C443">
            <v>-81.944523320000002</v>
          </cell>
          <cell r="D443">
            <v>39.965813869999998</v>
          </cell>
        </row>
        <row r="444">
          <cell r="A444" t="str">
            <v>08095</v>
          </cell>
          <cell r="B444" t="str">
            <v>Phillips</v>
          </cell>
          <cell r="C444">
            <v>-102.3573987</v>
          </cell>
          <cell r="D444">
            <v>40.593948419999997</v>
          </cell>
        </row>
        <row r="445">
          <cell r="A445" t="str">
            <v>20193</v>
          </cell>
          <cell r="B445" t="str">
            <v>Thomas</v>
          </cell>
          <cell r="C445">
            <v>-101.0553705</v>
          </cell>
          <cell r="D445">
            <v>39.35107575</v>
          </cell>
        </row>
        <row r="446">
          <cell r="A446" t="str">
            <v>48367</v>
          </cell>
          <cell r="B446" t="str">
            <v>Parker</v>
          </cell>
          <cell r="C446">
            <v>-97.80496943</v>
          </cell>
          <cell r="D446">
            <v>32.777609069999997</v>
          </cell>
        </row>
        <row r="447">
          <cell r="A447" t="str">
            <v>08103</v>
          </cell>
          <cell r="B447" t="str">
            <v>Rio Blanco</v>
          </cell>
          <cell r="C447">
            <v>-108.2172628</v>
          </cell>
          <cell r="D447">
            <v>39.97993245</v>
          </cell>
        </row>
        <row r="448">
          <cell r="A448" t="str">
            <v>08105</v>
          </cell>
          <cell r="B448" t="str">
            <v>Rio Grande</v>
          </cell>
          <cell r="C448">
            <v>-106.3829289</v>
          </cell>
          <cell r="D448">
            <v>37.582236209999998</v>
          </cell>
        </row>
        <row r="449">
          <cell r="A449" t="str">
            <v>39137</v>
          </cell>
          <cell r="B449" t="str">
            <v>Putnam</v>
          </cell>
          <cell r="C449">
            <v>-84.131685469999994</v>
          </cell>
          <cell r="D449">
            <v>41.022167690000003</v>
          </cell>
        </row>
        <row r="450">
          <cell r="A450" t="str">
            <v>17175</v>
          </cell>
          <cell r="B450" t="str">
            <v>Stark</v>
          </cell>
          <cell r="C450">
            <v>-89.797576359999994</v>
          </cell>
          <cell r="D450">
            <v>41.093270740000001</v>
          </cell>
        </row>
        <row r="451">
          <cell r="A451" t="str">
            <v>39139</v>
          </cell>
          <cell r="B451" t="str">
            <v>Richland</v>
          </cell>
          <cell r="C451">
            <v>-82.536766389999997</v>
          </cell>
          <cell r="D451">
            <v>40.774824780000003</v>
          </cell>
        </row>
        <row r="452">
          <cell r="A452" t="str">
            <v>48393</v>
          </cell>
          <cell r="B452" t="str">
            <v>Roberts</v>
          </cell>
          <cell r="C452">
            <v>-100.813175</v>
          </cell>
          <cell r="D452">
            <v>35.838096849999999</v>
          </cell>
        </row>
        <row r="453">
          <cell r="A453" t="str">
            <v>48399</v>
          </cell>
          <cell r="B453" t="str">
            <v>Runnels</v>
          </cell>
          <cell r="C453">
            <v>-99.976161480000002</v>
          </cell>
          <cell r="D453">
            <v>31.8314342</v>
          </cell>
        </row>
        <row r="454">
          <cell r="A454" t="str">
            <v>21227</v>
          </cell>
          <cell r="B454" t="str">
            <v>Warren</v>
          </cell>
          <cell r="C454">
            <v>-86.423589759999999</v>
          </cell>
          <cell r="D454">
            <v>36.993229599999999</v>
          </cell>
        </row>
        <row r="455">
          <cell r="A455" t="str">
            <v>48421</v>
          </cell>
          <cell r="B455" t="str">
            <v>Sherman</v>
          </cell>
          <cell r="C455">
            <v>-101.8933684</v>
          </cell>
          <cell r="D455">
            <v>36.277654560000002</v>
          </cell>
        </row>
        <row r="456">
          <cell r="A456" t="str">
            <v>13109</v>
          </cell>
          <cell r="B456" t="str">
            <v>Evans</v>
          </cell>
          <cell r="C456">
            <v>-81.886879289999996</v>
          </cell>
          <cell r="D456">
            <v>32.1569194</v>
          </cell>
        </row>
        <row r="457">
          <cell r="A457" t="str">
            <v>19107</v>
          </cell>
          <cell r="B457" t="str">
            <v>Keokuk</v>
          </cell>
          <cell r="C457">
            <v>-92.1785067</v>
          </cell>
          <cell r="D457">
            <v>41.336498329999998</v>
          </cell>
        </row>
        <row r="458">
          <cell r="A458" t="str">
            <v>17199</v>
          </cell>
          <cell r="B458" t="str">
            <v>Williamson</v>
          </cell>
          <cell r="C458">
            <v>-88.930096460000001</v>
          </cell>
          <cell r="D458">
            <v>37.730407419999999</v>
          </cell>
        </row>
        <row r="459">
          <cell r="A459" t="str">
            <v>12011</v>
          </cell>
          <cell r="B459" t="str">
            <v>Broward</v>
          </cell>
          <cell r="C459">
            <v>-80.487231429999994</v>
          </cell>
          <cell r="D459">
            <v>26.15220703</v>
          </cell>
        </row>
        <row r="460">
          <cell r="A460" t="str">
            <v>13171</v>
          </cell>
          <cell r="B460" t="str">
            <v>Lamar</v>
          </cell>
          <cell r="C460">
            <v>-84.139605869999997</v>
          </cell>
          <cell r="D460">
            <v>33.076192859999999</v>
          </cell>
        </row>
        <row r="461">
          <cell r="A461" t="str">
            <v>39033</v>
          </cell>
          <cell r="B461" t="str">
            <v>Crawford</v>
          </cell>
          <cell r="C461">
            <v>-82.919974839999995</v>
          </cell>
          <cell r="D461">
            <v>40.850616780000003</v>
          </cell>
        </row>
        <row r="462">
          <cell r="A462" t="str">
            <v>13195</v>
          </cell>
          <cell r="B462" t="str">
            <v>Madison</v>
          </cell>
          <cell r="C462">
            <v>-83.208331430000001</v>
          </cell>
          <cell r="D462">
            <v>34.127986280000002</v>
          </cell>
        </row>
        <row r="463">
          <cell r="A463" t="str">
            <v>39073</v>
          </cell>
          <cell r="B463" t="str">
            <v>Hocking</v>
          </cell>
          <cell r="C463">
            <v>-82.479079339999998</v>
          </cell>
          <cell r="D463">
            <v>39.497129229999999</v>
          </cell>
        </row>
        <row r="464">
          <cell r="A464" t="str">
            <v>39027</v>
          </cell>
          <cell r="B464" t="str">
            <v>Clinton</v>
          </cell>
          <cell r="C464">
            <v>-83.808255290000005</v>
          </cell>
          <cell r="D464">
            <v>39.414896550000002</v>
          </cell>
        </row>
        <row r="465">
          <cell r="A465" t="str">
            <v>39031</v>
          </cell>
          <cell r="B465" t="str">
            <v>Coshocton</v>
          </cell>
          <cell r="C465">
            <v>-81.91980212</v>
          </cell>
          <cell r="D465">
            <v>40.302152679999999</v>
          </cell>
        </row>
        <row r="466">
          <cell r="A466" t="str">
            <v>48011</v>
          </cell>
          <cell r="B466" t="str">
            <v>Armstrong</v>
          </cell>
          <cell r="C466">
            <v>-101.3574874</v>
          </cell>
          <cell r="D466">
            <v>34.965074260000002</v>
          </cell>
        </row>
        <row r="467">
          <cell r="A467" t="str">
            <v>39041</v>
          </cell>
          <cell r="B467" t="str">
            <v>Delaware</v>
          </cell>
          <cell r="C467">
            <v>-83.00450275</v>
          </cell>
          <cell r="D467">
            <v>40.278413479999998</v>
          </cell>
        </row>
        <row r="468">
          <cell r="A468" t="str">
            <v>48031</v>
          </cell>
          <cell r="B468" t="str">
            <v>Blanco</v>
          </cell>
          <cell r="C468">
            <v>-98.399985200000003</v>
          </cell>
          <cell r="D468">
            <v>30.26640707</v>
          </cell>
        </row>
        <row r="469">
          <cell r="A469" t="str">
            <v>51720</v>
          </cell>
          <cell r="B469" t="str">
            <v>Norton</v>
          </cell>
          <cell r="C469">
            <v>-82.626488949999995</v>
          </cell>
          <cell r="D469">
            <v>36.931087300000002</v>
          </cell>
        </row>
        <row r="470">
          <cell r="A470" t="str">
            <v>51830</v>
          </cell>
          <cell r="B470" t="str">
            <v>Williamsburg</v>
          </cell>
          <cell r="C470">
            <v>-76.707213440000004</v>
          </cell>
          <cell r="D470">
            <v>37.26927809</v>
          </cell>
        </row>
        <row r="471">
          <cell r="A471" t="str">
            <v>29067</v>
          </cell>
          <cell r="B471" t="str">
            <v>Douglas</v>
          </cell>
          <cell r="C471">
            <v>-92.498988139999994</v>
          </cell>
          <cell r="D471">
            <v>36.93253661</v>
          </cell>
        </row>
        <row r="472">
          <cell r="A472" t="str">
            <v>48317</v>
          </cell>
          <cell r="B472" t="str">
            <v>Martin</v>
          </cell>
          <cell r="C472">
            <v>-101.9513518</v>
          </cell>
          <cell r="D472">
            <v>32.306000509999997</v>
          </cell>
        </row>
        <row r="473">
          <cell r="A473" t="str">
            <v>29093</v>
          </cell>
          <cell r="B473" t="str">
            <v>Iron</v>
          </cell>
          <cell r="C473">
            <v>-90.773988529999997</v>
          </cell>
          <cell r="D473">
            <v>37.555354100000002</v>
          </cell>
        </row>
        <row r="474">
          <cell r="A474" t="str">
            <v>48301</v>
          </cell>
          <cell r="B474" t="str">
            <v>Loving</v>
          </cell>
          <cell r="C474">
            <v>-103.5798367</v>
          </cell>
          <cell r="D474">
            <v>31.8491553</v>
          </cell>
        </row>
        <row r="475">
          <cell r="A475" t="str">
            <v>48033</v>
          </cell>
          <cell r="B475" t="str">
            <v>Borden</v>
          </cell>
          <cell r="C475">
            <v>-101.43165089999999</v>
          </cell>
          <cell r="D475">
            <v>32.74363984</v>
          </cell>
        </row>
        <row r="476">
          <cell r="A476" t="str">
            <v>40031</v>
          </cell>
          <cell r="B476" t="str">
            <v>Comanche</v>
          </cell>
          <cell r="C476">
            <v>-98.471643439999994</v>
          </cell>
          <cell r="D476">
            <v>34.662009900000001</v>
          </cell>
        </row>
        <row r="477">
          <cell r="A477" t="str">
            <v>08025</v>
          </cell>
          <cell r="B477" t="str">
            <v>Crowley</v>
          </cell>
          <cell r="C477">
            <v>-103.78382980000001</v>
          </cell>
          <cell r="D477">
            <v>38.326859380000002</v>
          </cell>
        </row>
        <row r="478">
          <cell r="A478" t="str">
            <v>29203</v>
          </cell>
          <cell r="B478" t="str">
            <v>Shannon</v>
          </cell>
          <cell r="C478">
            <v>-91.399936589999996</v>
          </cell>
          <cell r="D478">
            <v>37.157139860000001</v>
          </cell>
        </row>
        <row r="479">
          <cell r="A479" t="str">
            <v>48431</v>
          </cell>
          <cell r="B479" t="str">
            <v>Sterling</v>
          </cell>
          <cell r="C479">
            <v>-101.0500746</v>
          </cell>
          <cell r="D479">
            <v>31.827819120000001</v>
          </cell>
        </row>
        <row r="480">
          <cell r="A480" t="str">
            <v>48461</v>
          </cell>
          <cell r="B480" t="str">
            <v>Upton</v>
          </cell>
          <cell r="C480">
            <v>-102.04288769999999</v>
          </cell>
          <cell r="D480">
            <v>31.368644530000001</v>
          </cell>
        </row>
        <row r="481">
          <cell r="A481" t="str">
            <v>48495</v>
          </cell>
          <cell r="B481" t="str">
            <v>Winkler</v>
          </cell>
          <cell r="C481">
            <v>-103.04844900000001</v>
          </cell>
          <cell r="D481">
            <v>31.850000390000002</v>
          </cell>
        </row>
        <row r="482">
          <cell r="A482" t="str">
            <v>48253</v>
          </cell>
          <cell r="B482" t="str">
            <v>Jones</v>
          </cell>
          <cell r="C482">
            <v>-99.878713239999996</v>
          </cell>
          <cell r="D482">
            <v>32.740092699999998</v>
          </cell>
        </row>
        <row r="483">
          <cell r="A483" t="str">
            <v>48441</v>
          </cell>
          <cell r="B483" t="str">
            <v>Taylor</v>
          </cell>
          <cell r="C483">
            <v>-99.889968269999997</v>
          </cell>
          <cell r="D483">
            <v>32.301757029999997</v>
          </cell>
        </row>
        <row r="484">
          <cell r="A484" t="str">
            <v>08119</v>
          </cell>
          <cell r="B484" t="str">
            <v>Teller</v>
          </cell>
          <cell r="C484">
            <v>-105.16192030000001</v>
          </cell>
          <cell r="D484">
            <v>38.882272960000002</v>
          </cell>
        </row>
        <row r="485">
          <cell r="A485" t="str">
            <v>48335</v>
          </cell>
          <cell r="B485" t="str">
            <v>Mitchell</v>
          </cell>
          <cell r="C485">
            <v>-100.9212058</v>
          </cell>
          <cell r="D485">
            <v>32.306234740000001</v>
          </cell>
        </row>
        <row r="486">
          <cell r="A486" t="str">
            <v>48059</v>
          </cell>
          <cell r="B486" t="str">
            <v>Callahan</v>
          </cell>
          <cell r="C486">
            <v>-99.373263120000004</v>
          </cell>
          <cell r="D486">
            <v>32.297606190000003</v>
          </cell>
        </row>
        <row r="487">
          <cell r="A487" t="str">
            <v>40083</v>
          </cell>
          <cell r="B487" t="str">
            <v>Logan</v>
          </cell>
          <cell r="C487">
            <v>-97.44308101</v>
          </cell>
          <cell r="D487">
            <v>35.919138969999999</v>
          </cell>
        </row>
        <row r="488">
          <cell r="A488" t="str">
            <v>40001</v>
          </cell>
          <cell r="B488" t="str">
            <v>Adair</v>
          </cell>
          <cell r="C488">
            <v>-94.658632449999999</v>
          </cell>
          <cell r="D488">
            <v>35.884062620000002</v>
          </cell>
        </row>
        <row r="489">
          <cell r="A489" t="str">
            <v>36043</v>
          </cell>
          <cell r="B489" t="str">
            <v>Herkimer</v>
          </cell>
          <cell r="C489">
            <v>-74.962554049999994</v>
          </cell>
          <cell r="D489">
            <v>43.419362409999998</v>
          </cell>
        </row>
        <row r="490">
          <cell r="A490" t="str">
            <v>48467</v>
          </cell>
          <cell r="B490" t="str">
            <v>Van Zandt</v>
          </cell>
          <cell r="C490">
            <v>-95.836742150000006</v>
          </cell>
          <cell r="D490">
            <v>32.563798920000004</v>
          </cell>
        </row>
        <row r="491">
          <cell r="A491" t="str">
            <v>40109</v>
          </cell>
          <cell r="B491" t="str">
            <v>Oklahoma</v>
          </cell>
          <cell r="C491">
            <v>-97.407503599999998</v>
          </cell>
          <cell r="D491">
            <v>35.551413189999998</v>
          </cell>
        </row>
        <row r="492">
          <cell r="A492" t="str">
            <v>48213</v>
          </cell>
          <cell r="B492" t="str">
            <v>Henderson</v>
          </cell>
          <cell r="C492">
            <v>-95.853777949999994</v>
          </cell>
          <cell r="D492">
            <v>32.212241509999998</v>
          </cell>
        </row>
        <row r="493">
          <cell r="A493" t="str">
            <v>36007</v>
          </cell>
          <cell r="B493" t="str">
            <v>Broome</v>
          </cell>
          <cell r="C493">
            <v>-75.819859199999996</v>
          </cell>
          <cell r="D493">
            <v>42.160371580000003</v>
          </cell>
        </row>
        <row r="494">
          <cell r="A494" t="str">
            <v>40005</v>
          </cell>
          <cell r="B494" t="str">
            <v>Atoka</v>
          </cell>
          <cell r="C494">
            <v>-96.037948589999999</v>
          </cell>
          <cell r="D494">
            <v>34.373672589999998</v>
          </cell>
        </row>
        <row r="495">
          <cell r="A495" t="str">
            <v>48471</v>
          </cell>
          <cell r="B495" t="str">
            <v>Walker</v>
          </cell>
          <cell r="C495">
            <v>-95.572479279999996</v>
          </cell>
          <cell r="D495">
            <v>30.738835439999999</v>
          </cell>
        </row>
        <row r="496">
          <cell r="A496" t="str">
            <v>40029</v>
          </cell>
          <cell r="B496" t="str">
            <v>Coal</v>
          </cell>
          <cell r="C496">
            <v>-96.297987469999995</v>
          </cell>
          <cell r="D496">
            <v>34.588401269999999</v>
          </cell>
        </row>
        <row r="497">
          <cell r="A497" t="str">
            <v>48185</v>
          </cell>
          <cell r="B497" t="str">
            <v>Grimes</v>
          </cell>
          <cell r="C497">
            <v>-95.985580819999996</v>
          </cell>
          <cell r="D497">
            <v>30.5437066</v>
          </cell>
        </row>
        <row r="498">
          <cell r="A498" t="str">
            <v>40127</v>
          </cell>
          <cell r="B498" t="str">
            <v>Pushmataha</v>
          </cell>
          <cell r="C498">
            <v>-95.375952609999999</v>
          </cell>
          <cell r="D498">
            <v>34.416358170000002</v>
          </cell>
        </row>
        <row r="499">
          <cell r="A499" t="str">
            <v>01091</v>
          </cell>
          <cell r="B499" t="str">
            <v>Marengo</v>
          </cell>
          <cell r="C499">
            <v>-87.789209459999995</v>
          </cell>
          <cell r="D499">
            <v>32.247949149999997</v>
          </cell>
        </row>
        <row r="500">
          <cell r="A500" t="str">
            <v>01075</v>
          </cell>
          <cell r="B500" t="str">
            <v>Lamar</v>
          </cell>
          <cell r="C500">
            <v>-88.097153149999997</v>
          </cell>
          <cell r="D500">
            <v>33.779093490000001</v>
          </cell>
        </row>
        <row r="501">
          <cell r="A501" t="str">
            <v>05003</v>
          </cell>
          <cell r="B501" t="str">
            <v>Ashley</v>
          </cell>
          <cell r="C501">
            <v>-91.768141139999997</v>
          </cell>
          <cell r="D501">
            <v>33.191203979999997</v>
          </cell>
        </row>
        <row r="502">
          <cell r="A502" t="str">
            <v>29063</v>
          </cell>
          <cell r="B502" t="str">
            <v>DeKalb</v>
          </cell>
          <cell r="C502">
            <v>-94.404528760000005</v>
          </cell>
          <cell r="D502">
            <v>39.892856559999998</v>
          </cell>
        </row>
        <row r="503">
          <cell r="A503" t="str">
            <v>51750</v>
          </cell>
          <cell r="B503" t="str">
            <v>Radford</v>
          </cell>
          <cell r="C503">
            <v>-80.55838396</v>
          </cell>
          <cell r="D503">
            <v>37.12313924</v>
          </cell>
        </row>
        <row r="504">
          <cell r="A504" t="str">
            <v>54047</v>
          </cell>
          <cell r="B504" t="str">
            <v>McDowell</v>
          </cell>
          <cell r="C504">
            <v>-81.65416089</v>
          </cell>
          <cell r="D504">
            <v>37.378571999999998</v>
          </cell>
        </row>
        <row r="505">
          <cell r="A505" t="str">
            <v>31099</v>
          </cell>
          <cell r="B505" t="str">
            <v>Kearney</v>
          </cell>
          <cell r="C505">
            <v>-98.94803186</v>
          </cell>
          <cell r="D505">
            <v>40.506754370000003</v>
          </cell>
        </row>
        <row r="506">
          <cell r="A506" t="str">
            <v>54033</v>
          </cell>
          <cell r="B506" t="str">
            <v>Harrison</v>
          </cell>
          <cell r="C506">
            <v>-80.379830859999998</v>
          </cell>
          <cell r="D506">
            <v>39.28363307</v>
          </cell>
        </row>
        <row r="507">
          <cell r="A507" t="str">
            <v>29049</v>
          </cell>
          <cell r="B507" t="str">
            <v>Clinton</v>
          </cell>
          <cell r="C507">
            <v>-94.404683660000003</v>
          </cell>
          <cell r="D507">
            <v>39.601242650000003</v>
          </cell>
        </row>
        <row r="508">
          <cell r="A508" t="str">
            <v>54007</v>
          </cell>
          <cell r="B508" t="str">
            <v>Braxton</v>
          </cell>
          <cell r="C508">
            <v>-80.719254980000002</v>
          </cell>
          <cell r="D508">
            <v>38.700247359999999</v>
          </cell>
        </row>
        <row r="509">
          <cell r="A509" t="str">
            <v>72007</v>
          </cell>
          <cell r="B509" t="str">
            <v>Aguas Buenas</v>
          </cell>
          <cell r="C509">
            <v>-66.126078129999996</v>
          </cell>
          <cell r="D509">
            <v>18.251297950000001</v>
          </cell>
        </row>
        <row r="510">
          <cell r="A510" t="str">
            <v>72027</v>
          </cell>
          <cell r="B510" t="str">
            <v>Camuy</v>
          </cell>
          <cell r="C510">
            <v>-66.860181760000003</v>
          </cell>
          <cell r="D510">
            <v>18.41919751</v>
          </cell>
        </row>
        <row r="511">
          <cell r="A511" t="str">
            <v>72039</v>
          </cell>
          <cell r="B511" t="str">
            <v>Ciales</v>
          </cell>
          <cell r="C511">
            <v>-66.516712069999997</v>
          </cell>
          <cell r="D511">
            <v>18.290147730000001</v>
          </cell>
        </row>
        <row r="512">
          <cell r="A512" t="str">
            <v>28031</v>
          </cell>
          <cell r="B512" t="str">
            <v>Covington</v>
          </cell>
          <cell r="C512">
            <v>-89.552678450000002</v>
          </cell>
          <cell r="D512">
            <v>31.633128500000002</v>
          </cell>
        </row>
        <row r="513">
          <cell r="A513" t="str">
            <v>50015</v>
          </cell>
          <cell r="B513" t="str">
            <v>Lamoille</v>
          </cell>
          <cell r="C513">
            <v>-72.641330999999994</v>
          </cell>
          <cell r="D513">
            <v>44.605941360000003</v>
          </cell>
        </row>
        <row r="514">
          <cell r="A514" t="str">
            <v>28069</v>
          </cell>
          <cell r="B514" t="str">
            <v>Kemper</v>
          </cell>
          <cell r="C514">
            <v>-88.640978680000003</v>
          </cell>
          <cell r="D514">
            <v>32.754594570000002</v>
          </cell>
        </row>
        <row r="515">
          <cell r="A515" t="str">
            <v>55127</v>
          </cell>
          <cell r="B515" t="str">
            <v>Walworth</v>
          </cell>
          <cell r="C515">
            <v>-88.541580449999998</v>
          </cell>
          <cell r="D515">
            <v>42.668485509999996</v>
          </cell>
        </row>
        <row r="516">
          <cell r="A516" t="str">
            <v>32027</v>
          </cell>
          <cell r="B516" t="str">
            <v>Pershing</v>
          </cell>
          <cell r="C516">
            <v>-118.4047657</v>
          </cell>
          <cell r="D516">
            <v>40.439522879999998</v>
          </cell>
        </row>
        <row r="517">
          <cell r="A517" t="str">
            <v>32021</v>
          </cell>
          <cell r="B517" t="str">
            <v>Mineral</v>
          </cell>
          <cell r="C517">
            <v>-118.4346446</v>
          </cell>
          <cell r="D517">
            <v>38.53880917</v>
          </cell>
        </row>
        <row r="518">
          <cell r="A518" t="str">
            <v>72137</v>
          </cell>
          <cell r="B518" t="str">
            <v>Toa Baja</v>
          </cell>
          <cell r="C518">
            <v>-66.215515460000006</v>
          </cell>
          <cell r="D518">
            <v>18.4313626</v>
          </cell>
        </row>
        <row r="519">
          <cell r="A519" t="str">
            <v>72139</v>
          </cell>
          <cell r="B519" t="str">
            <v>Trujillo Alto</v>
          </cell>
          <cell r="C519">
            <v>-65.999530100000001</v>
          </cell>
          <cell r="D519">
            <v>18.336938809999999</v>
          </cell>
        </row>
        <row r="520">
          <cell r="A520" t="str">
            <v>39015</v>
          </cell>
          <cell r="B520" t="str">
            <v>Brown</v>
          </cell>
          <cell r="C520">
            <v>-83.867415960000002</v>
          </cell>
          <cell r="D520">
            <v>38.934103149999999</v>
          </cell>
        </row>
        <row r="521">
          <cell r="A521" t="str">
            <v>27017</v>
          </cell>
          <cell r="B521" t="str">
            <v>Carlton</v>
          </cell>
          <cell r="C521">
            <v>-92.677160119999996</v>
          </cell>
          <cell r="D521">
            <v>46.592320999999998</v>
          </cell>
        </row>
        <row r="522">
          <cell r="A522" t="str">
            <v>12019</v>
          </cell>
          <cell r="B522" t="str">
            <v>Clay</v>
          </cell>
          <cell r="C522">
            <v>-81.857830449999994</v>
          </cell>
          <cell r="D522">
            <v>29.983179119999999</v>
          </cell>
        </row>
        <row r="523">
          <cell r="A523" t="str">
            <v>28015</v>
          </cell>
          <cell r="B523" t="str">
            <v>Carroll</v>
          </cell>
          <cell r="C523">
            <v>-89.920310509999993</v>
          </cell>
          <cell r="D523">
            <v>33.448844549999997</v>
          </cell>
        </row>
        <row r="524">
          <cell r="A524" t="str">
            <v>38101</v>
          </cell>
          <cell r="B524" t="str">
            <v>Ward</v>
          </cell>
          <cell r="C524">
            <v>-101.541865</v>
          </cell>
          <cell r="D524">
            <v>48.221798839999998</v>
          </cell>
        </row>
        <row r="525">
          <cell r="A525" t="str">
            <v>02188</v>
          </cell>
          <cell r="B525" t="str">
            <v>Northwest Arctic</v>
          </cell>
          <cell r="C525">
            <v>-159.72464400000001</v>
          </cell>
          <cell r="D525">
            <v>67.055558439999999</v>
          </cell>
        </row>
        <row r="526">
          <cell r="A526" t="str">
            <v>38087</v>
          </cell>
          <cell r="B526" t="str">
            <v>Slope</v>
          </cell>
          <cell r="C526">
            <v>-103.4602876</v>
          </cell>
          <cell r="D526">
            <v>46.447319399999998</v>
          </cell>
        </row>
        <row r="527">
          <cell r="A527" t="str">
            <v>20185</v>
          </cell>
          <cell r="B527" t="str">
            <v>Stafford</v>
          </cell>
          <cell r="C527">
            <v>-98.717631359999999</v>
          </cell>
          <cell r="D527">
            <v>38.03102509</v>
          </cell>
        </row>
        <row r="528">
          <cell r="A528" t="str">
            <v>41021</v>
          </cell>
          <cell r="B528" t="str">
            <v>Gilliam</v>
          </cell>
          <cell r="C528">
            <v>-120.210458</v>
          </cell>
          <cell r="D528">
            <v>45.37780558</v>
          </cell>
        </row>
        <row r="529">
          <cell r="A529" t="str">
            <v>26051</v>
          </cell>
          <cell r="B529" t="str">
            <v>Gladwin</v>
          </cell>
          <cell r="C529">
            <v>-84.388601140000006</v>
          </cell>
          <cell r="D529">
            <v>43.990621220000001</v>
          </cell>
        </row>
        <row r="530">
          <cell r="A530" t="str">
            <v>38049</v>
          </cell>
          <cell r="B530" t="str">
            <v>McHenry</v>
          </cell>
          <cell r="C530">
            <v>-100.6362783</v>
          </cell>
          <cell r="D530">
            <v>48.234398179999999</v>
          </cell>
        </row>
        <row r="531">
          <cell r="A531" t="str">
            <v>19177</v>
          </cell>
          <cell r="B531" t="str">
            <v>Van Buren</v>
          </cell>
          <cell r="C531">
            <v>-91.950433009999998</v>
          </cell>
          <cell r="D531">
            <v>40.753087219999998</v>
          </cell>
        </row>
        <row r="532">
          <cell r="A532" t="str">
            <v>20105</v>
          </cell>
          <cell r="B532" t="str">
            <v>Lincoln</v>
          </cell>
          <cell r="C532">
            <v>-98.207490000000007</v>
          </cell>
          <cell r="D532">
            <v>39.045475060000001</v>
          </cell>
        </row>
        <row r="533">
          <cell r="A533" t="str">
            <v>13021</v>
          </cell>
          <cell r="B533" t="str">
            <v>Bibb</v>
          </cell>
          <cell r="C533">
            <v>-83.696825540000006</v>
          </cell>
          <cell r="D533">
            <v>32.806914730000003</v>
          </cell>
        </row>
        <row r="534">
          <cell r="A534" t="str">
            <v>26125</v>
          </cell>
          <cell r="B534" t="str">
            <v>Oakland</v>
          </cell>
          <cell r="C534">
            <v>-83.385943909999995</v>
          </cell>
          <cell r="D534">
            <v>42.660906449999999</v>
          </cell>
        </row>
        <row r="535">
          <cell r="A535" t="str">
            <v>19009</v>
          </cell>
          <cell r="B535" t="str">
            <v>Audubon</v>
          </cell>
          <cell r="C535">
            <v>-94.905818589999996</v>
          </cell>
          <cell r="D535">
            <v>41.684462799999999</v>
          </cell>
        </row>
        <row r="536">
          <cell r="A536" t="str">
            <v>18015</v>
          </cell>
          <cell r="B536" t="str">
            <v>Carroll</v>
          </cell>
          <cell r="C536">
            <v>-86.563518799999997</v>
          </cell>
          <cell r="D536">
            <v>40.583060439999997</v>
          </cell>
        </row>
        <row r="537">
          <cell r="A537" t="str">
            <v>26135</v>
          </cell>
          <cell r="B537" t="str">
            <v>Oscoda</v>
          </cell>
          <cell r="C537">
            <v>-84.129387649999998</v>
          </cell>
          <cell r="D537">
            <v>44.681701349999997</v>
          </cell>
        </row>
        <row r="538">
          <cell r="A538" t="str">
            <v>47047</v>
          </cell>
          <cell r="B538" t="str">
            <v>Fayette</v>
          </cell>
          <cell r="C538">
            <v>-89.41493045</v>
          </cell>
          <cell r="D538">
            <v>35.197099940000001</v>
          </cell>
        </row>
        <row r="539">
          <cell r="A539" t="str">
            <v>20167</v>
          </cell>
          <cell r="B539" t="str">
            <v>Russell</v>
          </cell>
          <cell r="C539">
            <v>-98.762478779999995</v>
          </cell>
          <cell r="D539">
            <v>38.914676370000002</v>
          </cell>
        </row>
        <row r="540">
          <cell r="A540" t="str">
            <v>72125</v>
          </cell>
          <cell r="B540" t="str">
            <v>San Germn</v>
          </cell>
          <cell r="C540">
            <v>-67.039103089999998</v>
          </cell>
          <cell r="D540">
            <v>18.111925880000001</v>
          </cell>
        </row>
        <row r="541">
          <cell r="A541" t="str">
            <v>26087</v>
          </cell>
          <cell r="B541" t="str">
            <v>Lapeer</v>
          </cell>
          <cell r="C541">
            <v>-83.221531479999996</v>
          </cell>
          <cell r="D541">
            <v>43.090525059999997</v>
          </cell>
        </row>
        <row r="542">
          <cell r="A542" t="str">
            <v>51550</v>
          </cell>
          <cell r="B542" t="str">
            <v>Chesapeake</v>
          </cell>
          <cell r="C542">
            <v>-76.302440079999997</v>
          </cell>
          <cell r="D542">
            <v>36.677870319999997</v>
          </cell>
        </row>
        <row r="543">
          <cell r="A543" t="str">
            <v>72009</v>
          </cell>
          <cell r="B543" t="str">
            <v>Aibonito</v>
          </cell>
          <cell r="C543">
            <v>-66.264548379999994</v>
          </cell>
          <cell r="D543">
            <v>18.130458539999999</v>
          </cell>
        </row>
        <row r="544">
          <cell r="A544" t="str">
            <v>60050</v>
          </cell>
          <cell r="B544" t="str">
            <v>Western</v>
          </cell>
          <cell r="C544">
            <v>-170.77033650000001</v>
          </cell>
          <cell r="D544">
            <v>-14.324737900000001</v>
          </cell>
        </row>
        <row r="545">
          <cell r="A545" t="str">
            <v>18179</v>
          </cell>
          <cell r="B545" t="str">
            <v>Wells</v>
          </cell>
          <cell r="C545">
            <v>-85.221191149999996</v>
          </cell>
          <cell r="D545">
            <v>40.729318429999999</v>
          </cell>
        </row>
        <row r="546">
          <cell r="A546" t="str">
            <v>20085</v>
          </cell>
          <cell r="B546" t="str">
            <v>Jackson</v>
          </cell>
          <cell r="C546">
            <v>-95.794338780000004</v>
          </cell>
          <cell r="D546">
            <v>39.41641542</v>
          </cell>
        </row>
        <row r="547">
          <cell r="A547" t="str">
            <v>02240</v>
          </cell>
          <cell r="B547" t="str">
            <v>Southeast Fairbanks</v>
          </cell>
          <cell r="C547">
            <v>-143.2069204</v>
          </cell>
          <cell r="D547">
            <v>63.87695823</v>
          </cell>
        </row>
        <row r="548">
          <cell r="A548" t="str">
            <v>19171</v>
          </cell>
          <cell r="B548" t="str">
            <v>Tama</v>
          </cell>
          <cell r="C548">
            <v>-92.53266945</v>
          </cell>
          <cell r="D548">
            <v>42.07991767</v>
          </cell>
        </row>
        <row r="549">
          <cell r="A549" t="str">
            <v>06103</v>
          </cell>
          <cell r="B549" t="str">
            <v>Tehama</v>
          </cell>
          <cell r="C549">
            <v>-122.23385469999999</v>
          </cell>
          <cell r="D549">
            <v>40.12559985</v>
          </cell>
        </row>
        <row r="550">
          <cell r="A550" t="str">
            <v>18103</v>
          </cell>
          <cell r="B550" t="str">
            <v>Miami</v>
          </cell>
          <cell r="C550">
            <v>-86.045236810000006</v>
          </cell>
          <cell r="D550">
            <v>40.769548049999997</v>
          </cell>
        </row>
        <row r="551">
          <cell r="A551" t="str">
            <v>06109</v>
          </cell>
          <cell r="B551" t="str">
            <v>Tuolumne</v>
          </cell>
          <cell r="C551">
            <v>-119.9551317</v>
          </cell>
          <cell r="D551">
            <v>38.02748982</v>
          </cell>
        </row>
        <row r="552">
          <cell r="A552" t="str">
            <v>18133</v>
          </cell>
          <cell r="B552" t="str">
            <v>Putnam</v>
          </cell>
          <cell r="C552">
            <v>-86.845034249999998</v>
          </cell>
          <cell r="D552">
            <v>39.666335160000003</v>
          </cell>
        </row>
        <row r="553">
          <cell r="A553" t="str">
            <v>49043</v>
          </cell>
          <cell r="B553" t="str">
            <v>Summit</v>
          </cell>
          <cell r="C553">
            <v>-110.9558542</v>
          </cell>
          <cell r="D553">
            <v>40.868381309999997</v>
          </cell>
        </row>
        <row r="554">
          <cell r="A554" t="str">
            <v>17141</v>
          </cell>
          <cell r="B554" t="str">
            <v>Ogle</v>
          </cell>
          <cell r="C554">
            <v>-89.320210669999994</v>
          </cell>
          <cell r="D554">
            <v>42.042574510000001</v>
          </cell>
        </row>
        <row r="555">
          <cell r="A555" t="str">
            <v>06057</v>
          </cell>
          <cell r="B555" t="str">
            <v>Nevada</v>
          </cell>
          <cell r="C555">
            <v>-120.7682923</v>
          </cell>
          <cell r="D555">
            <v>39.301500480000001</v>
          </cell>
        </row>
        <row r="556">
          <cell r="A556" t="str">
            <v>20027</v>
          </cell>
          <cell r="B556" t="str">
            <v>Clay</v>
          </cell>
          <cell r="C556">
            <v>-97.165125230000001</v>
          </cell>
          <cell r="D556">
            <v>39.349447650000002</v>
          </cell>
        </row>
        <row r="557">
          <cell r="A557" t="str">
            <v>55077</v>
          </cell>
          <cell r="B557" t="str">
            <v>Marquette</v>
          </cell>
          <cell r="C557">
            <v>-89.398965630000006</v>
          </cell>
          <cell r="D557">
            <v>43.819713329999999</v>
          </cell>
        </row>
        <row r="558">
          <cell r="A558" t="str">
            <v>55115</v>
          </cell>
          <cell r="B558" t="str">
            <v>Shawano</v>
          </cell>
          <cell r="C558">
            <v>-88.76489325</v>
          </cell>
          <cell r="D558">
            <v>44.788869990000002</v>
          </cell>
        </row>
        <row r="559">
          <cell r="A559" t="str">
            <v>16049</v>
          </cell>
          <cell r="B559" t="str">
            <v>Idaho</v>
          </cell>
          <cell r="C559">
            <v>-115.46719640000001</v>
          </cell>
          <cell r="D559">
            <v>45.84388002</v>
          </cell>
        </row>
        <row r="560">
          <cell r="A560" t="str">
            <v>16061</v>
          </cell>
          <cell r="B560" t="str">
            <v>Lewis</v>
          </cell>
          <cell r="C560">
            <v>-116.4267621</v>
          </cell>
          <cell r="D560">
            <v>46.236668199999997</v>
          </cell>
        </row>
        <row r="561">
          <cell r="A561" t="str">
            <v>20101</v>
          </cell>
          <cell r="B561" t="str">
            <v>Lane</v>
          </cell>
          <cell r="C561">
            <v>-100.46607539999999</v>
          </cell>
          <cell r="D561">
            <v>38.481194469999998</v>
          </cell>
        </row>
        <row r="562">
          <cell r="A562" t="str">
            <v>38079</v>
          </cell>
          <cell r="B562" t="str">
            <v>Rolette</v>
          </cell>
          <cell r="C562">
            <v>-99.840964490000005</v>
          </cell>
          <cell r="D562">
            <v>48.772475659999998</v>
          </cell>
        </row>
        <row r="563">
          <cell r="A563" t="str">
            <v>20143</v>
          </cell>
          <cell r="B563" t="str">
            <v>Ottawa</v>
          </cell>
          <cell r="C563">
            <v>-97.650203129999994</v>
          </cell>
          <cell r="D563">
            <v>39.132374079999998</v>
          </cell>
        </row>
        <row r="564">
          <cell r="A564" t="str">
            <v>22007</v>
          </cell>
          <cell r="B564" t="str">
            <v>Assumption</v>
          </cell>
          <cell r="C564">
            <v>-91.062631319999994</v>
          </cell>
          <cell r="D564">
            <v>29.900816750000001</v>
          </cell>
        </row>
        <row r="565">
          <cell r="A565" t="str">
            <v>36049</v>
          </cell>
          <cell r="B565" t="str">
            <v>Lewis</v>
          </cell>
          <cell r="C565">
            <v>-75.448867419999999</v>
          </cell>
          <cell r="D565">
            <v>43.78465035</v>
          </cell>
        </row>
        <row r="566">
          <cell r="A566" t="str">
            <v>37029</v>
          </cell>
          <cell r="B566" t="str">
            <v>Camden</v>
          </cell>
          <cell r="C566">
            <v>-76.205834679999995</v>
          </cell>
          <cell r="D566">
            <v>36.386752780000002</v>
          </cell>
        </row>
        <row r="567">
          <cell r="A567" t="str">
            <v>17101</v>
          </cell>
          <cell r="B567" t="str">
            <v>Lawrence</v>
          </cell>
          <cell r="C567">
            <v>-87.72698819</v>
          </cell>
          <cell r="D567">
            <v>38.720486119999997</v>
          </cell>
        </row>
        <row r="568">
          <cell r="A568" t="str">
            <v>20119</v>
          </cell>
          <cell r="B568" t="str">
            <v>Meade</v>
          </cell>
          <cell r="C568">
            <v>-100.3655617</v>
          </cell>
          <cell r="D568">
            <v>37.238263629999999</v>
          </cell>
        </row>
        <row r="569">
          <cell r="A569" t="str">
            <v>42007</v>
          </cell>
          <cell r="B569" t="str">
            <v>Beaver</v>
          </cell>
          <cell r="C569">
            <v>-80.349286759999998</v>
          </cell>
          <cell r="D569">
            <v>40.682414960000003</v>
          </cell>
        </row>
        <row r="570">
          <cell r="A570" t="str">
            <v>30081</v>
          </cell>
          <cell r="B570" t="str">
            <v>Ravalli</v>
          </cell>
          <cell r="C570">
            <v>-114.12014499999999</v>
          </cell>
          <cell r="D570">
            <v>46.081668960000002</v>
          </cell>
        </row>
        <row r="571">
          <cell r="A571" t="str">
            <v>31133</v>
          </cell>
          <cell r="B571" t="str">
            <v>Pawnee</v>
          </cell>
          <cell r="C571">
            <v>-96.237063820000003</v>
          </cell>
          <cell r="D571">
            <v>40.13139323</v>
          </cell>
        </row>
        <row r="572">
          <cell r="A572" t="str">
            <v>31095</v>
          </cell>
          <cell r="B572" t="str">
            <v>Jefferson</v>
          </cell>
          <cell r="C572">
            <v>-97.142613789999999</v>
          </cell>
          <cell r="D572">
            <v>40.175808160000003</v>
          </cell>
        </row>
        <row r="573">
          <cell r="A573" t="str">
            <v>13009</v>
          </cell>
          <cell r="B573" t="str">
            <v>Baldwin</v>
          </cell>
          <cell r="C573">
            <v>-83.249703220000001</v>
          </cell>
          <cell r="D573">
            <v>33.069409620000002</v>
          </cell>
        </row>
        <row r="574">
          <cell r="A574" t="str">
            <v>02130</v>
          </cell>
          <cell r="B574" t="str">
            <v>Ketchikan Gateway</v>
          </cell>
          <cell r="C574">
            <v>-130.93695109999999</v>
          </cell>
          <cell r="D574">
            <v>55.586722760000001</v>
          </cell>
        </row>
        <row r="575">
          <cell r="A575" t="str">
            <v>48501</v>
          </cell>
          <cell r="B575" t="str">
            <v>Yoakum</v>
          </cell>
          <cell r="C575">
            <v>-102.8279472</v>
          </cell>
          <cell r="D575">
            <v>33.173038699999999</v>
          </cell>
        </row>
        <row r="576">
          <cell r="A576" t="str">
            <v>31163</v>
          </cell>
          <cell r="B576" t="str">
            <v>Sherman</v>
          </cell>
          <cell r="C576">
            <v>-98.975886419999995</v>
          </cell>
          <cell r="D576">
            <v>41.220459830000003</v>
          </cell>
        </row>
        <row r="577">
          <cell r="A577" t="str">
            <v>31037</v>
          </cell>
          <cell r="B577" t="str">
            <v>Colfax</v>
          </cell>
          <cell r="C577">
            <v>-97.086359000000002</v>
          </cell>
          <cell r="D577">
            <v>41.574043860000003</v>
          </cell>
        </row>
        <row r="578">
          <cell r="A578" t="str">
            <v>42025</v>
          </cell>
          <cell r="B578" t="str">
            <v>Carbon</v>
          </cell>
          <cell r="C578">
            <v>-75.708511049999998</v>
          </cell>
          <cell r="D578">
            <v>40.918464839999999</v>
          </cell>
        </row>
        <row r="579">
          <cell r="A579" t="str">
            <v>39149</v>
          </cell>
          <cell r="B579" t="str">
            <v>Shelby</v>
          </cell>
          <cell r="C579">
            <v>-84.204400629999995</v>
          </cell>
          <cell r="D579">
            <v>40.332121829999998</v>
          </cell>
        </row>
        <row r="580">
          <cell r="A580" t="str">
            <v>40037</v>
          </cell>
          <cell r="B580" t="str">
            <v>Creek</v>
          </cell>
          <cell r="C580">
            <v>-96.370894019999994</v>
          </cell>
          <cell r="D580">
            <v>35.902331189999998</v>
          </cell>
        </row>
        <row r="581">
          <cell r="A581" t="str">
            <v>18057</v>
          </cell>
          <cell r="B581" t="str">
            <v>Hamilton</v>
          </cell>
          <cell r="C581">
            <v>-86.051841929999995</v>
          </cell>
          <cell r="D581">
            <v>40.07229856</v>
          </cell>
        </row>
        <row r="582">
          <cell r="A582" t="str">
            <v>19091</v>
          </cell>
          <cell r="B582" t="str">
            <v>Humboldt</v>
          </cell>
          <cell r="C582">
            <v>-94.207225370000003</v>
          </cell>
          <cell r="D582">
            <v>42.776442600000003</v>
          </cell>
        </row>
        <row r="583">
          <cell r="A583" t="str">
            <v>20127</v>
          </cell>
          <cell r="B583" t="str">
            <v>Morris</v>
          </cell>
          <cell r="C583">
            <v>-96.649835210000006</v>
          </cell>
          <cell r="D583">
            <v>38.687422419999997</v>
          </cell>
        </row>
        <row r="584">
          <cell r="A584" t="str">
            <v>20195</v>
          </cell>
          <cell r="B584" t="str">
            <v>Trego</v>
          </cell>
          <cell r="C584">
            <v>-99.872844479999998</v>
          </cell>
          <cell r="D584">
            <v>38.914672179999997</v>
          </cell>
        </row>
        <row r="585">
          <cell r="A585" t="str">
            <v>19015</v>
          </cell>
          <cell r="B585" t="str">
            <v>Boone</v>
          </cell>
          <cell r="C585">
            <v>-93.931399949999999</v>
          </cell>
          <cell r="D585">
            <v>42.036617700000001</v>
          </cell>
        </row>
        <row r="586">
          <cell r="A586" t="str">
            <v>28077</v>
          </cell>
          <cell r="B586" t="str">
            <v>Lawrence</v>
          </cell>
          <cell r="C586">
            <v>-90.106933789999999</v>
          </cell>
          <cell r="D586">
            <v>31.54996744</v>
          </cell>
        </row>
        <row r="587">
          <cell r="A587" t="str">
            <v>17135</v>
          </cell>
          <cell r="B587" t="str">
            <v>Montgomery</v>
          </cell>
          <cell r="C587">
            <v>-89.479015599999997</v>
          </cell>
          <cell r="D587">
            <v>39.230970409999998</v>
          </cell>
        </row>
        <row r="588">
          <cell r="A588" t="str">
            <v>29103</v>
          </cell>
          <cell r="B588" t="str">
            <v>Knox</v>
          </cell>
          <cell r="C588">
            <v>-92.147890430000004</v>
          </cell>
          <cell r="D588">
            <v>40.12754125</v>
          </cell>
        </row>
        <row r="589">
          <cell r="A589" t="str">
            <v>18085</v>
          </cell>
          <cell r="B589" t="str">
            <v>Kosciusko</v>
          </cell>
          <cell r="C589">
            <v>-85.860649980000005</v>
          </cell>
          <cell r="D589">
            <v>41.244357229999999</v>
          </cell>
        </row>
        <row r="590">
          <cell r="A590" t="str">
            <v>72011</v>
          </cell>
          <cell r="B590" t="str">
            <v>Aasco</v>
          </cell>
          <cell r="C590">
            <v>-67.121714710000006</v>
          </cell>
          <cell r="D590">
            <v>18.288721550000002</v>
          </cell>
        </row>
        <row r="591">
          <cell r="A591" t="str">
            <v>26021</v>
          </cell>
          <cell r="B591" t="str">
            <v>Berrien</v>
          </cell>
          <cell r="C591">
            <v>-86.412529410000005</v>
          </cell>
          <cell r="D591">
            <v>41.95468812</v>
          </cell>
        </row>
        <row r="592">
          <cell r="A592" t="str">
            <v>26067</v>
          </cell>
          <cell r="B592" t="str">
            <v>Ionia</v>
          </cell>
          <cell r="C592">
            <v>-85.074133189999998</v>
          </cell>
          <cell r="D592">
            <v>42.945022379999997</v>
          </cell>
        </row>
        <row r="593">
          <cell r="A593" t="str">
            <v>48129</v>
          </cell>
          <cell r="B593" t="str">
            <v>Donley</v>
          </cell>
          <cell r="C593">
            <v>-100.8140093</v>
          </cell>
          <cell r="D593">
            <v>34.965174990000001</v>
          </cell>
        </row>
        <row r="594">
          <cell r="A594" t="str">
            <v>46087</v>
          </cell>
          <cell r="B594" t="str">
            <v>McCook</v>
          </cell>
          <cell r="C594">
            <v>-97.368545690000005</v>
          </cell>
          <cell r="D594">
            <v>43.674262140000003</v>
          </cell>
        </row>
        <row r="595">
          <cell r="A595" t="str">
            <v>48297</v>
          </cell>
          <cell r="B595" t="str">
            <v>Live Oak</v>
          </cell>
          <cell r="C595">
            <v>-98.124984080000004</v>
          </cell>
          <cell r="D595">
            <v>28.351377710000001</v>
          </cell>
        </row>
        <row r="596">
          <cell r="A596" t="str">
            <v>47113</v>
          </cell>
          <cell r="B596" t="str">
            <v>Madison</v>
          </cell>
          <cell r="C596">
            <v>-88.83867386</v>
          </cell>
          <cell r="D596">
            <v>35.608063850000001</v>
          </cell>
        </row>
        <row r="597">
          <cell r="A597" t="str">
            <v>39045</v>
          </cell>
          <cell r="B597" t="str">
            <v>Fairfield</v>
          </cell>
          <cell r="C597">
            <v>-82.630642750000007</v>
          </cell>
          <cell r="D597">
            <v>39.75164711</v>
          </cell>
        </row>
        <row r="598">
          <cell r="A598" t="str">
            <v>38083</v>
          </cell>
          <cell r="B598" t="str">
            <v>Sheridan</v>
          </cell>
          <cell r="C598">
            <v>-100.3455585</v>
          </cell>
          <cell r="D598">
            <v>47.575426399999998</v>
          </cell>
        </row>
        <row r="599">
          <cell r="A599" t="str">
            <v>39023</v>
          </cell>
          <cell r="B599" t="str">
            <v>Clark</v>
          </cell>
          <cell r="C599">
            <v>-83.783540540000004</v>
          </cell>
          <cell r="D599">
            <v>39.916600440000003</v>
          </cell>
        </row>
        <row r="600">
          <cell r="A600" t="str">
            <v>04023</v>
          </cell>
          <cell r="B600" t="str">
            <v>Santa Cruz</v>
          </cell>
          <cell r="C600">
            <v>-110.84668689999999</v>
          </cell>
          <cell r="D600">
            <v>31.525981160000001</v>
          </cell>
        </row>
        <row r="601">
          <cell r="A601" t="str">
            <v>13177</v>
          </cell>
          <cell r="B601" t="str">
            <v>Lee</v>
          </cell>
          <cell r="C601">
            <v>-84.140927730000001</v>
          </cell>
          <cell r="D601">
            <v>31.77942972</v>
          </cell>
        </row>
        <row r="602">
          <cell r="A602" t="str">
            <v>20175</v>
          </cell>
          <cell r="B602" t="str">
            <v>Seward</v>
          </cell>
          <cell r="C602">
            <v>-100.850601</v>
          </cell>
          <cell r="D602">
            <v>37.193276560000001</v>
          </cell>
        </row>
        <row r="603">
          <cell r="A603" t="str">
            <v>22017</v>
          </cell>
          <cell r="B603" t="str">
            <v>Caddo</v>
          </cell>
          <cell r="C603">
            <v>-93.882366669999996</v>
          </cell>
          <cell r="D603">
            <v>32.580217699999999</v>
          </cell>
        </row>
        <row r="604">
          <cell r="A604" t="str">
            <v>23009</v>
          </cell>
          <cell r="B604" t="str">
            <v>Hancock</v>
          </cell>
          <cell r="C604">
            <v>-68.358628479999993</v>
          </cell>
          <cell r="D604">
            <v>44.643731729999999</v>
          </cell>
        </row>
        <row r="605">
          <cell r="A605" t="str">
            <v>24011</v>
          </cell>
          <cell r="B605" t="str">
            <v>Caroline</v>
          </cell>
          <cell r="C605">
            <v>-75.831807269999999</v>
          </cell>
          <cell r="D605">
            <v>38.871989679999999</v>
          </cell>
        </row>
        <row r="606">
          <cell r="A606" t="str">
            <v>39039</v>
          </cell>
          <cell r="B606" t="str">
            <v>Defiance</v>
          </cell>
          <cell r="C606">
            <v>-84.490719870000007</v>
          </cell>
          <cell r="D606">
            <v>41.323985399999998</v>
          </cell>
        </row>
        <row r="607">
          <cell r="A607" t="str">
            <v>30025</v>
          </cell>
          <cell r="B607" t="str">
            <v>Fallon</v>
          </cell>
          <cell r="C607">
            <v>-104.41751499999999</v>
          </cell>
          <cell r="D607">
            <v>46.334305399999998</v>
          </cell>
        </row>
        <row r="608">
          <cell r="A608" t="str">
            <v>27063</v>
          </cell>
          <cell r="B608" t="str">
            <v>Jackson</v>
          </cell>
          <cell r="C608">
            <v>-95.154000310000001</v>
          </cell>
          <cell r="D608">
            <v>43.674187230000001</v>
          </cell>
        </row>
        <row r="609">
          <cell r="A609" t="str">
            <v>28123</v>
          </cell>
          <cell r="B609" t="str">
            <v>Scott</v>
          </cell>
          <cell r="C609">
            <v>-89.537894390000005</v>
          </cell>
          <cell r="D609">
            <v>32.406704099999999</v>
          </cell>
        </row>
        <row r="610">
          <cell r="A610" t="str">
            <v>08003</v>
          </cell>
          <cell r="B610" t="str">
            <v>Alamosa</v>
          </cell>
          <cell r="C610">
            <v>-105.788359</v>
          </cell>
          <cell r="D610">
            <v>37.572618069999997</v>
          </cell>
        </row>
        <row r="611">
          <cell r="A611" t="str">
            <v>12091</v>
          </cell>
          <cell r="B611" t="str">
            <v>Okaloosa</v>
          </cell>
          <cell r="C611">
            <v>-86.592196659999999</v>
          </cell>
          <cell r="D611">
            <v>30.691015539999999</v>
          </cell>
        </row>
        <row r="612">
          <cell r="A612" t="str">
            <v>12117</v>
          </cell>
          <cell r="B612" t="str">
            <v>Seminole</v>
          </cell>
          <cell r="C612">
            <v>-81.236346109999999</v>
          </cell>
          <cell r="D612">
            <v>28.71682625</v>
          </cell>
        </row>
        <row r="613">
          <cell r="A613" t="str">
            <v>13083</v>
          </cell>
          <cell r="B613" t="str">
            <v>Dade</v>
          </cell>
          <cell r="C613">
            <v>-85.504589519999996</v>
          </cell>
          <cell r="D613">
            <v>34.854584289999998</v>
          </cell>
        </row>
        <row r="614">
          <cell r="A614" t="str">
            <v>28005</v>
          </cell>
          <cell r="B614" t="str">
            <v>Amite</v>
          </cell>
          <cell r="C614">
            <v>-90.80453378</v>
          </cell>
          <cell r="D614">
            <v>31.17425244</v>
          </cell>
        </row>
        <row r="615">
          <cell r="A615" t="str">
            <v>28023</v>
          </cell>
          <cell r="B615" t="str">
            <v>Clarke</v>
          </cell>
          <cell r="C615">
            <v>-88.689289479999999</v>
          </cell>
          <cell r="D615">
            <v>32.041396740000003</v>
          </cell>
        </row>
        <row r="616">
          <cell r="A616" t="str">
            <v>46049</v>
          </cell>
          <cell r="B616" t="str">
            <v>Faulk</v>
          </cell>
          <cell r="C616">
            <v>-99.14535601</v>
          </cell>
          <cell r="D616">
            <v>45.070826250000003</v>
          </cell>
        </row>
        <row r="617">
          <cell r="A617" t="str">
            <v>13131</v>
          </cell>
          <cell r="B617" t="str">
            <v>Grady</v>
          </cell>
          <cell r="C617">
            <v>-84.234750649999995</v>
          </cell>
          <cell r="D617">
            <v>30.874768530000001</v>
          </cell>
        </row>
        <row r="618">
          <cell r="A618" t="str">
            <v>72117</v>
          </cell>
          <cell r="B618" t="str">
            <v>Rincn</v>
          </cell>
          <cell r="C618">
            <v>-67.231892849999994</v>
          </cell>
          <cell r="D618">
            <v>18.334985280000001</v>
          </cell>
        </row>
        <row r="619">
          <cell r="A619" t="str">
            <v>27111</v>
          </cell>
          <cell r="B619" t="str">
            <v>Otter Tail</v>
          </cell>
          <cell r="C619">
            <v>-95.707488569999995</v>
          </cell>
          <cell r="D619">
            <v>46.409078299999997</v>
          </cell>
        </row>
        <row r="620">
          <cell r="A620" t="str">
            <v>28057</v>
          </cell>
          <cell r="B620" t="str">
            <v>Itawamba</v>
          </cell>
          <cell r="C620">
            <v>-88.361406110000004</v>
          </cell>
          <cell r="D620">
            <v>34.279951130000001</v>
          </cell>
        </row>
        <row r="621">
          <cell r="A621" t="str">
            <v>17059</v>
          </cell>
          <cell r="B621" t="str">
            <v>Gallatin</v>
          </cell>
          <cell r="C621">
            <v>-88.230820159999993</v>
          </cell>
          <cell r="D621">
            <v>37.762537109999997</v>
          </cell>
        </row>
        <row r="622">
          <cell r="A622" t="str">
            <v>21141</v>
          </cell>
          <cell r="B622" t="str">
            <v>Logan</v>
          </cell>
          <cell r="C622">
            <v>-86.879019349999993</v>
          </cell>
          <cell r="D622">
            <v>36.859718800000003</v>
          </cell>
        </row>
        <row r="623">
          <cell r="A623" t="str">
            <v>44001</v>
          </cell>
          <cell r="B623" t="str">
            <v>Bristol</v>
          </cell>
          <cell r="C623">
            <v>-71.283851940000005</v>
          </cell>
          <cell r="D623">
            <v>41.711694649999998</v>
          </cell>
        </row>
        <row r="624">
          <cell r="A624" t="str">
            <v>26059</v>
          </cell>
          <cell r="B624" t="str">
            <v>Hillsdale</v>
          </cell>
          <cell r="C624">
            <v>-84.593054749999993</v>
          </cell>
          <cell r="D624">
            <v>41.887686960000003</v>
          </cell>
        </row>
        <row r="625">
          <cell r="A625" t="str">
            <v>08041</v>
          </cell>
          <cell r="B625" t="str">
            <v>El Paso</v>
          </cell>
          <cell r="C625">
            <v>-104.5257538</v>
          </cell>
          <cell r="D625">
            <v>38.83242336</v>
          </cell>
        </row>
        <row r="626">
          <cell r="A626" t="str">
            <v>01057</v>
          </cell>
          <cell r="B626" t="str">
            <v>Fayette</v>
          </cell>
          <cell r="C626">
            <v>-87.739243310000006</v>
          </cell>
          <cell r="D626">
            <v>33.721172660000001</v>
          </cell>
        </row>
        <row r="627">
          <cell r="A627" t="str">
            <v>54089</v>
          </cell>
          <cell r="B627" t="str">
            <v>Summers</v>
          </cell>
          <cell r="C627">
            <v>-80.858402830000003</v>
          </cell>
          <cell r="D627">
            <v>37.65596695</v>
          </cell>
        </row>
        <row r="628">
          <cell r="A628" t="str">
            <v>31139</v>
          </cell>
          <cell r="B628" t="str">
            <v>Pierce</v>
          </cell>
          <cell r="C628">
            <v>-97.601227730000005</v>
          </cell>
          <cell r="D628">
            <v>42.264348529999999</v>
          </cell>
        </row>
        <row r="629">
          <cell r="A629" t="str">
            <v>29169</v>
          </cell>
          <cell r="B629" t="str">
            <v>Pulaski</v>
          </cell>
          <cell r="C629">
            <v>-92.207498659999999</v>
          </cell>
          <cell r="D629">
            <v>37.824586580000002</v>
          </cell>
        </row>
        <row r="630">
          <cell r="A630" t="str">
            <v>39169</v>
          </cell>
          <cell r="B630" t="str">
            <v>Wayne</v>
          </cell>
          <cell r="C630">
            <v>-81.887807870000003</v>
          </cell>
          <cell r="D630">
            <v>40.829267049999999</v>
          </cell>
        </row>
        <row r="631">
          <cell r="A631" t="str">
            <v>26111</v>
          </cell>
          <cell r="B631" t="str">
            <v>Midland</v>
          </cell>
          <cell r="C631">
            <v>-84.388048370000007</v>
          </cell>
          <cell r="D631">
            <v>43.646748809999998</v>
          </cell>
        </row>
        <row r="632">
          <cell r="A632" t="str">
            <v>19113</v>
          </cell>
          <cell r="B632" t="str">
            <v>Linn</v>
          </cell>
          <cell r="C632">
            <v>-91.598094849999995</v>
          </cell>
          <cell r="D632">
            <v>42.079230819999999</v>
          </cell>
        </row>
        <row r="633">
          <cell r="A633" t="str">
            <v>16015</v>
          </cell>
          <cell r="B633" t="str">
            <v>Boise</v>
          </cell>
          <cell r="C633">
            <v>-115.730321</v>
          </cell>
          <cell r="D633">
            <v>43.989092470000003</v>
          </cell>
        </row>
        <row r="634">
          <cell r="A634" t="str">
            <v>27041</v>
          </cell>
          <cell r="B634" t="str">
            <v>Douglas</v>
          </cell>
          <cell r="C634">
            <v>-95.454229010000006</v>
          </cell>
          <cell r="D634">
            <v>45.933726929999999</v>
          </cell>
        </row>
        <row r="635">
          <cell r="A635" t="str">
            <v>17055</v>
          </cell>
          <cell r="B635" t="str">
            <v>Franklin</v>
          </cell>
          <cell r="C635">
            <v>-88.923970299999993</v>
          </cell>
          <cell r="D635">
            <v>37.992022570000003</v>
          </cell>
        </row>
        <row r="636">
          <cell r="A636" t="str">
            <v>29215</v>
          </cell>
          <cell r="B636" t="str">
            <v>Texas</v>
          </cell>
          <cell r="C636">
            <v>-91.965234339999995</v>
          </cell>
          <cell r="D636">
            <v>37.316756699999999</v>
          </cell>
        </row>
        <row r="637">
          <cell r="A637" t="str">
            <v>29025</v>
          </cell>
          <cell r="B637" t="str">
            <v>Caldwell</v>
          </cell>
          <cell r="C637">
            <v>-93.983096230000001</v>
          </cell>
          <cell r="D637">
            <v>39.65668445</v>
          </cell>
        </row>
        <row r="638">
          <cell r="A638" t="str">
            <v>55081</v>
          </cell>
          <cell r="B638" t="str">
            <v>Monroe</v>
          </cell>
          <cell r="C638">
            <v>-90.61820195</v>
          </cell>
          <cell r="D638">
            <v>43.94576215</v>
          </cell>
        </row>
        <row r="639">
          <cell r="A639" t="str">
            <v>55025</v>
          </cell>
          <cell r="B639" t="str">
            <v>Dane</v>
          </cell>
          <cell r="C639">
            <v>-89.417863249999996</v>
          </cell>
          <cell r="D639">
            <v>43.067465650000003</v>
          </cell>
        </row>
        <row r="640">
          <cell r="A640" t="str">
            <v>47131</v>
          </cell>
          <cell r="B640" t="str">
            <v>Obion</v>
          </cell>
          <cell r="C640">
            <v>-89.148714600000005</v>
          </cell>
          <cell r="D640">
            <v>36.358248740000001</v>
          </cell>
        </row>
        <row r="641">
          <cell r="A641" t="str">
            <v>13143</v>
          </cell>
          <cell r="B641" t="str">
            <v>Haralson</v>
          </cell>
          <cell r="C641">
            <v>-85.210857880000006</v>
          </cell>
          <cell r="D641">
            <v>33.79399282</v>
          </cell>
        </row>
        <row r="642">
          <cell r="A642" t="str">
            <v>20191</v>
          </cell>
          <cell r="B642" t="str">
            <v>Sumner</v>
          </cell>
          <cell r="C642">
            <v>-97.476759000000001</v>
          </cell>
          <cell r="D642">
            <v>37.236925800000002</v>
          </cell>
        </row>
        <row r="643">
          <cell r="A643" t="str">
            <v>22027</v>
          </cell>
          <cell r="B643" t="str">
            <v>Claiborne</v>
          </cell>
          <cell r="C643">
            <v>-92.995659709999998</v>
          </cell>
          <cell r="D643">
            <v>32.822770249999998</v>
          </cell>
        </row>
        <row r="644">
          <cell r="A644" t="str">
            <v>30051</v>
          </cell>
          <cell r="B644" t="str">
            <v>Liberty</v>
          </cell>
          <cell r="C644">
            <v>-111.0252038</v>
          </cell>
          <cell r="D644">
            <v>48.561224670000001</v>
          </cell>
        </row>
        <row r="645">
          <cell r="A645" t="str">
            <v>28103</v>
          </cell>
          <cell r="B645" t="str">
            <v>Noxubee</v>
          </cell>
          <cell r="C645">
            <v>-88.569622730000006</v>
          </cell>
          <cell r="D645">
            <v>33.110140600000001</v>
          </cell>
        </row>
        <row r="646">
          <cell r="A646" t="str">
            <v>28075</v>
          </cell>
          <cell r="B646" t="str">
            <v>Lauderdale</v>
          </cell>
          <cell r="C646">
            <v>-88.662474349999997</v>
          </cell>
          <cell r="D646">
            <v>32.404298570000002</v>
          </cell>
        </row>
        <row r="647">
          <cell r="A647" t="str">
            <v>13227</v>
          </cell>
          <cell r="B647" t="str">
            <v>Pickens</v>
          </cell>
          <cell r="C647">
            <v>-84.465672389999995</v>
          </cell>
          <cell r="D647">
            <v>34.464232090000003</v>
          </cell>
        </row>
        <row r="648">
          <cell r="A648" t="str">
            <v>48117</v>
          </cell>
          <cell r="B648" t="str">
            <v>Deaf Smith</v>
          </cell>
          <cell r="C648">
            <v>-102.60527380000001</v>
          </cell>
          <cell r="D648">
            <v>34.965150219999998</v>
          </cell>
        </row>
        <row r="649">
          <cell r="A649" t="str">
            <v>42109</v>
          </cell>
          <cell r="B649" t="str">
            <v>Snyder</v>
          </cell>
          <cell r="C649">
            <v>-77.069843180000007</v>
          </cell>
          <cell r="D649">
            <v>40.769933590000001</v>
          </cell>
        </row>
        <row r="650">
          <cell r="A650" t="str">
            <v>40103</v>
          </cell>
          <cell r="B650" t="str">
            <v>Noble</v>
          </cell>
          <cell r="C650">
            <v>-97.230500539999994</v>
          </cell>
          <cell r="D650">
            <v>36.388485299999999</v>
          </cell>
        </row>
        <row r="651">
          <cell r="A651" t="str">
            <v>20111</v>
          </cell>
          <cell r="B651" t="str">
            <v>Lyon</v>
          </cell>
          <cell r="C651">
            <v>-96.152804270000004</v>
          </cell>
          <cell r="D651">
            <v>38.455809180000003</v>
          </cell>
        </row>
        <row r="652">
          <cell r="A652" t="str">
            <v>17093</v>
          </cell>
          <cell r="B652" t="str">
            <v>Kendall</v>
          </cell>
          <cell r="C652">
            <v>-88.428798920000006</v>
          </cell>
          <cell r="D652">
            <v>41.59088826</v>
          </cell>
        </row>
        <row r="653">
          <cell r="A653" t="str">
            <v>26045</v>
          </cell>
          <cell r="B653" t="str">
            <v>Eaton</v>
          </cell>
          <cell r="C653">
            <v>-84.837400349999996</v>
          </cell>
          <cell r="D653">
            <v>42.595991849999997</v>
          </cell>
        </row>
        <row r="654">
          <cell r="A654" t="str">
            <v>17039</v>
          </cell>
          <cell r="B654" t="str">
            <v>De Witt</v>
          </cell>
          <cell r="C654">
            <v>-88.904085289999998</v>
          </cell>
          <cell r="D654">
            <v>40.17434051</v>
          </cell>
        </row>
        <row r="655">
          <cell r="A655" t="str">
            <v>29001</v>
          </cell>
          <cell r="B655" t="str">
            <v>Adair</v>
          </cell>
          <cell r="C655">
            <v>-92.600752700000001</v>
          </cell>
          <cell r="D655">
            <v>40.190548710000002</v>
          </cell>
        </row>
        <row r="656">
          <cell r="A656" t="str">
            <v>19029</v>
          </cell>
          <cell r="B656" t="str">
            <v>Cass</v>
          </cell>
          <cell r="C656">
            <v>-94.928063280000003</v>
          </cell>
          <cell r="D656">
            <v>41.33152905</v>
          </cell>
        </row>
        <row r="657">
          <cell r="A657" t="str">
            <v>28115</v>
          </cell>
          <cell r="B657" t="str">
            <v>Pontotoc</v>
          </cell>
          <cell r="C657">
            <v>-89.037195089999997</v>
          </cell>
          <cell r="D657">
            <v>34.225210969999999</v>
          </cell>
        </row>
        <row r="658">
          <cell r="A658" t="str">
            <v>48463</v>
          </cell>
          <cell r="B658" t="str">
            <v>Uvalde</v>
          </cell>
          <cell r="C658">
            <v>-99.762291719999993</v>
          </cell>
          <cell r="D658">
            <v>29.35739637</v>
          </cell>
        </row>
        <row r="659">
          <cell r="A659" t="str">
            <v>51690</v>
          </cell>
          <cell r="B659" t="str">
            <v>Martinsville</v>
          </cell>
          <cell r="C659">
            <v>-79.863459469999995</v>
          </cell>
          <cell r="D659">
            <v>36.682074759999999</v>
          </cell>
        </row>
        <row r="660">
          <cell r="A660" t="str">
            <v>40015</v>
          </cell>
          <cell r="B660" t="str">
            <v>Caddo</v>
          </cell>
          <cell r="C660">
            <v>-98.375024069999995</v>
          </cell>
          <cell r="D660">
            <v>35.174376420000002</v>
          </cell>
        </row>
        <row r="661">
          <cell r="A661" t="str">
            <v>27131</v>
          </cell>
          <cell r="B661" t="str">
            <v>Rice</v>
          </cell>
          <cell r="C661">
            <v>-93.296598599999996</v>
          </cell>
          <cell r="D661">
            <v>44.354327779999998</v>
          </cell>
        </row>
        <row r="662">
          <cell r="A662" t="str">
            <v>27151</v>
          </cell>
          <cell r="B662" t="str">
            <v>Swift</v>
          </cell>
          <cell r="C662">
            <v>-95.681424739999997</v>
          </cell>
          <cell r="D662">
            <v>45.282889330000003</v>
          </cell>
        </row>
        <row r="663">
          <cell r="A663" t="str">
            <v>26085</v>
          </cell>
          <cell r="B663" t="str">
            <v>Lake</v>
          </cell>
          <cell r="C663">
            <v>-85.802092740000006</v>
          </cell>
          <cell r="D663">
            <v>43.990412419999998</v>
          </cell>
        </row>
        <row r="664">
          <cell r="A664" t="str">
            <v>55129</v>
          </cell>
          <cell r="B664" t="str">
            <v>Washburn</v>
          </cell>
          <cell r="C664">
            <v>-91.79131495</v>
          </cell>
          <cell r="D664">
            <v>45.899097249999997</v>
          </cell>
        </row>
        <row r="665">
          <cell r="A665" t="str">
            <v>18003</v>
          </cell>
          <cell r="B665" t="str">
            <v>Allen</v>
          </cell>
          <cell r="C665">
            <v>-85.066522480000003</v>
          </cell>
          <cell r="D665">
            <v>41.0912565</v>
          </cell>
        </row>
        <row r="666">
          <cell r="A666" t="str">
            <v>31001</v>
          </cell>
          <cell r="B666" t="str">
            <v>Adams</v>
          </cell>
          <cell r="C666">
            <v>-98.501178039999999</v>
          </cell>
          <cell r="D666">
            <v>40.524494199999999</v>
          </cell>
        </row>
        <row r="667">
          <cell r="A667" t="str">
            <v>60030</v>
          </cell>
          <cell r="B667" t="str">
            <v>Rose Island</v>
          </cell>
          <cell r="C667">
            <v>-168.1521132</v>
          </cell>
          <cell r="D667">
            <v>-14.54212416</v>
          </cell>
        </row>
        <row r="668">
          <cell r="A668" t="str">
            <v>20203</v>
          </cell>
          <cell r="B668" t="str">
            <v>Wichita</v>
          </cell>
          <cell r="C668">
            <v>-101.3471509</v>
          </cell>
          <cell r="D668">
            <v>38.481782520000003</v>
          </cell>
        </row>
        <row r="669">
          <cell r="A669" t="str">
            <v>55087</v>
          </cell>
          <cell r="B669" t="str">
            <v>Outagamie</v>
          </cell>
          <cell r="C669">
            <v>-88.465650229999994</v>
          </cell>
          <cell r="D669">
            <v>44.41578887</v>
          </cell>
        </row>
        <row r="670">
          <cell r="A670" t="str">
            <v>48435</v>
          </cell>
          <cell r="B670" t="str">
            <v>Sutton</v>
          </cell>
          <cell r="C670">
            <v>-100.53821170000001</v>
          </cell>
          <cell r="D670">
            <v>30.4985468</v>
          </cell>
        </row>
        <row r="671">
          <cell r="A671" t="str">
            <v>48127</v>
          </cell>
          <cell r="B671" t="str">
            <v>Dimmit</v>
          </cell>
          <cell r="C671">
            <v>-99.756468330000004</v>
          </cell>
          <cell r="D671">
            <v>28.422761690000002</v>
          </cell>
        </row>
        <row r="672">
          <cell r="A672" t="str">
            <v>48139</v>
          </cell>
          <cell r="B672" t="str">
            <v>Ellis</v>
          </cell>
          <cell r="C672">
            <v>-96.794708189999994</v>
          </cell>
          <cell r="D672">
            <v>32.348800070000003</v>
          </cell>
        </row>
        <row r="673">
          <cell r="A673" t="str">
            <v>48437</v>
          </cell>
          <cell r="B673" t="str">
            <v>Swisher</v>
          </cell>
          <cell r="C673">
            <v>-101.7349174</v>
          </cell>
          <cell r="D673">
            <v>34.530288910000003</v>
          </cell>
        </row>
        <row r="674">
          <cell r="A674" t="str">
            <v>36017</v>
          </cell>
          <cell r="B674" t="str">
            <v>Chenango</v>
          </cell>
          <cell r="C674">
            <v>-75.611443440000002</v>
          </cell>
          <cell r="D674">
            <v>42.493526289999998</v>
          </cell>
        </row>
        <row r="675">
          <cell r="A675" t="str">
            <v>38041</v>
          </cell>
          <cell r="B675" t="str">
            <v>Hettinger</v>
          </cell>
          <cell r="C675">
            <v>-102.46071329999999</v>
          </cell>
          <cell r="D675">
            <v>46.432767910000003</v>
          </cell>
        </row>
        <row r="676">
          <cell r="A676" t="str">
            <v>39071</v>
          </cell>
          <cell r="B676" t="str">
            <v>Highland</v>
          </cell>
          <cell r="C676">
            <v>-83.600787190000005</v>
          </cell>
          <cell r="D676">
            <v>39.184683339999999</v>
          </cell>
        </row>
        <row r="677">
          <cell r="A677" t="str">
            <v>13275</v>
          </cell>
          <cell r="B677" t="str">
            <v>Thomas</v>
          </cell>
          <cell r="C677">
            <v>-83.918533409999995</v>
          </cell>
          <cell r="D677">
            <v>30.86359281</v>
          </cell>
        </row>
        <row r="678">
          <cell r="A678" t="str">
            <v>18007</v>
          </cell>
          <cell r="B678" t="str">
            <v>Benton</v>
          </cell>
          <cell r="C678">
            <v>-87.310825969999996</v>
          </cell>
          <cell r="D678">
            <v>40.60631635</v>
          </cell>
        </row>
        <row r="679">
          <cell r="A679" t="str">
            <v>20147</v>
          </cell>
          <cell r="B679" t="str">
            <v>Phillips</v>
          </cell>
          <cell r="C679">
            <v>-99.346693720000005</v>
          </cell>
          <cell r="D679">
            <v>39.784627989999997</v>
          </cell>
        </row>
        <row r="680">
          <cell r="A680" t="str">
            <v>26095</v>
          </cell>
          <cell r="B680" t="str">
            <v>Luce</v>
          </cell>
          <cell r="C680">
            <v>-85.543890480000002</v>
          </cell>
          <cell r="D680">
            <v>46.470499799999999</v>
          </cell>
        </row>
        <row r="681">
          <cell r="A681" t="str">
            <v>46101</v>
          </cell>
          <cell r="B681" t="str">
            <v>Moody</v>
          </cell>
          <cell r="C681">
            <v>-96.670910969999994</v>
          </cell>
          <cell r="D681">
            <v>44.022245210000001</v>
          </cell>
        </row>
        <row r="682">
          <cell r="A682" t="str">
            <v>37041</v>
          </cell>
          <cell r="B682" t="str">
            <v>Chowan</v>
          </cell>
          <cell r="C682">
            <v>-76.60802425</v>
          </cell>
          <cell r="D682">
            <v>36.148540150000002</v>
          </cell>
        </row>
        <row r="683">
          <cell r="A683" t="str">
            <v>39171</v>
          </cell>
          <cell r="B683" t="str">
            <v>Williams</v>
          </cell>
          <cell r="C683">
            <v>-84.588161670000005</v>
          </cell>
          <cell r="D683">
            <v>41.560279680000001</v>
          </cell>
        </row>
        <row r="684">
          <cell r="A684" t="str">
            <v>40147</v>
          </cell>
          <cell r="B684" t="str">
            <v>Washington</v>
          </cell>
          <cell r="C684">
            <v>-95.904492379999994</v>
          </cell>
          <cell r="D684">
            <v>36.715278490000003</v>
          </cell>
        </row>
        <row r="685">
          <cell r="A685" t="str">
            <v>37169</v>
          </cell>
          <cell r="B685" t="str">
            <v>Stokes</v>
          </cell>
          <cell r="C685">
            <v>-80.239123019999994</v>
          </cell>
          <cell r="D685">
            <v>36.401866269999999</v>
          </cell>
        </row>
        <row r="686">
          <cell r="A686" t="str">
            <v>29091</v>
          </cell>
          <cell r="B686" t="str">
            <v>Howell</v>
          </cell>
          <cell r="C686">
            <v>-91.886498290000006</v>
          </cell>
          <cell r="D686">
            <v>36.773717220000002</v>
          </cell>
        </row>
        <row r="687">
          <cell r="A687" t="str">
            <v>33009</v>
          </cell>
          <cell r="B687" t="str">
            <v>Grafton</v>
          </cell>
          <cell r="C687">
            <v>-71.820647640000004</v>
          </cell>
          <cell r="D687">
            <v>43.940736610000002</v>
          </cell>
        </row>
        <row r="688">
          <cell r="A688" t="str">
            <v>26127</v>
          </cell>
          <cell r="B688" t="str">
            <v>Oceana</v>
          </cell>
          <cell r="C688">
            <v>-86.267345660000004</v>
          </cell>
          <cell r="D688">
            <v>43.640977810000003</v>
          </cell>
        </row>
        <row r="689">
          <cell r="A689" t="str">
            <v>08047</v>
          </cell>
          <cell r="B689" t="str">
            <v>Gilpin</v>
          </cell>
          <cell r="C689">
            <v>-105.52213949999999</v>
          </cell>
          <cell r="D689">
            <v>39.857211339999999</v>
          </cell>
        </row>
        <row r="690">
          <cell r="A690" t="str">
            <v>05141</v>
          </cell>
          <cell r="B690" t="str">
            <v>Van Buren</v>
          </cell>
          <cell r="C690">
            <v>-92.516103240000007</v>
          </cell>
          <cell r="D690">
            <v>35.580546669999997</v>
          </cell>
        </row>
        <row r="691">
          <cell r="A691" t="str">
            <v>53007</v>
          </cell>
          <cell r="B691" t="str">
            <v>Chelan</v>
          </cell>
          <cell r="C691">
            <v>-120.6188281</v>
          </cell>
          <cell r="D691">
            <v>47.869219489999999</v>
          </cell>
        </row>
        <row r="692">
          <cell r="A692" t="str">
            <v>54069</v>
          </cell>
          <cell r="B692" t="str">
            <v>Ohio</v>
          </cell>
          <cell r="C692">
            <v>-80.618885379999995</v>
          </cell>
          <cell r="D692">
            <v>40.096826829999998</v>
          </cell>
        </row>
        <row r="693">
          <cell r="A693" t="str">
            <v>31185</v>
          </cell>
          <cell r="B693" t="str">
            <v>York</v>
          </cell>
          <cell r="C693">
            <v>-97.597101859999995</v>
          </cell>
          <cell r="D693">
            <v>40.872726180000001</v>
          </cell>
        </row>
        <row r="694">
          <cell r="A694" t="str">
            <v>31019</v>
          </cell>
          <cell r="B694" t="str">
            <v>Buffalo</v>
          </cell>
          <cell r="C694">
            <v>-99.075100680000006</v>
          </cell>
          <cell r="D694">
            <v>40.85504881</v>
          </cell>
        </row>
        <row r="695">
          <cell r="A695" t="str">
            <v>39143</v>
          </cell>
          <cell r="B695" t="str">
            <v>Sandusky</v>
          </cell>
          <cell r="C695">
            <v>-83.144199420000007</v>
          </cell>
          <cell r="D695">
            <v>41.357303719999997</v>
          </cell>
        </row>
        <row r="696">
          <cell r="A696" t="str">
            <v>40039</v>
          </cell>
          <cell r="B696" t="str">
            <v>Custer</v>
          </cell>
          <cell r="C696">
            <v>-99.001412299999998</v>
          </cell>
          <cell r="D696">
            <v>35.638561979999999</v>
          </cell>
        </row>
        <row r="697">
          <cell r="A697" t="str">
            <v>18095</v>
          </cell>
          <cell r="B697" t="str">
            <v>Madison</v>
          </cell>
          <cell r="C697">
            <v>-85.719475709999998</v>
          </cell>
          <cell r="D697">
            <v>40.161268249999999</v>
          </cell>
        </row>
        <row r="698">
          <cell r="A698" t="str">
            <v>20133</v>
          </cell>
          <cell r="B698" t="str">
            <v>Neosho</v>
          </cell>
          <cell r="C698">
            <v>-95.30682401</v>
          </cell>
          <cell r="D698">
            <v>37.558272799999997</v>
          </cell>
        </row>
        <row r="699">
          <cell r="A699" t="str">
            <v>20083</v>
          </cell>
          <cell r="B699" t="str">
            <v>Hodgeman</v>
          </cell>
          <cell r="C699">
            <v>-99.898212639999997</v>
          </cell>
          <cell r="D699">
            <v>38.087846929999998</v>
          </cell>
        </row>
        <row r="700">
          <cell r="A700" t="str">
            <v>28161</v>
          </cell>
          <cell r="B700" t="str">
            <v>Yalobusha</v>
          </cell>
          <cell r="C700">
            <v>-89.70745642</v>
          </cell>
          <cell r="D700">
            <v>34.02831011</v>
          </cell>
        </row>
        <row r="701">
          <cell r="A701" t="str">
            <v>28159</v>
          </cell>
          <cell r="B701" t="str">
            <v>Winston</v>
          </cell>
          <cell r="C701">
            <v>-89.034308940000003</v>
          </cell>
          <cell r="D701">
            <v>33.0883872</v>
          </cell>
        </row>
        <row r="702">
          <cell r="A702" t="str">
            <v>29205</v>
          </cell>
          <cell r="B702" t="str">
            <v>Shelby</v>
          </cell>
          <cell r="C702">
            <v>-92.07658198</v>
          </cell>
          <cell r="D702">
            <v>39.797995899999997</v>
          </cell>
        </row>
        <row r="703">
          <cell r="A703" t="str">
            <v>21073</v>
          </cell>
          <cell r="B703" t="str">
            <v>Franklin</v>
          </cell>
          <cell r="C703">
            <v>-84.877040489999999</v>
          </cell>
          <cell r="D703">
            <v>38.238943710000001</v>
          </cell>
        </row>
        <row r="704">
          <cell r="A704" t="str">
            <v>72105</v>
          </cell>
          <cell r="B704" t="str">
            <v>Naranjito</v>
          </cell>
          <cell r="C704">
            <v>-66.253620729999994</v>
          </cell>
          <cell r="D704">
            <v>18.28716348</v>
          </cell>
        </row>
        <row r="705">
          <cell r="A705" t="str">
            <v>31135</v>
          </cell>
          <cell r="B705" t="str">
            <v>Perkins</v>
          </cell>
          <cell r="C705">
            <v>-101.6502998</v>
          </cell>
          <cell r="D705">
            <v>40.850822659999999</v>
          </cell>
        </row>
        <row r="706">
          <cell r="A706" t="str">
            <v>18023</v>
          </cell>
          <cell r="B706" t="str">
            <v>Clinton</v>
          </cell>
          <cell r="C706">
            <v>-86.475325999999995</v>
          </cell>
          <cell r="D706">
            <v>40.302145619999997</v>
          </cell>
        </row>
        <row r="707">
          <cell r="A707" t="str">
            <v>19049</v>
          </cell>
          <cell r="B707" t="str">
            <v>Dallas</v>
          </cell>
          <cell r="C707">
            <v>-94.039707010000001</v>
          </cell>
          <cell r="D707">
            <v>41.684892640000001</v>
          </cell>
        </row>
        <row r="708">
          <cell r="A708" t="str">
            <v>29119</v>
          </cell>
          <cell r="B708" t="str">
            <v>McDonald</v>
          </cell>
          <cell r="C708">
            <v>-94.348233449999995</v>
          </cell>
          <cell r="D708">
            <v>36.628656200000002</v>
          </cell>
        </row>
        <row r="709">
          <cell r="A709" t="str">
            <v>46005</v>
          </cell>
          <cell r="B709" t="str">
            <v>Beadle</v>
          </cell>
          <cell r="C709">
            <v>-98.278837109999998</v>
          </cell>
          <cell r="D709">
            <v>44.414670389999998</v>
          </cell>
        </row>
        <row r="710">
          <cell r="A710" t="str">
            <v>46115</v>
          </cell>
          <cell r="B710" t="str">
            <v>Spink</v>
          </cell>
          <cell r="C710">
            <v>-98.346236590000004</v>
          </cell>
          <cell r="D710">
            <v>44.938248350000002</v>
          </cell>
        </row>
        <row r="711">
          <cell r="A711" t="str">
            <v>55047</v>
          </cell>
          <cell r="B711" t="str">
            <v>Green Lake</v>
          </cell>
          <cell r="C711">
            <v>-89.045051209999997</v>
          </cell>
          <cell r="D711">
            <v>43.800372330000002</v>
          </cell>
        </row>
        <row r="712">
          <cell r="A712" t="str">
            <v>51775</v>
          </cell>
          <cell r="B712" t="str">
            <v>Salem</v>
          </cell>
          <cell r="C712">
            <v>-80.053254409999994</v>
          </cell>
          <cell r="D712">
            <v>37.286557530000003</v>
          </cell>
        </row>
        <row r="713">
          <cell r="A713" t="str">
            <v>51630</v>
          </cell>
          <cell r="B713" t="str">
            <v>Fredericksburg</v>
          </cell>
          <cell r="C713">
            <v>-77.48619454</v>
          </cell>
          <cell r="D713">
            <v>38.298922140000002</v>
          </cell>
        </row>
        <row r="714">
          <cell r="A714" t="str">
            <v>38039</v>
          </cell>
          <cell r="B714" t="str">
            <v>Griggs</v>
          </cell>
          <cell r="C714">
            <v>-98.237032069999998</v>
          </cell>
          <cell r="D714">
            <v>47.4570984</v>
          </cell>
        </row>
        <row r="715">
          <cell r="A715" t="str">
            <v>01081</v>
          </cell>
          <cell r="B715" t="str">
            <v>Lee</v>
          </cell>
          <cell r="C715">
            <v>-85.355224509999999</v>
          </cell>
          <cell r="D715">
            <v>32.60106116</v>
          </cell>
        </row>
        <row r="716">
          <cell r="A716" t="str">
            <v>04007</v>
          </cell>
          <cell r="B716" t="str">
            <v>Gila</v>
          </cell>
          <cell r="C716">
            <v>-110.8119677</v>
          </cell>
          <cell r="D716">
            <v>33.799969320000002</v>
          </cell>
        </row>
        <row r="717">
          <cell r="A717" t="str">
            <v>06061</v>
          </cell>
          <cell r="B717" t="str">
            <v>Placer</v>
          </cell>
          <cell r="C717">
            <v>-120.71784599999999</v>
          </cell>
          <cell r="D717">
            <v>39.063470969999997</v>
          </cell>
        </row>
        <row r="718">
          <cell r="A718" t="str">
            <v>06017</v>
          </cell>
          <cell r="B718" t="str">
            <v>El Dorado</v>
          </cell>
          <cell r="C718">
            <v>-120.5247066</v>
          </cell>
          <cell r="D718">
            <v>38.77888901</v>
          </cell>
        </row>
        <row r="719">
          <cell r="A719" t="str">
            <v>02164</v>
          </cell>
          <cell r="B719" t="str">
            <v>Lake and Peninsula</v>
          </cell>
          <cell r="C719">
            <v>-156.1888735</v>
          </cell>
          <cell r="D719">
            <v>58.636648430000001</v>
          </cell>
        </row>
        <row r="720">
          <cell r="A720" t="str">
            <v>02150</v>
          </cell>
          <cell r="B720" t="str">
            <v>Kodiak Island</v>
          </cell>
          <cell r="C720">
            <v>-153.7750279</v>
          </cell>
          <cell r="D720">
            <v>57.66653702</v>
          </cell>
        </row>
        <row r="721">
          <cell r="A721" t="str">
            <v>05111</v>
          </cell>
          <cell r="B721" t="str">
            <v>Poinsett</v>
          </cell>
          <cell r="C721">
            <v>-90.662825069999997</v>
          </cell>
          <cell r="D721">
            <v>35.574083829999999</v>
          </cell>
        </row>
        <row r="722">
          <cell r="A722" t="str">
            <v>13097</v>
          </cell>
          <cell r="B722" t="str">
            <v>Douglas</v>
          </cell>
          <cell r="C722">
            <v>-84.768513940000005</v>
          </cell>
          <cell r="D722">
            <v>33.702113500000003</v>
          </cell>
        </row>
        <row r="723">
          <cell r="A723" t="str">
            <v>02230</v>
          </cell>
          <cell r="B723" t="str">
            <v>Skagway</v>
          </cell>
          <cell r="C723">
            <v>-135.33745920000001</v>
          </cell>
          <cell r="D723">
            <v>59.558337659999999</v>
          </cell>
        </row>
        <row r="724">
          <cell r="A724" t="str">
            <v>01133</v>
          </cell>
          <cell r="B724" t="str">
            <v>Winston</v>
          </cell>
          <cell r="C724">
            <v>-87.373411759999996</v>
          </cell>
          <cell r="D724">
            <v>34.149595849999997</v>
          </cell>
        </row>
        <row r="725">
          <cell r="A725" t="str">
            <v>48483</v>
          </cell>
          <cell r="B725" t="str">
            <v>Wheeler</v>
          </cell>
          <cell r="C725">
            <v>-100.2699514</v>
          </cell>
          <cell r="D725">
            <v>35.401143349999998</v>
          </cell>
        </row>
        <row r="726">
          <cell r="A726" t="str">
            <v>37069</v>
          </cell>
          <cell r="B726" t="str">
            <v>Franklin</v>
          </cell>
          <cell r="C726">
            <v>-78.285341599999995</v>
          </cell>
          <cell r="D726">
            <v>36.08251637</v>
          </cell>
        </row>
        <row r="727">
          <cell r="A727" t="str">
            <v>39159</v>
          </cell>
          <cell r="B727" t="str">
            <v>Union</v>
          </cell>
          <cell r="C727">
            <v>-83.371301740000007</v>
          </cell>
          <cell r="D727">
            <v>40.299266609999997</v>
          </cell>
        </row>
        <row r="728">
          <cell r="A728" t="str">
            <v>38045</v>
          </cell>
          <cell r="B728" t="str">
            <v>LaMoure</v>
          </cell>
          <cell r="C728">
            <v>-98.535521360000004</v>
          </cell>
          <cell r="D728">
            <v>46.456865139999998</v>
          </cell>
        </row>
        <row r="729">
          <cell r="A729" t="str">
            <v>39165</v>
          </cell>
          <cell r="B729" t="str">
            <v>Warren</v>
          </cell>
          <cell r="C729">
            <v>-84.167286239999996</v>
          </cell>
          <cell r="D729">
            <v>39.427350560000001</v>
          </cell>
        </row>
        <row r="730">
          <cell r="A730" t="str">
            <v>39065</v>
          </cell>
          <cell r="B730" t="str">
            <v>Hardin</v>
          </cell>
          <cell r="C730">
            <v>-83.659398670000002</v>
          </cell>
          <cell r="D730">
            <v>40.66129428</v>
          </cell>
        </row>
        <row r="731">
          <cell r="A731" t="str">
            <v>13139</v>
          </cell>
          <cell r="B731" t="str">
            <v>Hall</v>
          </cell>
          <cell r="C731">
            <v>-83.819838000000004</v>
          </cell>
          <cell r="D731">
            <v>34.317341759999998</v>
          </cell>
        </row>
        <row r="732">
          <cell r="A732" t="str">
            <v>18067</v>
          </cell>
          <cell r="B732" t="str">
            <v>Howard</v>
          </cell>
          <cell r="C732">
            <v>-86.116709200000003</v>
          </cell>
          <cell r="D732">
            <v>40.483623549999997</v>
          </cell>
        </row>
        <row r="733">
          <cell r="A733" t="str">
            <v>20009</v>
          </cell>
          <cell r="B733" t="str">
            <v>Barton</v>
          </cell>
          <cell r="C733">
            <v>-98.756321560000004</v>
          </cell>
          <cell r="D733">
            <v>38.478934000000002</v>
          </cell>
        </row>
        <row r="734">
          <cell r="A734" t="str">
            <v>28037</v>
          </cell>
          <cell r="B734" t="str">
            <v>Franklin</v>
          </cell>
          <cell r="C734">
            <v>-90.898338730000006</v>
          </cell>
          <cell r="D734">
            <v>31.476751289999999</v>
          </cell>
        </row>
        <row r="735">
          <cell r="A735" t="str">
            <v>17011</v>
          </cell>
          <cell r="B735" t="str">
            <v>Bureau</v>
          </cell>
          <cell r="C735">
            <v>-89.528415339999995</v>
          </cell>
          <cell r="D735">
            <v>41.404069659999998</v>
          </cell>
        </row>
        <row r="736">
          <cell r="A736" t="str">
            <v>27039</v>
          </cell>
          <cell r="B736" t="str">
            <v>Dodge</v>
          </cell>
          <cell r="C736">
            <v>-92.862367860000006</v>
          </cell>
          <cell r="D736">
            <v>44.022295460000002</v>
          </cell>
        </row>
        <row r="737">
          <cell r="A737" t="str">
            <v>55053</v>
          </cell>
          <cell r="B737" t="str">
            <v>Jackson</v>
          </cell>
          <cell r="C737">
            <v>-90.805153340000004</v>
          </cell>
          <cell r="D737">
            <v>44.31927005</v>
          </cell>
        </row>
        <row r="738">
          <cell r="A738" t="str">
            <v>26025</v>
          </cell>
          <cell r="B738" t="str">
            <v>Calhoun</v>
          </cell>
          <cell r="C738">
            <v>-85.005083940000006</v>
          </cell>
          <cell r="D738">
            <v>42.246366170000002</v>
          </cell>
        </row>
        <row r="739">
          <cell r="A739" t="str">
            <v>20135</v>
          </cell>
          <cell r="B739" t="str">
            <v>Ness</v>
          </cell>
          <cell r="C739">
            <v>-99.915473329999998</v>
          </cell>
          <cell r="D739">
            <v>38.479741570000002</v>
          </cell>
        </row>
        <row r="740">
          <cell r="A740" t="str">
            <v>60040</v>
          </cell>
          <cell r="B740" t="str">
            <v>Swains Island</v>
          </cell>
          <cell r="C740">
            <v>-171.07810939999999</v>
          </cell>
          <cell r="D740">
            <v>-11.054931209999999</v>
          </cell>
        </row>
        <row r="741">
          <cell r="A741" t="str">
            <v>20015</v>
          </cell>
          <cell r="B741" t="str">
            <v>Butler</v>
          </cell>
          <cell r="C741">
            <v>-96.838785369999997</v>
          </cell>
          <cell r="D741">
            <v>37.781343509999999</v>
          </cell>
        </row>
        <row r="742">
          <cell r="A742" t="str">
            <v>46069</v>
          </cell>
          <cell r="B742" t="str">
            <v>Hyde</v>
          </cell>
          <cell r="C742">
            <v>-99.486920119999994</v>
          </cell>
          <cell r="D742">
            <v>44.547098249999998</v>
          </cell>
        </row>
        <row r="743">
          <cell r="A743" t="str">
            <v>46017</v>
          </cell>
          <cell r="B743" t="str">
            <v>Buffalo</v>
          </cell>
          <cell r="C743">
            <v>-99.204855670000001</v>
          </cell>
          <cell r="D743">
            <v>44.076405549999997</v>
          </cell>
        </row>
        <row r="744">
          <cell r="A744" t="str">
            <v>48065</v>
          </cell>
          <cell r="B744" t="str">
            <v>Carson</v>
          </cell>
          <cell r="C744">
            <v>-101.3542669</v>
          </cell>
          <cell r="D744">
            <v>35.40365929</v>
          </cell>
        </row>
        <row r="745">
          <cell r="A745" t="str">
            <v>47053</v>
          </cell>
          <cell r="B745" t="str">
            <v>Gibson</v>
          </cell>
          <cell r="C745">
            <v>-88.932640809999995</v>
          </cell>
          <cell r="D745">
            <v>35.996662649999998</v>
          </cell>
        </row>
        <row r="746">
          <cell r="A746" t="str">
            <v>48173</v>
          </cell>
          <cell r="B746" t="str">
            <v>Glasscock</v>
          </cell>
          <cell r="C746">
            <v>-101.5207776</v>
          </cell>
          <cell r="D746">
            <v>31.869429090000001</v>
          </cell>
        </row>
        <row r="747">
          <cell r="A747" t="str">
            <v>48295</v>
          </cell>
          <cell r="B747" t="str">
            <v>Lipscomb</v>
          </cell>
          <cell r="C747">
            <v>-100.2732972</v>
          </cell>
          <cell r="D747">
            <v>36.277783749999998</v>
          </cell>
        </row>
        <row r="748">
          <cell r="A748" t="str">
            <v>48381</v>
          </cell>
          <cell r="B748" t="str">
            <v>Randall</v>
          </cell>
          <cell r="C748">
            <v>-101.8971322</v>
          </cell>
          <cell r="D748">
            <v>34.965859960000003</v>
          </cell>
        </row>
        <row r="749">
          <cell r="A749" t="str">
            <v>46037</v>
          </cell>
          <cell r="B749" t="str">
            <v>Day</v>
          </cell>
          <cell r="C749">
            <v>-97.607375930000003</v>
          </cell>
          <cell r="D749">
            <v>45.367282750000001</v>
          </cell>
        </row>
        <row r="750">
          <cell r="A750" t="str">
            <v>01107</v>
          </cell>
          <cell r="B750" t="str">
            <v>Pickens</v>
          </cell>
          <cell r="C750">
            <v>-88.089235040000005</v>
          </cell>
          <cell r="D750">
            <v>33.280582979999998</v>
          </cell>
        </row>
        <row r="751">
          <cell r="A751" t="str">
            <v>17197</v>
          </cell>
          <cell r="B751" t="str">
            <v>Will</v>
          </cell>
          <cell r="C751">
            <v>-87.978295549999999</v>
          </cell>
          <cell r="D751">
            <v>41.444850870000003</v>
          </cell>
        </row>
        <row r="752">
          <cell r="A752" t="str">
            <v>19063</v>
          </cell>
          <cell r="B752" t="str">
            <v>Emmet</v>
          </cell>
          <cell r="C752">
            <v>-94.678613909999996</v>
          </cell>
          <cell r="D752">
            <v>43.377822809999998</v>
          </cell>
        </row>
        <row r="753">
          <cell r="A753" t="str">
            <v>19185</v>
          </cell>
          <cell r="B753" t="str">
            <v>Wayne</v>
          </cell>
          <cell r="C753">
            <v>-93.327440420000002</v>
          </cell>
          <cell r="D753">
            <v>40.739656490000002</v>
          </cell>
        </row>
        <row r="754">
          <cell r="A754" t="str">
            <v>23003</v>
          </cell>
          <cell r="B754" t="str">
            <v>Aroostook</v>
          </cell>
          <cell r="C754">
            <v>-68.5987449</v>
          </cell>
          <cell r="D754">
            <v>46.659135280000001</v>
          </cell>
        </row>
        <row r="755">
          <cell r="A755" t="str">
            <v>38095</v>
          </cell>
          <cell r="B755" t="str">
            <v>Towner</v>
          </cell>
          <cell r="C755">
            <v>-99.245644630000001</v>
          </cell>
          <cell r="D755">
            <v>48.685660149999997</v>
          </cell>
        </row>
        <row r="756">
          <cell r="A756" t="str">
            <v>38009</v>
          </cell>
          <cell r="B756" t="str">
            <v>Bottineau</v>
          </cell>
          <cell r="C756">
            <v>-100.8333086</v>
          </cell>
          <cell r="D756">
            <v>48.792102</v>
          </cell>
        </row>
        <row r="757">
          <cell r="A757" t="str">
            <v>37149</v>
          </cell>
          <cell r="B757" t="str">
            <v>Polk</v>
          </cell>
          <cell r="C757">
            <v>-82.170081409999995</v>
          </cell>
          <cell r="D757">
            <v>35.279592229999999</v>
          </cell>
        </row>
        <row r="758">
          <cell r="A758" t="str">
            <v>27091</v>
          </cell>
          <cell r="B758" t="str">
            <v>Martin</v>
          </cell>
          <cell r="C758">
            <v>-94.550996670000004</v>
          </cell>
          <cell r="D758">
            <v>43.674300590000001</v>
          </cell>
        </row>
        <row r="759">
          <cell r="A759" t="str">
            <v>32013</v>
          </cell>
          <cell r="B759" t="str">
            <v>Humboldt</v>
          </cell>
          <cell r="C759">
            <v>-118.1118195</v>
          </cell>
          <cell r="D759">
            <v>41.406380200000001</v>
          </cell>
        </row>
        <row r="760">
          <cell r="A760" t="str">
            <v>13243</v>
          </cell>
          <cell r="B760" t="str">
            <v>Randolph</v>
          </cell>
          <cell r="C760">
            <v>-84.75379101</v>
          </cell>
          <cell r="D760">
            <v>31.762180699999998</v>
          </cell>
        </row>
        <row r="761">
          <cell r="A761" t="str">
            <v>13283</v>
          </cell>
          <cell r="B761" t="str">
            <v>Treutlen</v>
          </cell>
          <cell r="C761">
            <v>-82.567832710000005</v>
          </cell>
          <cell r="D761">
            <v>32.403316109999999</v>
          </cell>
        </row>
        <row r="762">
          <cell r="A762" t="str">
            <v>01011</v>
          </cell>
          <cell r="B762" t="str">
            <v>Bullock</v>
          </cell>
          <cell r="C762">
            <v>-85.715729429999996</v>
          </cell>
          <cell r="D762">
            <v>32.100458680000003</v>
          </cell>
        </row>
        <row r="763">
          <cell r="A763" t="str">
            <v>48359</v>
          </cell>
          <cell r="B763" t="str">
            <v>Oldham</v>
          </cell>
          <cell r="C763">
            <v>-102.6027421</v>
          </cell>
          <cell r="D763">
            <v>35.404257080000001</v>
          </cell>
        </row>
        <row r="764">
          <cell r="A764" t="str">
            <v>37109</v>
          </cell>
          <cell r="B764" t="str">
            <v>Lincoln</v>
          </cell>
          <cell r="C764">
            <v>-81.223938110000006</v>
          </cell>
          <cell r="D764">
            <v>35.485895560000003</v>
          </cell>
        </row>
        <row r="765">
          <cell r="A765" t="str">
            <v>38069</v>
          </cell>
          <cell r="B765" t="str">
            <v>Pierce</v>
          </cell>
          <cell r="C765">
            <v>-99.971749529999997</v>
          </cell>
          <cell r="D765">
            <v>48.249580639999998</v>
          </cell>
        </row>
        <row r="766">
          <cell r="A766" t="str">
            <v>36035</v>
          </cell>
          <cell r="B766" t="str">
            <v>Fulton</v>
          </cell>
          <cell r="C766">
            <v>-74.421942580000007</v>
          </cell>
          <cell r="D766">
            <v>43.113774319999997</v>
          </cell>
        </row>
        <row r="767">
          <cell r="A767" t="str">
            <v>31077</v>
          </cell>
          <cell r="B767" t="str">
            <v>Greeley</v>
          </cell>
          <cell r="C767">
            <v>-98.521442219999997</v>
          </cell>
          <cell r="D767">
            <v>41.567470210000003</v>
          </cell>
        </row>
        <row r="768">
          <cell r="A768" t="str">
            <v>18157</v>
          </cell>
          <cell r="B768" t="str">
            <v>Tippecanoe</v>
          </cell>
          <cell r="C768">
            <v>-86.894076240000004</v>
          </cell>
          <cell r="D768">
            <v>40.388711669999999</v>
          </cell>
        </row>
        <row r="769">
          <cell r="A769" t="str">
            <v>18093</v>
          </cell>
          <cell r="B769" t="str">
            <v>Lawrence</v>
          </cell>
          <cell r="C769">
            <v>-86.483228490000002</v>
          </cell>
          <cell r="D769">
            <v>38.840953820000003</v>
          </cell>
        </row>
        <row r="770">
          <cell r="A770" t="str">
            <v>29221</v>
          </cell>
          <cell r="B770" t="str">
            <v>Washington</v>
          </cell>
          <cell r="C770">
            <v>-90.878667399999998</v>
          </cell>
          <cell r="D770">
            <v>37.96173417</v>
          </cell>
        </row>
        <row r="771">
          <cell r="A771" t="str">
            <v>19121</v>
          </cell>
          <cell r="B771" t="str">
            <v>Madison</v>
          </cell>
          <cell r="C771">
            <v>-94.015546310000005</v>
          </cell>
          <cell r="D771">
            <v>41.330819040000002</v>
          </cell>
        </row>
        <row r="772">
          <cell r="A772" t="str">
            <v>27087</v>
          </cell>
          <cell r="B772" t="str">
            <v>Mahnomen</v>
          </cell>
          <cell r="C772">
            <v>-95.809199199999995</v>
          </cell>
          <cell r="D772">
            <v>47.325587839999997</v>
          </cell>
        </row>
        <row r="773">
          <cell r="A773" t="str">
            <v>17171</v>
          </cell>
          <cell r="B773" t="str">
            <v>Scott</v>
          </cell>
          <cell r="C773">
            <v>-90.474551180000006</v>
          </cell>
          <cell r="D773">
            <v>39.644036040000003</v>
          </cell>
        </row>
        <row r="774">
          <cell r="A774" t="str">
            <v>28085</v>
          </cell>
          <cell r="B774" t="str">
            <v>Lincoln</v>
          </cell>
          <cell r="C774">
            <v>-90.454174379999998</v>
          </cell>
          <cell r="D774">
            <v>31.532401350000001</v>
          </cell>
        </row>
        <row r="775">
          <cell r="A775" t="str">
            <v>28097</v>
          </cell>
          <cell r="B775" t="str">
            <v>Montgomery</v>
          </cell>
          <cell r="C775">
            <v>-89.616645590000005</v>
          </cell>
          <cell r="D775">
            <v>33.494027180000003</v>
          </cell>
        </row>
        <row r="776">
          <cell r="A776" t="str">
            <v>50009</v>
          </cell>
          <cell r="B776" t="str">
            <v>Essex</v>
          </cell>
          <cell r="C776">
            <v>-71.736327000000003</v>
          </cell>
          <cell r="D776">
            <v>44.7283185</v>
          </cell>
        </row>
        <row r="777">
          <cell r="A777" t="str">
            <v>55071</v>
          </cell>
          <cell r="B777" t="str">
            <v>Manitowoc</v>
          </cell>
          <cell r="C777">
            <v>-87.809485179999996</v>
          </cell>
          <cell r="D777">
            <v>44.119906389999997</v>
          </cell>
        </row>
        <row r="778">
          <cell r="A778" t="str">
            <v>48087</v>
          </cell>
          <cell r="B778" t="str">
            <v>Collingsworth</v>
          </cell>
          <cell r="C778">
            <v>-100.2700105</v>
          </cell>
          <cell r="D778">
            <v>34.964894389999998</v>
          </cell>
        </row>
        <row r="779">
          <cell r="A779" t="str">
            <v>39151</v>
          </cell>
          <cell r="B779" t="str">
            <v>Stark</v>
          </cell>
          <cell r="C779">
            <v>-81.365718110000003</v>
          </cell>
          <cell r="D779">
            <v>40.813838199999999</v>
          </cell>
        </row>
        <row r="780">
          <cell r="A780" t="str">
            <v>27159</v>
          </cell>
          <cell r="B780" t="str">
            <v>Wadena</v>
          </cell>
          <cell r="C780">
            <v>-94.970014800000001</v>
          </cell>
          <cell r="D780">
            <v>46.585653499999999</v>
          </cell>
        </row>
        <row r="781">
          <cell r="A781" t="str">
            <v>29039</v>
          </cell>
          <cell r="B781" t="str">
            <v>Cedar</v>
          </cell>
          <cell r="C781">
            <v>-93.855925409999998</v>
          </cell>
          <cell r="D781">
            <v>37.723501480000003</v>
          </cell>
        </row>
        <row r="782">
          <cell r="A782" t="str">
            <v>19023</v>
          </cell>
          <cell r="B782" t="str">
            <v>Butler</v>
          </cell>
          <cell r="C782">
            <v>-92.790159709999998</v>
          </cell>
          <cell r="D782">
            <v>42.731728330000003</v>
          </cell>
        </row>
        <row r="783">
          <cell r="A783" t="str">
            <v>20059</v>
          </cell>
          <cell r="B783" t="str">
            <v>Franklin</v>
          </cell>
          <cell r="C783">
            <v>-95.286215519999999</v>
          </cell>
          <cell r="D783">
            <v>38.564427680000001</v>
          </cell>
        </row>
        <row r="784">
          <cell r="A784" t="str">
            <v>28101</v>
          </cell>
          <cell r="B784" t="str">
            <v>Newton</v>
          </cell>
          <cell r="C784">
            <v>-89.118711079999997</v>
          </cell>
          <cell r="D784">
            <v>32.40013897</v>
          </cell>
        </row>
        <row r="785">
          <cell r="A785" t="str">
            <v>17187</v>
          </cell>
          <cell r="B785" t="str">
            <v>Warren</v>
          </cell>
          <cell r="C785">
            <v>-90.614782030000001</v>
          </cell>
          <cell r="D785">
            <v>40.848887040000001</v>
          </cell>
        </row>
        <row r="786">
          <cell r="A786" t="str">
            <v>26039</v>
          </cell>
          <cell r="B786" t="str">
            <v>Crawford</v>
          </cell>
          <cell r="C786">
            <v>-84.610248589999998</v>
          </cell>
          <cell r="D786">
            <v>44.683231229999997</v>
          </cell>
        </row>
        <row r="787">
          <cell r="A787" t="str">
            <v>18181</v>
          </cell>
          <cell r="B787" t="str">
            <v>White</v>
          </cell>
          <cell r="C787">
            <v>-86.865557899999999</v>
          </cell>
          <cell r="D787">
            <v>40.749779140000001</v>
          </cell>
        </row>
        <row r="788">
          <cell r="A788" t="str">
            <v>17051</v>
          </cell>
          <cell r="B788" t="str">
            <v>Fayette</v>
          </cell>
          <cell r="C788">
            <v>-89.024417630000002</v>
          </cell>
          <cell r="D788">
            <v>39.000058699999997</v>
          </cell>
        </row>
        <row r="789">
          <cell r="A789" t="str">
            <v>27067</v>
          </cell>
          <cell r="B789" t="str">
            <v>Kandiyohi</v>
          </cell>
          <cell r="C789">
            <v>-95.005763020000003</v>
          </cell>
          <cell r="D789">
            <v>45.152523039999998</v>
          </cell>
        </row>
        <row r="790">
          <cell r="A790" t="str">
            <v>18035</v>
          </cell>
          <cell r="B790" t="str">
            <v>Delaware</v>
          </cell>
          <cell r="C790">
            <v>-85.397327720000007</v>
          </cell>
          <cell r="D790">
            <v>40.227872470000001</v>
          </cell>
        </row>
        <row r="791">
          <cell r="A791" t="str">
            <v>29225</v>
          </cell>
          <cell r="B791" t="str">
            <v>Webster</v>
          </cell>
          <cell r="C791">
            <v>-92.875916919999995</v>
          </cell>
          <cell r="D791">
            <v>37.280857519999998</v>
          </cell>
        </row>
        <row r="792">
          <cell r="A792" t="str">
            <v>31059</v>
          </cell>
          <cell r="B792" t="str">
            <v>Fillmore</v>
          </cell>
          <cell r="C792">
            <v>-97.596469369999994</v>
          </cell>
          <cell r="D792">
            <v>40.52458567</v>
          </cell>
        </row>
        <row r="793">
          <cell r="A793" t="str">
            <v>20207</v>
          </cell>
          <cell r="B793" t="str">
            <v>Woodson</v>
          </cell>
          <cell r="C793">
            <v>-95.740719949999999</v>
          </cell>
          <cell r="D793">
            <v>37.886680910000003</v>
          </cell>
        </row>
        <row r="794">
          <cell r="A794" t="str">
            <v>19073</v>
          </cell>
          <cell r="B794" t="str">
            <v>Greene</v>
          </cell>
          <cell r="C794">
            <v>-94.396580810000003</v>
          </cell>
          <cell r="D794">
            <v>42.036145509999997</v>
          </cell>
        </row>
        <row r="795">
          <cell r="A795" t="str">
            <v>18049</v>
          </cell>
          <cell r="B795" t="str">
            <v>Fulton</v>
          </cell>
          <cell r="C795">
            <v>-86.263561679999995</v>
          </cell>
          <cell r="D795">
            <v>41.047132470000001</v>
          </cell>
        </row>
        <row r="796">
          <cell r="A796" t="str">
            <v>20159</v>
          </cell>
          <cell r="B796" t="str">
            <v>Rice</v>
          </cell>
          <cell r="C796">
            <v>-98.200534020000006</v>
          </cell>
          <cell r="D796">
            <v>38.34721983</v>
          </cell>
        </row>
        <row r="797">
          <cell r="A797" t="str">
            <v>20003</v>
          </cell>
          <cell r="B797" t="str">
            <v>Anderson</v>
          </cell>
          <cell r="C797">
            <v>-95.293242039999996</v>
          </cell>
          <cell r="D797">
            <v>38.213965080000001</v>
          </cell>
        </row>
        <row r="798">
          <cell r="A798" t="str">
            <v>46059</v>
          </cell>
          <cell r="B798" t="str">
            <v>Hand</v>
          </cell>
          <cell r="C798">
            <v>-99.005383929999994</v>
          </cell>
          <cell r="D798">
            <v>44.54798838</v>
          </cell>
        </row>
        <row r="799">
          <cell r="A799" t="str">
            <v>55055</v>
          </cell>
          <cell r="B799" t="str">
            <v>Jefferson</v>
          </cell>
          <cell r="C799">
            <v>-88.775327630000007</v>
          </cell>
          <cell r="D799">
            <v>43.020531920000003</v>
          </cell>
        </row>
        <row r="800">
          <cell r="A800" t="str">
            <v>51610</v>
          </cell>
          <cell r="B800" t="str">
            <v>Falls Church</v>
          </cell>
          <cell r="C800">
            <v>-77.175193320000005</v>
          </cell>
          <cell r="D800">
            <v>38.884418029999999</v>
          </cell>
        </row>
        <row r="801">
          <cell r="A801" t="str">
            <v>36097</v>
          </cell>
          <cell r="B801" t="str">
            <v>Schuyler</v>
          </cell>
          <cell r="C801">
            <v>-76.8749143</v>
          </cell>
          <cell r="D801">
            <v>42.393691140000001</v>
          </cell>
        </row>
        <row r="802">
          <cell r="A802" t="str">
            <v>46029</v>
          </cell>
          <cell r="B802" t="str">
            <v>Codington</v>
          </cell>
          <cell r="C802">
            <v>-97.188603839999999</v>
          </cell>
          <cell r="D802">
            <v>44.977905120000003</v>
          </cell>
        </row>
        <row r="803">
          <cell r="A803" t="str">
            <v>72145</v>
          </cell>
          <cell r="B803" t="str">
            <v>Vega Baja</v>
          </cell>
          <cell r="C803">
            <v>-66.397312810000003</v>
          </cell>
          <cell r="D803">
            <v>18.428730779999999</v>
          </cell>
        </row>
        <row r="804">
          <cell r="A804" t="str">
            <v>46085</v>
          </cell>
          <cell r="B804" t="str">
            <v>Lyman</v>
          </cell>
          <cell r="C804">
            <v>-99.847356989999994</v>
          </cell>
          <cell r="D804">
            <v>43.895976210000001</v>
          </cell>
        </row>
        <row r="805">
          <cell r="A805" t="str">
            <v>28067</v>
          </cell>
          <cell r="B805" t="str">
            <v>Jones</v>
          </cell>
          <cell r="C805">
            <v>-89.168969000000004</v>
          </cell>
          <cell r="D805">
            <v>31.622577669999998</v>
          </cell>
        </row>
        <row r="806">
          <cell r="A806" t="str">
            <v>37077</v>
          </cell>
          <cell r="B806" t="str">
            <v>Granville</v>
          </cell>
          <cell r="C806">
            <v>-78.653009999999995</v>
          </cell>
          <cell r="D806">
            <v>36.303659920000001</v>
          </cell>
        </row>
        <row r="807">
          <cell r="A807" t="str">
            <v>51730</v>
          </cell>
          <cell r="B807" t="str">
            <v>Petersburg</v>
          </cell>
          <cell r="C807">
            <v>-77.392620500000007</v>
          </cell>
          <cell r="D807">
            <v>37.204041529999998</v>
          </cell>
        </row>
        <row r="808">
          <cell r="A808" t="str">
            <v>39103</v>
          </cell>
          <cell r="B808" t="str">
            <v>Medina</v>
          </cell>
          <cell r="C808">
            <v>-81.899862100000007</v>
          </cell>
          <cell r="D808">
            <v>41.117705890000003</v>
          </cell>
        </row>
        <row r="809">
          <cell r="A809" t="str">
            <v>20153</v>
          </cell>
          <cell r="B809" t="str">
            <v>Rawlins</v>
          </cell>
          <cell r="C809">
            <v>-101.07617999999999</v>
          </cell>
          <cell r="D809">
            <v>39.785244939999998</v>
          </cell>
        </row>
        <row r="810">
          <cell r="A810" t="str">
            <v>16081</v>
          </cell>
          <cell r="B810" t="str">
            <v>Teton</v>
          </cell>
          <cell r="C810">
            <v>-111.2078712</v>
          </cell>
          <cell r="D810">
            <v>43.759923800000003</v>
          </cell>
        </row>
        <row r="811">
          <cell r="A811" t="str">
            <v>20155</v>
          </cell>
          <cell r="B811" t="str">
            <v>Reno</v>
          </cell>
          <cell r="C811">
            <v>-98.08586348</v>
          </cell>
          <cell r="D811">
            <v>37.95303921</v>
          </cell>
        </row>
        <row r="812">
          <cell r="A812" t="str">
            <v>20197</v>
          </cell>
          <cell r="B812" t="str">
            <v>Wabaunsee</v>
          </cell>
          <cell r="C812">
            <v>-96.204804350000003</v>
          </cell>
          <cell r="D812">
            <v>38.953246780000001</v>
          </cell>
        </row>
        <row r="813">
          <cell r="A813" t="str">
            <v>17153</v>
          </cell>
          <cell r="B813" t="str">
            <v>Pulaski</v>
          </cell>
          <cell r="C813">
            <v>-89.127386259999994</v>
          </cell>
          <cell r="D813">
            <v>37.222694560000001</v>
          </cell>
        </row>
        <row r="814">
          <cell r="A814" t="str">
            <v>41055</v>
          </cell>
          <cell r="B814" t="str">
            <v>Sherman</v>
          </cell>
          <cell r="C814">
            <v>-120.6892687</v>
          </cell>
          <cell r="D814">
            <v>45.4052255</v>
          </cell>
        </row>
        <row r="815">
          <cell r="A815" t="str">
            <v>13101</v>
          </cell>
          <cell r="B815" t="str">
            <v>Echols</v>
          </cell>
          <cell r="C815">
            <v>-82.894138780000006</v>
          </cell>
          <cell r="D815">
            <v>30.70991003</v>
          </cell>
        </row>
        <row r="816">
          <cell r="A816" t="str">
            <v>42009</v>
          </cell>
          <cell r="B816" t="str">
            <v>Bedford</v>
          </cell>
          <cell r="C816">
            <v>-78.490511940000005</v>
          </cell>
          <cell r="D816">
            <v>40.006705580000002</v>
          </cell>
        </row>
        <row r="817">
          <cell r="A817" t="str">
            <v>19021</v>
          </cell>
          <cell r="B817" t="str">
            <v>Buena Vista</v>
          </cell>
          <cell r="C817">
            <v>-95.151001620000002</v>
          </cell>
          <cell r="D817">
            <v>42.735458749999999</v>
          </cell>
        </row>
        <row r="818">
          <cell r="A818" t="str">
            <v>19079</v>
          </cell>
          <cell r="B818" t="str">
            <v>Hamilton</v>
          </cell>
          <cell r="C818">
            <v>-93.706725019999993</v>
          </cell>
          <cell r="D818">
            <v>42.383953769999998</v>
          </cell>
        </row>
        <row r="819">
          <cell r="A819" t="str">
            <v>39127</v>
          </cell>
          <cell r="B819" t="str">
            <v>Perry</v>
          </cell>
          <cell r="C819">
            <v>-82.236182889999995</v>
          </cell>
          <cell r="D819">
            <v>39.737239590000001</v>
          </cell>
        </row>
        <row r="820">
          <cell r="A820" t="str">
            <v>17035</v>
          </cell>
          <cell r="B820" t="str">
            <v>Cumberland</v>
          </cell>
          <cell r="C820">
            <v>-88.240321820000005</v>
          </cell>
          <cell r="D820">
            <v>39.274023190000001</v>
          </cell>
        </row>
        <row r="821">
          <cell r="A821" t="str">
            <v>17023</v>
          </cell>
          <cell r="B821" t="str">
            <v>Clark</v>
          </cell>
          <cell r="C821">
            <v>-87.787861699999993</v>
          </cell>
          <cell r="D821">
            <v>39.334023209999998</v>
          </cell>
        </row>
        <row r="822">
          <cell r="A822" t="str">
            <v>19145</v>
          </cell>
          <cell r="B822" t="str">
            <v>Page</v>
          </cell>
          <cell r="C822">
            <v>-95.150100309999999</v>
          </cell>
          <cell r="D822">
            <v>40.739174370000001</v>
          </cell>
        </row>
        <row r="823">
          <cell r="A823" t="str">
            <v>26131</v>
          </cell>
          <cell r="B823" t="str">
            <v>Ontonagon</v>
          </cell>
          <cell r="C823">
            <v>-89.31491201</v>
          </cell>
          <cell r="D823">
            <v>46.664308079999998</v>
          </cell>
        </row>
        <row r="824">
          <cell r="A824" t="str">
            <v>40077</v>
          </cell>
          <cell r="B824" t="str">
            <v>Latimer</v>
          </cell>
          <cell r="C824">
            <v>-95.250989950000005</v>
          </cell>
          <cell r="D824">
            <v>34.876399480000003</v>
          </cell>
        </row>
        <row r="825">
          <cell r="A825" t="str">
            <v>48003</v>
          </cell>
          <cell r="B825" t="str">
            <v>Andrews</v>
          </cell>
          <cell r="C825">
            <v>-102.6376348</v>
          </cell>
          <cell r="D825">
            <v>32.30470528</v>
          </cell>
        </row>
        <row r="826">
          <cell r="A826" t="str">
            <v>47067</v>
          </cell>
          <cell r="B826" t="str">
            <v>Hancock</v>
          </cell>
          <cell r="C826">
            <v>-83.2217117</v>
          </cell>
          <cell r="D826">
            <v>36.52355034</v>
          </cell>
        </row>
        <row r="827">
          <cell r="A827" t="str">
            <v>35029</v>
          </cell>
          <cell r="B827" t="str">
            <v>Luna</v>
          </cell>
          <cell r="C827">
            <v>-107.74989960000001</v>
          </cell>
          <cell r="D827">
            <v>32.182333040000003</v>
          </cell>
        </row>
        <row r="828">
          <cell r="A828" t="str">
            <v>31061</v>
          </cell>
          <cell r="B828" t="str">
            <v>Franklin</v>
          </cell>
          <cell r="C828">
            <v>-98.952995290000004</v>
          </cell>
          <cell r="D828">
            <v>40.176373230000003</v>
          </cell>
        </row>
        <row r="829">
          <cell r="A829" t="str">
            <v>13189</v>
          </cell>
          <cell r="B829" t="str">
            <v>McDuffie</v>
          </cell>
          <cell r="C829">
            <v>-82.481832900000001</v>
          </cell>
          <cell r="D829">
            <v>33.483133459999998</v>
          </cell>
        </row>
        <row r="830">
          <cell r="A830" t="str">
            <v>02270</v>
          </cell>
          <cell r="B830" t="str">
            <v>Wade Hampton</v>
          </cell>
          <cell r="C830">
            <v>-163.3844205</v>
          </cell>
          <cell r="D830">
            <v>62.157044749999997</v>
          </cell>
        </row>
        <row r="831">
          <cell r="A831" t="str">
            <v>02198</v>
          </cell>
          <cell r="B831" t="str">
            <v>Prince of Wales-Hyder</v>
          </cell>
          <cell r="C831">
            <v>-133.05850960000001</v>
          </cell>
          <cell r="D831">
            <v>55.81638031</v>
          </cell>
        </row>
        <row r="832">
          <cell r="A832" t="str">
            <v>06069</v>
          </cell>
          <cell r="B832" t="str">
            <v>San Benito</v>
          </cell>
          <cell r="C832">
            <v>-121.0752215</v>
          </cell>
          <cell r="D832">
            <v>36.605598149999999</v>
          </cell>
        </row>
        <row r="833">
          <cell r="A833" t="str">
            <v>18097</v>
          </cell>
          <cell r="B833" t="str">
            <v>Marion</v>
          </cell>
          <cell r="C833">
            <v>-86.138263249999994</v>
          </cell>
          <cell r="D833">
            <v>39.781636239999997</v>
          </cell>
        </row>
        <row r="834">
          <cell r="A834" t="str">
            <v>13081</v>
          </cell>
          <cell r="B834" t="str">
            <v>Crisp</v>
          </cell>
          <cell r="C834">
            <v>-83.767279189999996</v>
          </cell>
          <cell r="D834">
            <v>31.922872439999999</v>
          </cell>
        </row>
        <row r="835">
          <cell r="A835" t="str">
            <v>51710</v>
          </cell>
          <cell r="B835" t="str">
            <v>Norfolk</v>
          </cell>
          <cell r="C835">
            <v>-76.259677310000001</v>
          </cell>
          <cell r="D835">
            <v>36.89479704</v>
          </cell>
        </row>
        <row r="836">
          <cell r="A836" t="str">
            <v>51065</v>
          </cell>
          <cell r="B836" t="str">
            <v>Fluvanna</v>
          </cell>
          <cell r="C836">
            <v>-78.27765024</v>
          </cell>
          <cell r="D836">
            <v>37.842164410000002</v>
          </cell>
        </row>
        <row r="837">
          <cell r="A837" t="str">
            <v>48075</v>
          </cell>
          <cell r="B837" t="str">
            <v>Childress</v>
          </cell>
          <cell r="C837">
            <v>-100.20777440000001</v>
          </cell>
          <cell r="D837">
            <v>34.529298850000004</v>
          </cell>
        </row>
        <row r="838">
          <cell r="A838" t="str">
            <v>41043</v>
          </cell>
          <cell r="B838" t="str">
            <v>Linn</v>
          </cell>
          <cell r="C838">
            <v>-122.5341835</v>
          </cell>
          <cell r="D838">
            <v>44.488807680000001</v>
          </cell>
        </row>
        <row r="839">
          <cell r="A839" t="str">
            <v>37001</v>
          </cell>
          <cell r="B839" t="str">
            <v>Alamance</v>
          </cell>
          <cell r="C839">
            <v>-79.399131940000004</v>
          </cell>
          <cell r="D839">
            <v>36.043785759999999</v>
          </cell>
        </row>
        <row r="840">
          <cell r="A840" t="str">
            <v>35011</v>
          </cell>
          <cell r="B840" t="str">
            <v>De Baca</v>
          </cell>
          <cell r="C840">
            <v>-104.4120813</v>
          </cell>
          <cell r="D840">
            <v>34.342660000000002</v>
          </cell>
        </row>
        <row r="841">
          <cell r="A841" t="str">
            <v>39129</v>
          </cell>
          <cell r="B841" t="str">
            <v>Pickaway</v>
          </cell>
          <cell r="C841">
            <v>-83.02450193</v>
          </cell>
          <cell r="D841">
            <v>39.64185964</v>
          </cell>
        </row>
        <row r="842">
          <cell r="A842" t="str">
            <v>27149</v>
          </cell>
          <cell r="B842" t="str">
            <v>Stevens</v>
          </cell>
          <cell r="C842">
            <v>-96.000227859999995</v>
          </cell>
          <cell r="D842">
            <v>45.586159850000001</v>
          </cell>
        </row>
        <row r="843">
          <cell r="A843" t="str">
            <v>27125</v>
          </cell>
          <cell r="B843" t="str">
            <v>Red Lake</v>
          </cell>
          <cell r="C843">
            <v>-96.095611039999994</v>
          </cell>
          <cell r="D843">
            <v>47.871975249999998</v>
          </cell>
        </row>
        <row r="844">
          <cell r="A844" t="str">
            <v>19037</v>
          </cell>
          <cell r="B844" t="str">
            <v>Chickasaw</v>
          </cell>
          <cell r="C844">
            <v>-92.317669089999995</v>
          </cell>
          <cell r="D844">
            <v>43.060096520000002</v>
          </cell>
        </row>
        <row r="845">
          <cell r="A845" t="str">
            <v>22061</v>
          </cell>
          <cell r="B845" t="str">
            <v>Lincoln</v>
          </cell>
          <cell r="C845">
            <v>-92.66473671</v>
          </cell>
          <cell r="D845">
            <v>32.601493939999997</v>
          </cell>
        </row>
        <row r="846">
          <cell r="A846" t="str">
            <v>28017</v>
          </cell>
          <cell r="B846" t="str">
            <v>Chickasaw</v>
          </cell>
          <cell r="C846">
            <v>-88.947843689999999</v>
          </cell>
          <cell r="D846">
            <v>33.920848630000002</v>
          </cell>
        </row>
        <row r="847">
          <cell r="A847" t="str">
            <v>29101</v>
          </cell>
          <cell r="B847" t="str">
            <v>Johnson</v>
          </cell>
          <cell r="C847">
            <v>-93.805887949999999</v>
          </cell>
          <cell r="D847">
            <v>38.743991520000002</v>
          </cell>
        </row>
        <row r="848">
          <cell r="A848" t="str">
            <v>27051</v>
          </cell>
          <cell r="B848" t="str">
            <v>Grant</v>
          </cell>
          <cell r="C848">
            <v>-96.012164049999996</v>
          </cell>
          <cell r="D848">
            <v>45.934023519999997</v>
          </cell>
        </row>
        <row r="849">
          <cell r="A849" t="str">
            <v>72089</v>
          </cell>
          <cell r="B849" t="str">
            <v>Luquillo</v>
          </cell>
          <cell r="C849">
            <v>-65.725883839999995</v>
          </cell>
          <cell r="D849">
            <v>18.342585079999999</v>
          </cell>
        </row>
        <row r="850">
          <cell r="A850" t="str">
            <v>28111</v>
          </cell>
          <cell r="B850" t="str">
            <v>Perry</v>
          </cell>
          <cell r="C850">
            <v>-88.992527300000006</v>
          </cell>
          <cell r="D850">
            <v>31.172093820000001</v>
          </cell>
        </row>
        <row r="851">
          <cell r="A851" t="str">
            <v>69110</v>
          </cell>
          <cell r="B851" t="str">
            <v>Saipan</v>
          </cell>
          <cell r="C851">
            <v>145.75090979999999</v>
          </cell>
          <cell r="D851">
            <v>15.18953726</v>
          </cell>
        </row>
        <row r="852">
          <cell r="A852" t="str">
            <v>28079</v>
          </cell>
          <cell r="B852" t="str">
            <v>Leake</v>
          </cell>
          <cell r="C852">
            <v>-89.524020410000006</v>
          </cell>
          <cell r="D852">
            <v>32.7536828</v>
          </cell>
        </row>
        <row r="853">
          <cell r="A853" t="str">
            <v>48125</v>
          </cell>
          <cell r="B853" t="str">
            <v>Dickens</v>
          </cell>
          <cell r="C853">
            <v>-100.7788855</v>
          </cell>
          <cell r="D853">
            <v>33.616168219999999</v>
          </cell>
        </row>
        <row r="854">
          <cell r="A854" t="str">
            <v>48099</v>
          </cell>
          <cell r="B854" t="str">
            <v>Coryell</v>
          </cell>
          <cell r="C854">
            <v>-97.79936155</v>
          </cell>
          <cell r="D854">
            <v>31.390783970000001</v>
          </cell>
        </row>
        <row r="855">
          <cell r="A855" t="str">
            <v>48189</v>
          </cell>
          <cell r="B855" t="str">
            <v>Hale</v>
          </cell>
          <cell r="C855">
            <v>-101.8268114</v>
          </cell>
          <cell r="D855">
            <v>34.070449009999997</v>
          </cell>
        </row>
        <row r="856">
          <cell r="A856" t="str">
            <v>48445</v>
          </cell>
          <cell r="B856" t="str">
            <v>Terry</v>
          </cell>
          <cell r="C856">
            <v>-102.3354521</v>
          </cell>
          <cell r="D856">
            <v>33.174027850000002</v>
          </cell>
        </row>
        <row r="857">
          <cell r="A857" t="str">
            <v>40025</v>
          </cell>
          <cell r="B857" t="str">
            <v>Cimarron</v>
          </cell>
          <cell r="C857">
            <v>-102.5178111</v>
          </cell>
          <cell r="D857">
            <v>36.748266319999999</v>
          </cell>
        </row>
        <row r="858">
          <cell r="A858" t="str">
            <v>39125</v>
          </cell>
          <cell r="B858" t="str">
            <v>Paulding</v>
          </cell>
          <cell r="C858">
            <v>-84.580188419999999</v>
          </cell>
          <cell r="D858">
            <v>41.116742510000002</v>
          </cell>
        </row>
        <row r="859">
          <cell r="A859" t="str">
            <v>08017</v>
          </cell>
          <cell r="B859" t="str">
            <v>Cheyenne</v>
          </cell>
          <cell r="C859">
            <v>-102.60363649999999</v>
          </cell>
          <cell r="D859">
            <v>38.827807229999998</v>
          </cell>
        </row>
        <row r="860">
          <cell r="A860" t="str">
            <v>17163</v>
          </cell>
          <cell r="B860" t="str">
            <v>St. Clair</v>
          </cell>
          <cell r="C860">
            <v>-89.92848248</v>
          </cell>
          <cell r="D860">
            <v>38.470322299999999</v>
          </cell>
        </row>
        <row r="861">
          <cell r="A861" t="str">
            <v>20137</v>
          </cell>
          <cell r="B861" t="str">
            <v>Norton</v>
          </cell>
          <cell r="C861">
            <v>-99.902849459999999</v>
          </cell>
          <cell r="D861">
            <v>39.784481059999997</v>
          </cell>
        </row>
        <row r="862">
          <cell r="A862" t="str">
            <v>23029</v>
          </cell>
          <cell r="B862" t="str">
            <v>Washington</v>
          </cell>
          <cell r="C862">
            <v>-67.629107790000006</v>
          </cell>
          <cell r="D862">
            <v>45.021771860000001</v>
          </cell>
        </row>
        <row r="863">
          <cell r="A863" t="str">
            <v>26153</v>
          </cell>
          <cell r="B863" t="str">
            <v>Schoolcraft</v>
          </cell>
          <cell r="C863">
            <v>-86.199856639999993</v>
          </cell>
          <cell r="D863">
            <v>46.196667339999998</v>
          </cell>
        </row>
        <row r="864">
          <cell r="A864" t="str">
            <v>39043</v>
          </cell>
          <cell r="B864" t="str">
            <v>Erie</v>
          </cell>
          <cell r="C864">
            <v>-82.637996920000006</v>
          </cell>
          <cell r="D864">
            <v>41.374214629999997</v>
          </cell>
        </row>
        <row r="865">
          <cell r="A865" t="str">
            <v>39107</v>
          </cell>
          <cell r="B865" t="str">
            <v>Mercer</v>
          </cell>
          <cell r="C865">
            <v>-84.629297829999999</v>
          </cell>
          <cell r="D865">
            <v>40.54030771</v>
          </cell>
        </row>
        <row r="866">
          <cell r="A866" t="str">
            <v>31109</v>
          </cell>
          <cell r="B866" t="str">
            <v>Lancaster</v>
          </cell>
          <cell r="C866">
            <v>-96.687762969999994</v>
          </cell>
          <cell r="D866">
            <v>40.784168649999998</v>
          </cell>
        </row>
        <row r="867">
          <cell r="A867" t="str">
            <v>31157</v>
          </cell>
          <cell r="B867" t="str">
            <v>Scotts Bluff</v>
          </cell>
          <cell r="C867">
            <v>-103.7084612</v>
          </cell>
          <cell r="D867">
            <v>41.850957170000001</v>
          </cell>
        </row>
        <row r="868">
          <cell r="A868" t="str">
            <v>33011</v>
          </cell>
          <cell r="B868" t="str">
            <v>Hillsborough</v>
          </cell>
          <cell r="C868">
            <v>-71.71602867</v>
          </cell>
          <cell r="D868">
            <v>42.915330699999998</v>
          </cell>
        </row>
        <row r="869">
          <cell r="A869" t="str">
            <v>30001</v>
          </cell>
          <cell r="B869" t="str">
            <v>Beaverhead</v>
          </cell>
          <cell r="C869">
            <v>-112.899016</v>
          </cell>
          <cell r="D869">
            <v>45.132616409999997</v>
          </cell>
        </row>
        <row r="870">
          <cell r="A870" t="str">
            <v>06019</v>
          </cell>
          <cell r="B870" t="str">
            <v>Fresno</v>
          </cell>
          <cell r="C870">
            <v>-119.6506833</v>
          </cell>
          <cell r="D870">
            <v>36.758076719999998</v>
          </cell>
        </row>
        <row r="871">
          <cell r="A871" t="str">
            <v>12055</v>
          </cell>
          <cell r="B871" t="str">
            <v>Highlands</v>
          </cell>
          <cell r="C871">
            <v>-81.340783470000005</v>
          </cell>
          <cell r="D871">
            <v>27.342885500000001</v>
          </cell>
        </row>
        <row r="872">
          <cell r="A872" t="str">
            <v>56029</v>
          </cell>
          <cell r="B872" t="str">
            <v>Park</v>
          </cell>
          <cell r="C872">
            <v>-109.58859529999999</v>
          </cell>
          <cell r="D872">
            <v>44.520535279999997</v>
          </cell>
        </row>
        <row r="873">
          <cell r="A873" t="str">
            <v>48385</v>
          </cell>
          <cell r="B873" t="str">
            <v>Real</v>
          </cell>
          <cell r="C873">
            <v>-99.822222589999996</v>
          </cell>
          <cell r="D873">
            <v>29.832489299999999</v>
          </cell>
        </row>
        <row r="874">
          <cell r="A874" t="str">
            <v>13179</v>
          </cell>
          <cell r="B874" t="str">
            <v>Liberty</v>
          </cell>
          <cell r="C874">
            <v>-81.494637780000005</v>
          </cell>
          <cell r="D874">
            <v>31.827771259999999</v>
          </cell>
        </row>
        <row r="875">
          <cell r="A875" t="str">
            <v>13239</v>
          </cell>
          <cell r="B875" t="str">
            <v>Quitman</v>
          </cell>
          <cell r="C875">
            <v>-85.016840709999997</v>
          </cell>
          <cell r="D875">
            <v>31.866292770000001</v>
          </cell>
        </row>
        <row r="876">
          <cell r="A876" t="str">
            <v>08011</v>
          </cell>
          <cell r="B876" t="str">
            <v>Bent</v>
          </cell>
          <cell r="C876">
            <v>-103.07202270000001</v>
          </cell>
          <cell r="D876">
            <v>37.954924159999997</v>
          </cell>
        </row>
        <row r="877">
          <cell r="A877" t="str">
            <v>48305</v>
          </cell>
          <cell r="B877" t="str">
            <v>Lynn</v>
          </cell>
          <cell r="C877">
            <v>-101.8162849</v>
          </cell>
          <cell r="D877">
            <v>33.176577049999999</v>
          </cell>
        </row>
        <row r="878">
          <cell r="A878" t="str">
            <v>48169</v>
          </cell>
          <cell r="B878" t="str">
            <v>Garza</v>
          </cell>
          <cell r="C878">
            <v>-101.29841140000001</v>
          </cell>
          <cell r="D878">
            <v>33.179693450000002</v>
          </cell>
        </row>
        <row r="879">
          <cell r="A879" t="str">
            <v>51137</v>
          </cell>
          <cell r="B879" t="str">
            <v>Orange</v>
          </cell>
          <cell r="C879">
            <v>-78.012983449999993</v>
          </cell>
          <cell r="D879">
            <v>38.246358260000001</v>
          </cell>
        </row>
        <row r="880">
          <cell r="A880" t="str">
            <v>54017</v>
          </cell>
          <cell r="B880" t="str">
            <v>Doddridge</v>
          </cell>
          <cell r="C880">
            <v>-80.707213629999998</v>
          </cell>
          <cell r="D880">
            <v>39.26936104</v>
          </cell>
        </row>
        <row r="881">
          <cell r="A881" t="str">
            <v>72041</v>
          </cell>
          <cell r="B881" t="str">
            <v>Cidra</v>
          </cell>
          <cell r="C881">
            <v>-66.160284379999993</v>
          </cell>
          <cell r="D881">
            <v>18.174236950000001</v>
          </cell>
        </row>
        <row r="882">
          <cell r="A882" t="str">
            <v>38007</v>
          </cell>
          <cell r="B882" t="str">
            <v>Billings</v>
          </cell>
          <cell r="C882">
            <v>-103.3762965</v>
          </cell>
          <cell r="D882">
            <v>47.023668839999999</v>
          </cell>
        </row>
        <row r="883">
          <cell r="A883" t="str">
            <v>02185</v>
          </cell>
          <cell r="B883" t="str">
            <v>North Slope</v>
          </cell>
          <cell r="C883">
            <v>-153.47025360000001</v>
          </cell>
          <cell r="D883">
            <v>69.315075160000006</v>
          </cell>
        </row>
        <row r="884">
          <cell r="A884" t="str">
            <v>72103</v>
          </cell>
          <cell r="B884" t="str">
            <v>Naguabo</v>
          </cell>
          <cell r="C884">
            <v>-65.754129329999998</v>
          </cell>
          <cell r="D884">
            <v>18.231111720000001</v>
          </cell>
        </row>
        <row r="885">
          <cell r="A885" t="str">
            <v>20051</v>
          </cell>
          <cell r="B885" t="str">
            <v>Ellis</v>
          </cell>
          <cell r="C885">
            <v>-99.317515510000007</v>
          </cell>
          <cell r="D885">
            <v>38.91458712</v>
          </cell>
        </row>
        <row r="886">
          <cell r="A886" t="str">
            <v>18011</v>
          </cell>
          <cell r="B886" t="str">
            <v>Boone</v>
          </cell>
          <cell r="C886">
            <v>-86.468668559999998</v>
          </cell>
          <cell r="D886">
            <v>40.051176429999998</v>
          </cell>
        </row>
        <row r="887">
          <cell r="A887" t="str">
            <v>20117</v>
          </cell>
          <cell r="B887" t="str">
            <v>Marshall</v>
          </cell>
          <cell r="C887">
            <v>-96.522799180000007</v>
          </cell>
          <cell r="D887">
            <v>39.78357355</v>
          </cell>
        </row>
        <row r="888">
          <cell r="A888" t="str">
            <v>55005</v>
          </cell>
          <cell r="B888" t="str">
            <v>Barron</v>
          </cell>
          <cell r="C888">
            <v>-91.848336040000007</v>
          </cell>
          <cell r="D888">
            <v>45.423726950000002</v>
          </cell>
        </row>
        <row r="889">
          <cell r="A889" t="str">
            <v>29015</v>
          </cell>
          <cell r="B889" t="str">
            <v>Benton</v>
          </cell>
          <cell r="C889">
            <v>-93.288278759999997</v>
          </cell>
          <cell r="D889">
            <v>38.2951634</v>
          </cell>
        </row>
        <row r="890">
          <cell r="A890" t="str">
            <v>13201</v>
          </cell>
          <cell r="B890" t="str">
            <v>Miller</v>
          </cell>
          <cell r="C890">
            <v>-84.731068030000003</v>
          </cell>
          <cell r="D890">
            <v>31.164795340000001</v>
          </cell>
        </row>
        <row r="891">
          <cell r="A891" t="str">
            <v>28061</v>
          </cell>
          <cell r="B891" t="str">
            <v>Jasper</v>
          </cell>
          <cell r="C891">
            <v>-89.118665750000005</v>
          </cell>
          <cell r="D891">
            <v>32.019013659999999</v>
          </cell>
        </row>
        <row r="892">
          <cell r="A892" t="str">
            <v>18135</v>
          </cell>
          <cell r="B892" t="str">
            <v>Randolph</v>
          </cell>
          <cell r="C892">
            <v>-85.011405100000005</v>
          </cell>
          <cell r="D892">
            <v>40.157483829999997</v>
          </cell>
        </row>
        <row r="893">
          <cell r="A893" t="str">
            <v>29071</v>
          </cell>
          <cell r="B893" t="str">
            <v>Franklin</v>
          </cell>
          <cell r="C893">
            <v>-91.074890269999997</v>
          </cell>
          <cell r="D893">
            <v>38.411131400000002</v>
          </cell>
        </row>
        <row r="894">
          <cell r="A894" t="str">
            <v>31179</v>
          </cell>
          <cell r="B894" t="str">
            <v>Wayne</v>
          </cell>
          <cell r="C894">
            <v>-97.119269639999999</v>
          </cell>
          <cell r="D894">
            <v>42.20934475</v>
          </cell>
        </row>
        <row r="895">
          <cell r="A895" t="str">
            <v>02220</v>
          </cell>
          <cell r="B895" t="str">
            <v>Sitka</v>
          </cell>
          <cell r="C895">
            <v>-135.31517460000001</v>
          </cell>
          <cell r="D895">
            <v>57.233932629999998</v>
          </cell>
        </row>
        <row r="896">
          <cell r="A896" t="str">
            <v>31113</v>
          </cell>
          <cell r="B896" t="str">
            <v>Logan</v>
          </cell>
          <cell r="C896">
            <v>-100.48224399999999</v>
          </cell>
          <cell r="D896">
            <v>41.566523170000004</v>
          </cell>
        </row>
        <row r="897">
          <cell r="A897" t="str">
            <v>72047</v>
          </cell>
          <cell r="B897" t="str">
            <v>Corozal</v>
          </cell>
          <cell r="C897">
            <v>-66.328966829999999</v>
          </cell>
          <cell r="D897">
            <v>18.304100800000001</v>
          </cell>
        </row>
        <row r="898">
          <cell r="A898" t="str">
            <v>34011</v>
          </cell>
          <cell r="B898" t="str">
            <v>Cumberland</v>
          </cell>
          <cell r="C898">
            <v>-75.111354849999998</v>
          </cell>
          <cell r="D898">
            <v>39.373239509999998</v>
          </cell>
        </row>
        <row r="899">
          <cell r="A899" t="str">
            <v>18107</v>
          </cell>
          <cell r="B899" t="str">
            <v>Montgomery</v>
          </cell>
          <cell r="C899">
            <v>-86.893422560000005</v>
          </cell>
          <cell r="D899">
            <v>40.040372310000002</v>
          </cell>
        </row>
        <row r="900">
          <cell r="A900" t="str">
            <v>48343</v>
          </cell>
          <cell r="B900" t="str">
            <v>Morris</v>
          </cell>
          <cell r="C900">
            <v>-94.732825079999998</v>
          </cell>
          <cell r="D900">
            <v>33.112849560000001</v>
          </cell>
        </row>
        <row r="901">
          <cell r="A901" t="str">
            <v>13135</v>
          </cell>
          <cell r="B901" t="str">
            <v>Gwinnett</v>
          </cell>
          <cell r="C901">
            <v>-84.024007460000007</v>
          </cell>
          <cell r="D901">
            <v>33.961426799999998</v>
          </cell>
        </row>
        <row r="902">
          <cell r="A902" t="str">
            <v>20081</v>
          </cell>
          <cell r="B902" t="str">
            <v>Haskell</v>
          </cell>
          <cell r="C902">
            <v>-100.8710456</v>
          </cell>
          <cell r="D902">
            <v>37.56200432</v>
          </cell>
        </row>
        <row r="903">
          <cell r="A903" t="str">
            <v>30033</v>
          </cell>
          <cell r="B903" t="str">
            <v>Garfield</v>
          </cell>
          <cell r="C903">
            <v>-106.9928862</v>
          </cell>
          <cell r="D903">
            <v>47.277671060000003</v>
          </cell>
        </row>
        <row r="904">
          <cell r="A904" t="str">
            <v>48223</v>
          </cell>
          <cell r="B904" t="str">
            <v>Hopkins</v>
          </cell>
          <cell r="C904">
            <v>-95.564322570000002</v>
          </cell>
          <cell r="D904">
            <v>33.149456620000002</v>
          </cell>
        </row>
        <row r="905">
          <cell r="A905" t="str">
            <v>21221</v>
          </cell>
          <cell r="B905" t="str">
            <v>Trigg</v>
          </cell>
          <cell r="C905">
            <v>-87.873271740000007</v>
          </cell>
          <cell r="D905">
            <v>36.806383029999999</v>
          </cell>
        </row>
        <row r="906">
          <cell r="A906" t="str">
            <v>01037</v>
          </cell>
          <cell r="B906" t="str">
            <v>Coosa</v>
          </cell>
          <cell r="C906">
            <v>-86.247894090000003</v>
          </cell>
          <cell r="D906">
            <v>32.936295600000001</v>
          </cell>
        </row>
        <row r="907">
          <cell r="A907" t="str">
            <v>55139</v>
          </cell>
          <cell r="B907" t="str">
            <v>Winnebago</v>
          </cell>
          <cell r="C907">
            <v>-88.644770960000002</v>
          </cell>
          <cell r="D907">
            <v>44.068869220000003</v>
          </cell>
        </row>
        <row r="908">
          <cell r="A908" t="str">
            <v>38071</v>
          </cell>
          <cell r="B908" t="str">
            <v>Ramsey</v>
          </cell>
          <cell r="C908">
            <v>-98.720156579999994</v>
          </cell>
          <cell r="D908">
            <v>48.269064100000001</v>
          </cell>
        </row>
        <row r="909">
          <cell r="A909" t="str">
            <v>16037</v>
          </cell>
          <cell r="B909" t="str">
            <v>Custer</v>
          </cell>
          <cell r="C909">
            <v>-114.28164270000001</v>
          </cell>
          <cell r="D909">
            <v>44.241473059999997</v>
          </cell>
        </row>
        <row r="910">
          <cell r="A910" t="str">
            <v>40003</v>
          </cell>
          <cell r="B910" t="str">
            <v>Alfalfa</v>
          </cell>
          <cell r="C910">
            <v>-98.321763450000006</v>
          </cell>
          <cell r="D910">
            <v>36.730918389999999</v>
          </cell>
        </row>
        <row r="911">
          <cell r="A911" t="str">
            <v>28009</v>
          </cell>
          <cell r="B911" t="str">
            <v>Benton</v>
          </cell>
          <cell r="C911">
            <v>-89.188441179999998</v>
          </cell>
          <cell r="D911">
            <v>34.817220399999997</v>
          </cell>
        </row>
        <row r="912">
          <cell r="A912" t="str">
            <v>42019</v>
          </cell>
          <cell r="B912" t="str">
            <v>Butler</v>
          </cell>
          <cell r="C912">
            <v>-79.913423449999996</v>
          </cell>
          <cell r="D912">
            <v>40.911762770000003</v>
          </cell>
        </row>
        <row r="913">
          <cell r="A913" t="str">
            <v>55073</v>
          </cell>
          <cell r="B913" t="str">
            <v>Marathon</v>
          </cell>
          <cell r="C913">
            <v>-89.758633840000002</v>
          </cell>
          <cell r="D913">
            <v>44.89792533</v>
          </cell>
        </row>
        <row r="914">
          <cell r="A914" t="str">
            <v>46007</v>
          </cell>
          <cell r="B914" t="str">
            <v>Bennett</v>
          </cell>
          <cell r="C914">
            <v>-101.66412529999999</v>
          </cell>
          <cell r="D914">
            <v>43.195067139999999</v>
          </cell>
        </row>
        <row r="915">
          <cell r="A915" t="str">
            <v>36091</v>
          </cell>
          <cell r="B915" t="str">
            <v>Saratoga</v>
          </cell>
          <cell r="C915">
            <v>-73.863945180000002</v>
          </cell>
          <cell r="D915">
            <v>43.107430630000003</v>
          </cell>
        </row>
        <row r="916">
          <cell r="A916" t="str">
            <v>20139</v>
          </cell>
          <cell r="B916" t="str">
            <v>Osage</v>
          </cell>
          <cell r="C916">
            <v>-95.727079979999999</v>
          </cell>
          <cell r="D916">
            <v>38.652359840000003</v>
          </cell>
        </row>
        <row r="917">
          <cell r="A917" t="str">
            <v>48163</v>
          </cell>
          <cell r="B917" t="str">
            <v>Frio</v>
          </cell>
          <cell r="C917">
            <v>-99.108042069999996</v>
          </cell>
          <cell r="D917">
            <v>28.867512059999999</v>
          </cell>
        </row>
        <row r="918">
          <cell r="A918" t="str">
            <v>28137</v>
          </cell>
          <cell r="B918" t="str">
            <v>Tate</v>
          </cell>
          <cell r="C918">
            <v>-89.945204360000005</v>
          </cell>
          <cell r="D918">
            <v>34.650695290000002</v>
          </cell>
        </row>
        <row r="919">
          <cell r="A919" t="str">
            <v>55078</v>
          </cell>
          <cell r="B919" t="str">
            <v>Menominee</v>
          </cell>
          <cell r="C919">
            <v>-88.709572980000004</v>
          </cell>
          <cell r="D919">
            <v>45.004283479999998</v>
          </cell>
        </row>
        <row r="920">
          <cell r="A920" t="str">
            <v>17147</v>
          </cell>
          <cell r="B920" t="str">
            <v>Piatt</v>
          </cell>
          <cell r="C920">
            <v>-88.59111102</v>
          </cell>
          <cell r="D920">
            <v>40.010247229999997</v>
          </cell>
        </row>
        <row r="921">
          <cell r="A921" t="str">
            <v>31013</v>
          </cell>
          <cell r="B921" t="str">
            <v>Box Butte</v>
          </cell>
          <cell r="C921">
            <v>-103.08601729999999</v>
          </cell>
          <cell r="D921">
            <v>42.220845850000003</v>
          </cell>
        </row>
        <row r="922">
          <cell r="A922" t="str">
            <v>29077</v>
          </cell>
          <cell r="B922" t="str">
            <v>Greene</v>
          </cell>
          <cell r="C922">
            <v>-93.341883069999994</v>
          </cell>
          <cell r="D922">
            <v>37.25758647</v>
          </cell>
        </row>
        <row r="923">
          <cell r="A923" t="str">
            <v>22055</v>
          </cell>
          <cell r="B923" t="str">
            <v>Lafayette</v>
          </cell>
          <cell r="C923">
            <v>-92.063600399999999</v>
          </cell>
          <cell r="D923">
            <v>30.207385930000001</v>
          </cell>
        </row>
        <row r="924">
          <cell r="A924" t="str">
            <v>33007</v>
          </cell>
          <cell r="B924" t="str">
            <v>Coos</v>
          </cell>
          <cell r="C924">
            <v>-71.305639580000005</v>
          </cell>
          <cell r="D924">
            <v>44.689489889999997</v>
          </cell>
        </row>
        <row r="925">
          <cell r="A925" t="str">
            <v>05051</v>
          </cell>
          <cell r="B925" t="str">
            <v>Garland</v>
          </cell>
          <cell r="C925">
            <v>-93.150487229999996</v>
          </cell>
          <cell r="D925">
            <v>34.576599510000001</v>
          </cell>
        </row>
        <row r="926">
          <cell r="A926" t="str">
            <v>47071</v>
          </cell>
          <cell r="B926" t="str">
            <v>Hardin</v>
          </cell>
          <cell r="C926">
            <v>-88.1845967</v>
          </cell>
          <cell r="D926">
            <v>35.198560069999999</v>
          </cell>
        </row>
        <row r="927">
          <cell r="A927" t="str">
            <v>56031</v>
          </cell>
          <cell r="B927" t="str">
            <v>Platte</v>
          </cell>
          <cell r="C927">
            <v>-104.96613189999999</v>
          </cell>
          <cell r="D927">
            <v>42.132390719999997</v>
          </cell>
        </row>
        <row r="928">
          <cell r="A928" t="str">
            <v>17097</v>
          </cell>
          <cell r="B928" t="str">
            <v>Lake</v>
          </cell>
          <cell r="C928">
            <v>-88.003731419999994</v>
          </cell>
          <cell r="D928">
            <v>42.323180389999997</v>
          </cell>
        </row>
        <row r="929">
          <cell r="A929" t="str">
            <v>37107</v>
          </cell>
          <cell r="B929" t="str">
            <v>Lenoir</v>
          </cell>
          <cell r="C929">
            <v>-77.641526909999996</v>
          </cell>
          <cell r="D929">
            <v>35.238927349999997</v>
          </cell>
        </row>
        <row r="930">
          <cell r="A930" t="str">
            <v>72081</v>
          </cell>
          <cell r="B930" t="str">
            <v>Lares</v>
          </cell>
          <cell r="C930">
            <v>-66.867256260000005</v>
          </cell>
          <cell r="D930">
            <v>18.269034340000001</v>
          </cell>
        </row>
        <row r="931">
          <cell r="A931" t="str">
            <v>13215</v>
          </cell>
          <cell r="B931" t="str">
            <v>Muscogee</v>
          </cell>
          <cell r="C931">
            <v>-84.876202809999995</v>
          </cell>
          <cell r="D931">
            <v>32.510018250000002</v>
          </cell>
        </row>
        <row r="932">
          <cell r="A932" t="str">
            <v>42077</v>
          </cell>
          <cell r="B932" t="str">
            <v>Lehigh</v>
          </cell>
          <cell r="C932">
            <v>-75.592144439999998</v>
          </cell>
          <cell r="D932">
            <v>40.61280627</v>
          </cell>
        </row>
        <row r="933">
          <cell r="A933" t="str">
            <v>26161</v>
          </cell>
          <cell r="B933" t="str">
            <v>Washtenaw</v>
          </cell>
          <cell r="C933">
            <v>-83.838798909999994</v>
          </cell>
          <cell r="D933">
            <v>42.253444020000003</v>
          </cell>
        </row>
        <row r="934">
          <cell r="A934" t="str">
            <v>19055</v>
          </cell>
          <cell r="B934" t="str">
            <v>Delaware</v>
          </cell>
          <cell r="C934">
            <v>-91.367410550000002</v>
          </cell>
          <cell r="D934">
            <v>42.471386500000001</v>
          </cell>
        </row>
        <row r="935">
          <cell r="A935" t="str">
            <v>72143</v>
          </cell>
          <cell r="B935" t="str">
            <v>Vega Alta</v>
          </cell>
          <cell r="C935">
            <v>-66.336766560000001</v>
          </cell>
          <cell r="D935">
            <v>18.410037290000002</v>
          </cell>
        </row>
        <row r="936">
          <cell r="A936" t="str">
            <v>38075</v>
          </cell>
          <cell r="B936" t="str">
            <v>Renville</v>
          </cell>
          <cell r="C936">
            <v>-101.6577138</v>
          </cell>
          <cell r="D936">
            <v>48.719104809999997</v>
          </cell>
        </row>
        <row r="937">
          <cell r="A937" t="str">
            <v>13089</v>
          </cell>
          <cell r="B937" t="str">
            <v>DeKalb</v>
          </cell>
          <cell r="C937">
            <v>-84.226652119999997</v>
          </cell>
          <cell r="D937">
            <v>33.771221920000002</v>
          </cell>
        </row>
        <row r="938">
          <cell r="A938" t="str">
            <v>19169</v>
          </cell>
          <cell r="B938" t="str">
            <v>Story</v>
          </cell>
          <cell r="C938">
            <v>-93.464990049999997</v>
          </cell>
          <cell r="D938">
            <v>42.036212130000003</v>
          </cell>
        </row>
        <row r="939">
          <cell r="A939" t="str">
            <v>18005</v>
          </cell>
          <cell r="B939" t="str">
            <v>Bartholomew</v>
          </cell>
          <cell r="C939">
            <v>-85.897891360000003</v>
          </cell>
          <cell r="D939">
            <v>39.205743859999998</v>
          </cell>
        </row>
        <row r="940">
          <cell r="A940" t="str">
            <v>01067</v>
          </cell>
          <cell r="B940" t="str">
            <v>Henry</v>
          </cell>
          <cell r="C940">
            <v>-85.240941520000007</v>
          </cell>
          <cell r="D940">
            <v>31.514879910000001</v>
          </cell>
        </row>
        <row r="941">
          <cell r="A941" t="str">
            <v>05075</v>
          </cell>
          <cell r="B941" t="str">
            <v>Lawrence</v>
          </cell>
          <cell r="C941">
            <v>-91.107049700000005</v>
          </cell>
          <cell r="D941">
            <v>36.041039519999998</v>
          </cell>
        </row>
        <row r="942">
          <cell r="A942" t="str">
            <v>22005</v>
          </cell>
          <cell r="B942" t="str">
            <v>Ascension</v>
          </cell>
          <cell r="C942">
            <v>-90.911019390000007</v>
          </cell>
          <cell r="D942">
            <v>30.203352290000002</v>
          </cell>
        </row>
        <row r="943">
          <cell r="A943" t="str">
            <v>51183</v>
          </cell>
          <cell r="B943" t="str">
            <v>Sussex</v>
          </cell>
          <cell r="C943">
            <v>-77.262341070000005</v>
          </cell>
          <cell r="D943">
            <v>36.921365489999999</v>
          </cell>
        </row>
        <row r="944">
          <cell r="A944" t="str">
            <v>48195</v>
          </cell>
          <cell r="B944" t="str">
            <v>Hansford</v>
          </cell>
          <cell r="C944">
            <v>-101.35457959999999</v>
          </cell>
          <cell r="D944">
            <v>36.277432840000003</v>
          </cell>
        </row>
        <row r="945">
          <cell r="A945" t="str">
            <v>40097</v>
          </cell>
          <cell r="B945" t="str">
            <v>Mayes</v>
          </cell>
          <cell r="C945">
            <v>-95.231324659999999</v>
          </cell>
          <cell r="D945">
            <v>36.301761190000001</v>
          </cell>
        </row>
        <row r="946">
          <cell r="A946" t="str">
            <v>40011</v>
          </cell>
          <cell r="B946" t="str">
            <v>Blaine</v>
          </cell>
          <cell r="C946">
            <v>-98.432652000000004</v>
          </cell>
          <cell r="D946">
            <v>35.875361679999997</v>
          </cell>
        </row>
        <row r="947">
          <cell r="A947" t="str">
            <v>30029</v>
          </cell>
          <cell r="B947" t="str">
            <v>Flathead</v>
          </cell>
          <cell r="C947">
            <v>-114.0497122</v>
          </cell>
          <cell r="D947">
            <v>48.295200880000003</v>
          </cell>
        </row>
        <row r="948">
          <cell r="A948" t="str">
            <v>46129</v>
          </cell>
          <cell r="B948" t="str">
            <v>Walworth</v>
          </cell>
          <cell r="C948">
            <v>-100.03134009999999</v>
          </cell>
          <cell r="D948">
            <v>45.429986409999998</v>
          </cell>
        </row>
        <row r="949">
          <cell r="A949" t="str">
            <v>20077</v>
          </cell>
          <cell r="B949" t="str">
            <v>Harper</v>
          </cell>
          <cell r="C949">
            <v>-98.075796389999994</v>
          </cell>
          <cell r="D949">
            <v>37.191747100000001</v>
          </cell>
        </row>
        <row r="950">
          <cell r="A950" t="str">
            <v>31123</v>
          </cell>
          <cell r="B950" t="str">
            <v>Morrill</v>
          </cell>
          <cell r="C950">
            <v>-103.0105871</v>
          </cell>
          <cell r="D950">
            <v>41.716453299999998</v>
          </cell>
        </row>
        <row r="951">
          <cell r="A951" t="str">
            <v>20061</v>
          </cell>
          <cell r="B951" t="str">
            <v>Geary</v>
          </cell>
          <cell r="C951">
            <v>-96.752518530000003</v>
          </cell>
          <cell r="D951">
            <v>39.002272529999999</v>
          </cell>
        </row>
        <row r="952">
          <cell r="A952" t="str">
            <v>51840</v>
          </cell>
          <cell r="B952" t="str">
            <v>Winchester</v>
          </cell>
          <cell r="C952">
            <v>-78.172999930000003</v>
          </cell>
          <cell r="D952">
            <v>39.172783989999999</v>
          </cell>
        </row>
        <row r="953">
          <cell r="A953" t="str">
            <v>20037</v>
          </cell>
          <cell r="B953" t="str">
            <v>Crawford</v>
          </cell>
          <cell r="C953">
            <v>-94.85185156</v>
          </cell>
          <cell r="D953">
            <v>37.50702733</v>
          </cell>
        </row>
        <row r="954">
          <cell r="A954" t="str">
            <v>31087</v>
          </cell>
          <cell r="B954" t="str">
            <v>Hitchcock</v>
          </cell>
          <cell r="C954">
            <v>-101.04197619999999</v>
          </cell>
          <cell r="D954">
            <v>40.176166909999999</v>
          </cell>
        </row>
        <row r="955">
          <cell r="A955" t="str">
            <v>39055</v>
          </cell>
          <cell r="B955" t="str">
            <v>Geauga</v>
          </cell>
          <cell r="C955">
            <v>-81.178721330000002</v>
          </cell>
          <cell r="D955">
            <v>41.499724790000002</v>
          </cell>
        </row>
        <row r="956">
          <cell r="A956" t="str">
            <v>26137</v>
          </cell>
          <cell r="B956" t="str">
            <v>Otsego</v>
          </cell>
          <cell r="C956">
            <v>-84.599728279999994</v>
          </cell>
          <cell r="D956">
            <v>45.020794520000003</v>
          </cell>
        </row>
        <row r="957">
          <cell r="A957" t="str">
            <v>19095</v>
          </cell>
          <cell r="B957" t="str">
            <v>Iowa</v>
          </cell>
          <cell r="C957">
            <v>-92.063695530000004</v>
          </cell>
          <cell r="D957">
            <v>41.686216369999997</v>
          </cell>
        </row>
        <row r="958">
          <cell r="A958" t="str">
            <v>48009</v>
          </cell>
          <cell r="B958" t="str">
            <v>Archer</v>
          </cell>
          <cell r="C958">
            <v>-98.687545889999996</v>
          </cell>
          <cell r="D958">
            <v>33.615699669999998</v>
          </cell>
        </row>
        <row r="959">
          <cell r="A959" t="str">
            <v>37093</v>
          </cell>
          <cell r="B959" t="str">
            <v>Hoke</v>
          </cell>
          <cell r="C959">
            <v>-79.236786190000004</v>
          </cell>
          <cell r="D959">
            <v>35.017166680000003</v>
          </cell>
        </row>
        <row r="960">
          <cell r="A960" t="str">
            <v>22089</v>
          </cell>
          <cell r="B960" t="str">
            <v>St. Charles</v>
          </cell>
          <cell r="C960">
            <v>-90.357812960000004</v>
          </cell>
          <cell r="D960">
            <v>29.90559494</v>
          </cell>
        </row>
        <row r="961">
          <cell r="A961" t="str">
            <v>31063</v>
          </cell>
          <cell r="B961" t="str">
            <v>Frontier</v>
          </cell>
          <cell r="C961">
            <v>-100.3936643</v>
          </cell>
          <cell r="D961">
            <v>40.530247240000001</v>
          </cell>
        </row>
        <row r="962">
          <cell r="A962" t="str">
            <v>48325</v>
          </cell>
          <cell r="B962" t="str">
            <v>Medina</v>
          </cell>
          <cell r="C962">
            <v>-99.110335079999999</v>
          </cell>
          <cell r="D962">
            <v>29.355461269999999</v>
          </cell>
        </row>
        <row r="963">
          <cell r="A963" t="str">
            <v>19103</v>
          </cell>
          <cell r="B963" t="str">
            <v>Johnson</v>
          </cell>
          <cell r="C963">
            <v>-91.586792590000002</v>
          </cell>
          <cell r="D963">
            <v>41.671508729999999</v>
          </cell>
        </row>
        <row r="964">
          <cell r="A964" t="str">
            <v>18131</v>
          </cell>
          <cell r="B964" t="str">
            <v>Pulaski</v>
          </cell>
          <cell r="C964">
            <v>-86.698906829999999</v>
          </cell>
          <cell r="D964">
            <v>41.041661070000004</v>
          </cell>
        </row>
        <row r="965">
          <cell r="A965" t="str">
            <v>19159</v>
          </cell>
          <cell r="B965" t="str">
            <v>Ringgold</v>
          </cell>
          <cell r="C965">
            <v>-94.243674650000003</v>
          </cell>
          <cell r="D965">
            <v>40.735149800000002</v>
          </cell>
        </row>
        <row r="966">
          <cell r="A966" t="str">
            <v>47111</v>
          </cell>
          <cell r="B966" t="str">
            <v>Macon</v>
          </cell>
          <cell r="C966">
            <v>-86.00775763</v>
          </cell>
          <cell r="D966">
            <v>36.532118330000003</v>
          </cell>
        </row>
        <row r="967">
          <cell r="A967" t="str">
            <v>27133</v>
          </cell>
          <cell r="B967" t="str">
            <v>Rock</v>
          </cell>
          <cell r="C967">
            <v>-96.253057089999999</v>
          </cell>
          <cell r="D967">
            <v>43.674853460000001</v>
          </cell>
        </row>
        <row r="968">
          <cell r="A968" t="str">
            <v>16051</v>
          </cell>
          <cell r="B968" t="str">
            <v>Jefferson</v>
          </cell>
          <cell r="C968">
            <v>-112.3114205</v>
          </cell>
          <cell r="D968">
            <v>43.820272240000001</v>
          </cell>
        </row>
        <row r="969">
          <cell r="A969" t="str">
            <v>42083</v>
          </cell>
          <cell r="B969" t="str">
            <v>McKean</v>
          </cell>
          <cell r="C969">
            <v>-78.568880289999996</v>
          </cell>
          <cell r="D969">
            <v>41.807868130000003</v>
          </cell>
        </row>
        <row r="970">
          <cell r="A970" t="str">
            <v>39069</v>
          </cell>
          <cell r="B970" t="str">
            <v>Henry</v>
          </cell>
          <cell r="C970">
            <v>-84.068306370000002</v>
          </cell>
          <cell r="D970">
            <v>41.333964199999997</v>
          </cell>
        </row>
        <row r="971">
          <cell r="A971" t="str">
            <v>38003</v>
          </cell>
          <cell r="B971" t="str">
            <v>Barnes</v>
          </cell>
          <cell r="C971">
            <v>-98.071709519999999</v>
          </cell>
          <cell r="D971">
            <v>46.935931250000003</v>
          </cell>
        </row>
        <row r="972">
          <cell r="A972" t="str">
            <v>48179</v>
          </cell>
          <cell r="B972" t="str">
            <v>Gray</v>
          </cell>
          <cell r="C972">
            <v>-100.8129222</v>
          </cell>
          <cell r="D972">
            <v>35.400818780000002</v>
          </cell>
        </row>
        <row r="973">
          <cell r="A973" t="str">
            <v>38091</v>
          </cell>
          <cell r="B973" t="str">
            <v>Steele</v>
          </cell>
          <cell r="C973">
            <v>-97.724795069999999</v>
          </cell>
          <cell r="D973">
            <v>47.456182069999997</v>
          </cell>
        </row>
        <row r="974">
          <cell r="A974" t="str">
            <v>46081</v>
          </cell>
          <cell r="B974" t="str">
            <v>Lawrence</v>
          </cell>
          <cell r="C974">
            <v>-103.7921498</v>
          </cell>
          <cell r="D974">
            <v>44.358666530000001</v>
          </cell>
        </row>
        <row r="975">
          <cell r="A975" t="str">
            <v>45061</v>
          </cell>
          <cell r="B975" t="str">
            <v>Lee</v>
          </cell>
          <cell r="C975">
            <v>-80.254652780000001</v>
          </cell>
          <cell r="D975">
            <v>34.16360573</v>
          </cell>
        </row>
        <row r="976">
          <cell r="A976" t="str">
            <v>19041</v>
          </cell>
          <cell r="B976" t="str">
            <v>Clay</v>
          </cell>
          <cell r="C976">
            <v>-95.150964810000005</v>
          </cell>
          <cell r="D976">
            <v>43.082471820000002</v>
          </cell>
        </row>
        <row r="977">
          <cell r="A977" t="str">
            <v>20049</v>
          </cell>
          <cell r="B977" t="str">
            <v>Elk</v>
          </cell>
          <cell r="C977">
            <v>-96.243708909999995</v>
          </cell>
          <cell r="D977">
            <v>37.453383240000001</v>
          </cell>
        </row>
        <row r="978">
          <cell r="A978" t="str">
            <v>27033</v>
          </cell>
          <cell r="B978" t="str">
            <v>Cottonwood</v>
          </cell>
          <cell r="C978">
            <v>-95.181364040000005</v>
          </cell>
          <cell r="D978">
            <v>44.007208779999999</v>
          </cell>
        </row>
        <row r="979">
          <cell r="A979" t="str">
            <v>26123</v>
          </cell>
          <cell r="B979" t="str">
            <v>Newaygo</v>
          </cell>
          <cell r="C979">
            <v>-85.800701540000006</v>
          </cell>
          <cell r="D979">
            <v>43.554412399999997</v>
          </cell>
        </row>
        <row r="980">
          <cell r="A980" t="str">
            <v>48397</v>
          </cell>
          <cell r="B980" t="str">
            <v>Rockwall</v>
          </cell>
          <cell r="C980">
            <v>-96.407694840000005</v>
          </cell>
          <cell r="D980">
            <v>32.897858839999998</v>
          </cell>
        </row>
        <row r="981">
          <cell r="A981" t="str">
            <v>40111</v>
          </cell>
          <cell r="B981" t="str">
            <v>Okmulgee</v>
          </cell>
          <cell r="C981">
            <v>-95.964341230000002</v>
          </cell>
          <cell r="D981">
            <v>35.646626670000003</v>
          </cell>
        </row>
        <row r="982">
          <cell r="A982" t="str">
            <v>41065</v>
          </cell>
          <cell r="B982" t="str">
            <v>Wasco</v>
          </cell>
          <cell r="C982">
            <v>-121.1678419</v>
          </cell>
          <cell r="D982">
            <v>45.160037680000002</v>
          </cell>
        </row>
        <row r="983">
          <cell r="A983" t="str">
            <v>27113</v>
          </cell>
          <cell r="B983" t="str">
            <v>Pennington</v>
          </cell>
          <cell r="C983">
            <v>-96.03627453</v>
          </cell>
          <cell r="D983">
            <v>48.0666771</v>
          </cell>
        </row>
        <row r="984">
          <cell r="A984" t="str">
            <v>22113</v>
          </cell>
          <cell r="B984" t="str">
            <v>Vermilion</v>
          </cell>
          <cell r="C984">
            <v>-92.324575830000001</v>
          </cell>
          <cell r="D984">
            <v>29.846219380000001</v>
          </cell>
        </row>
        <row r="985">
          <cell r="A985" t="str">
            <v>22123</v>
          </cell>
          <cell r="B985" t="str">
            <v>West Carroll</v>
          </cell>
          <cell r="C985">
            <v>-91.456646759999998</v>
          </cell>
          <cell r="D985">
            <v>32.788858470000001</v>
          </cell>
        </row>
        <row r="986">
          <cell r="A986" t="str">
            <v>26115</v>
          </cell>
          <cell r="B986" t="str">
            <v>Monroe</v>
          </cell>
          <cell r="C986">
            <v>-83.537693320000002</v>
          </cell>
          <cell r="D986">
            <v>41.928321539999999</v>
          </cell>
        </row>
        <row r="987">
          <cell r="A987" t="str">
            <v>48391</v>
          </cell>
          <cell r="B987" t="str">
            <v>Refugio</v>
          </cell>
          <cell r="C987">
            <v>-97.160010889999995</v>
          </cell>
          <cell r="D987">
            <v>28.325547449999998</v>
          </cell>
        </row>
        <row r="988">
          <cell r="A988" t="str">
            <v>41027</v>
          </cell>
          <cell r="B988" t="str">
            <v>Hood River</v>
          </cell>
          <cell r="C988">
            <v>-121.65128919999999</v>
          </cell>
          <cell r="D988">
            <v>45.51931999</v>
          </cell>
        </row>
        <row r="989">
          <cell r="A989" t="str">
            <v>45051</v>
          </cell>
          <cell r="B989" t="str">
            <v>Horry</v>
          </cell>
          <cell r="C989">
            <v>-78.996579389999994</v>
          </cell>
          <cell r="D989">
            <v>33.921393569999999</v>
          </cell>
        </row>
        <row r="990">
          <cell r="A990" t="str">
            <v>37031</v>
          </cell>
          <cell r="B990" t="str">
            <v>Carteret</v>
          </cell>
          <cell r="C990">
            <v>-76.653362139999999</v>
          </cell>
          <cell r="D990">
            <v>34.8275267</v>
          </cell>
        </row>
        <row r="991">
          <cell r="A991" t="str">
            <v>45005</v>
          </cell>
          <cell r="B991" t="str">
            <v>Allendale</v>
          </cell>
          <cell r="C991">
            <v>-81.357588390000004</v>
          </cell>
          <cell r="D991">
            <v>32.98833364</v>
          </cell>
        </row>
        <row r="992">
          <cell r="A992" t="str">
            <v>37039</v>
          </cell>
          <cell r="B992" t="str">
            <v>Cherokee</v>
          </cell>
          <cell r="C992">
            <v>-84.064245330000006</v>
          </cell>
          <cell r="D992">
            <v>35.133767570000003</v>
          </cell>
        </row>
        <row r="993">
          <cell r="A993" t="str">
            <v>26019</v>
          </cell>
          <cell r="B993" t="str">
            <v>Benzie</v>
          </cell>
          <cell r="C993">
            <v>-86.01505847</v>
          </cell>
          <cell r="D993">
            <v>44.639109320000003</v>
          </cell>
        </row>
        <row r="994">
          <cell r="A994" t="str">
            <v>29037</v>
          </cell>
          <cell r="B994" t="str">
            <v>Cass</v>
          </cell>
          <cell r="C994">
            <v>-94.355048830000001</v>
          </cell>
          <cell r="D994">
            <v>38.647930260000003</v>
          </cell>
        </row>
        <row r="995">
          <cell r="A995" t="str">
            <v>31153</v>
          </cell>
          <cell r="B995" t="str">
            <v>Sarpy</v>
          </cell>
          <cell r="C995">
            <v>-96.112180089999995</v>
          </cell>
          <cell r="D995">
            <v>41.11287068</v>
          </cell>
        </row>
        <row r="996">
          <cell r="A996" t="str">
            <v>29081</v>
          </cell>
          <cell r="B996" t="str">
            <v>Harrison</v>
          </cell>
          <cell r="C996">
            <v>-93.991934020000002</v>
          </cell>
          <cell r="D996">
            <v>40.35497608</v>
          </cell>
        </row>
        <row r="997">
          <cell r="A997" t="str">
            <v>36027</v>
          </cell>
          <cell r="B997" t="str">
            <v>Dutchess</v>
          </cell>
          <cell r="C997">
            <v>-73.743036029999999</v>
          </cell>
          <cell r="D997">
            <v>41.765133749999997</v>
          </cell>
        </row>
        <row r="998">
          <cell r="A998" t="str">
            <v>13223</v>
          </cell>
          <cell r="B998" t="str">
            <v>Paulding</v>
          </cell>
          <cell r="C998">
            <v>-84.867367139999999</v>
          </cell>
          <cell r="D998">
            <v>33.920828460000003</v>
          </cell>
        </row>
        <row r="999">
          <cell r="A999" t="str">
            <v>13117</v>
          </cell>
          <cell r="B999" t="str">
            <v>Forsyth</v>
          </cell>
          <cell r="C999">
            <v>-84.124689219999993</v>
          </cell>
          <cell r="D999">
            <v>34.225654499999997</v>
          </cell>
        </row>
        <row r="1000">
          <cell r="A1000" t="str">
            <v>35025</v>
          </cell>
          <cell r="B1000" t="str">
            <v>Lea</v>
          </cell>
          <cell r="C1000">
            <v>-103.4124539</v>
          </cell>
          <cell r="D1000">
            <v>32.792157349999997</v>
          </cell>
        </row>
        <row r="1001">
          <cell r="A1001" t="str">
            <v>48263</v>
          </cell>
          <cell r="B1001" t="str">
            <v>Kent</v>
          </cell>
          <cell r="C1001">
            <v>-100.7780898</v>
          </cell>
          <cell r="D1001">
            <v>33.18104889</v>
          </cell>
        </row>
        <row r="1002">
          <cell r="A1002" t="str">
            <v>20019</v>
          </cell>
          <cell r="B1002" t="str">
            <v>Chautauqua</v>
          </cell>
          <cell r="C1002">
            <v>-96.245319690000002</v>
          </cell>
          <cell r="D1002">
            <v>37.149973439999997</v>
          </cell>
        </row>
        <row r="1003">
          <cell r="A1003" t="str">
            <v>05043</v>
          </cell>
          <cell r="B1003" t="str">
            <v>Drew</v>
          </cell>
          <cell r="C1003">
            <v>-91.719728549999999</v>
          </cell>
          <cell r="D1003">
            <v>33.589574249999998</v>
          </cell>
        </row>
        <row r="1004">
          <cell r="A1004" t="str">
            <v>28105</v>
          </cell>
          <cell r="B1004" t="str">
            <v>Oktibbeha</v>
          </cell>
          <cell r="C1004">
            <v>-88.879426800000005</v>
          </cell>
          <cell r="D1004">
            <v>33.424937380000003</v>
          </cell>
        </row>
        <row r="1005">
          <cell r="A1005" t="str">
            <v>72015</v>
          </cell>
          <cell r="B1005" t="str">
            <v>Arroyo</v>
          </cell>
          <cell r="C1005">
            <v>-66.057443289999995</v>
          </cell>
          <cell r="D1005">
            <v>17.9984593</v>
          </cell>
        </row>
        <row r="1006">
          <cell r="A1006" t="str">
            <v>40149</v>
          </cell>
          <cell r="B1006" t="str">
            <v>Washita</v>
          </cell>
          <cell r="C1006">
            <v>-98.991666210000005</v>
          </cell>
          <cell r="D1006">
            <v>35.290317590000001</v>
          </cell>
        </row>
        <row r="1007">
          <cell r="A1007" t="str">
            <v>26145</v>
          </cell>
          <cell r="B1007" t="str">
            <v>Saginaw</v>
          </cell>
          <cell r="C1007">
            <v>-84.052699599999997</v>
          </cell>
          <cell r="D1007">
            <v>43.335261070000001</v>
          </cell>
        </row>
        <row r="1008">
          <cell r="A1008" t="str">
            <v>06031</v>
          </cell>
          <cell r="B1008" t="str">
            <v>Kings</v>
          </cell>
          <cell r="C1008">
            <v>-119.81519950000001</v>
          </cell>
          <cell r="D1008">
            <v>36.075200080000002</v>
          </cell>
        </row>
        <row r="1009">
          <cell r="A1009" t="str">
            <v>20123</v>
          </cell>
          <cell r="B1009" t="str">
            <v>Mitchell</v>
          </cell>
          <cell r="C1009">
            <v>-98.209006630000005</v>
          </cell>
          <cell r="D1009">
            <v>39.393345179999997</v>
          </cell>
        </row>
        <row r="1010">
          <cell r="A1010" t="str">
            <v>27119</v>
          </cell>
          <cell r="B1010" t="str">
            <v>Polk</v>
          </cell>
          <cell r="C1010">
            <v>-96.40222842</v>
          </cell>
          <cell r="D1010">
            <v>47.773959910000002</v>
          </cell>
        </row>
        <row r="1011">
          <cell r="A1011" t="str">
            <v>27123</v>
          </cell>
          <cell r="B1011" t="str">
            <v>Ramsey</v>
          </cell>
          <cell r="C1011">
            <v>-93.099873040000006</v>
          </cell>
          <cell r="D1011">
            <v>45.017472320000003</v>
          </cell>
        </row>
        <row r="1012">
          <cell r="A1012" t="str">
            <v>55017</v>
          </cell>
          <cell r="B1012" t="str">
            <v>Chippewa</v>
          </cell>
          <cell r="C1012">
            <v>-91.280171249999995</v>
          </cell>
          <cell r="D1012">
            <v>45.069218820000003</v>
          </cell>
        </row>
        <row r="1013">
          <cell r="A1013" t="str">
            <v>26079</v>
          </cell>
          <cell r="B1013" t="str">
            <v>Kalkaska</v>
          </cell>
          <cell r="C1013">
            <v>-85.090461399999995</v>
          </cell>
          <cell r="D1013">
            <v>44.684885139999999</v>
          </cell>
        </row>
        <row r="1014">
          <cell r="A1014" t="str">
            <v>28113</v>
          </cell>
          <cell r="B1014" t="str">
            <v>Pike</v>
          </cell>
          <cell r="C1014">
            <v>-90.403969779999997</v>
          </cell>
          <cell r="D1014">
            <v>31.174958950000001</v>
          </cell>
        </row>
        <row r="1015">
          <cell r="A1015" t="str">
            <v>72071</v>
          </cell>
          <cell r="B1015" t="str">
            <v>Isabela</v>
          </cell>
          <cell r="C1015">
            <v>-67.004763170000004</v>
          </cell>
          <cell r="D1015">
            <v>18.44963632</v>
          </cell>
        </row>
        <row r="1016">
          <cell r="A1016" t="str">
            <v>39135</v>
          </cell>
          <cell r="B1016" t="str">
            <v>Preble</v>
          </cell>
          <cell r="C1016">
            <v>-84.648044479999996</v>
          </cell>
          <cell r="D1016">
            <v>39.742205349999999</v>
          </cell>
        </row>
        <row r="1017">
          <cell r="A1017" t="str">
            <v>31175</v>
          </cell>
          <cell r="B1017" t="str">
            <v>Valley</v>
          </cell>
          <cell r="C1017">
            <v>-98.98208511</v>
          </cell>
          <cell r="D1017">
            <v>41.567234620000001</v>
          </cell>
        </row>
        <row r="1018">
          <cell r="A1018" t="str">
            <v>12125</v>
          </cell>
          <cell r="B1018" t="str">
            <v>Union</v>
          </cell>
          <cell r="C1018">
            <v>-82.372098859999994</v>
          </cell>
          <cell r="D1018">
            <v>30.04340869</v>
          </cell>
        </row>
        <row r="1019">
          <cell r="A1019" t="str">
            <v>31151</v>
          </cell>
          <cell r="B1019" t="str">
            <v>Saline</v>
          </cell>
          <cell r="C1019">
            <v>-97.140800619999993</v>
          </cell>
          <cell r="D1019">
            <v>40.524152149999999</v>
          </cell>
        </row>
        <row r="1020">
          <cell r="A1020" t="str">
            <v>48231</v>
          </cell>
          <cell r="B1020" t="str">
            <v>Hunt</v>
          </cell>
          <cell r="C1020">
            <v>-96.085602390000005</v>
          </cell>
          <cell r="D1020">
            <v>33.123566930000003</v>
          </cell>
        </row>
        <row r="1021">
          <cell r="A1021" t="str">
            <v>49009</v>
          </cell>
          <cell r="B1021" t="str">
            <v>Daggett</v>
          </cell>
          <cell r="C1021">
            <v>-109.5076481</v>
          </cell>
          <cell r="D1021">
            <v>40.887258610000004</v>
          </cell>
        </row>
        <row r="1022">
          <cell r="A1022" t="str">
            <v>20095</v>
          </cell>
          <cell r="B1022" t="str">
            <v>Kingman</v>
          </cell>
          <cell r="C1022">
            <v>-98.136393929999997</v>
          </cell>
          <cell r="D1022">
            <v>37.559114149999999</v>
          </cell>
        </row>
        <row r="1023">
          <cell r="A1023" t="str">
            <v>48151</v>
          </cell>
          <cell r="B1023" t="str">
            <v>Fisher</v>
          </cell>
          <cell r="C1023">
            <v>-100.4019302</v>
          </cell>
          <cell r="D1023">
            <v>32.742813159999997</v>
          </cell>
        </row>
        <row r="1024">
          <cell r="A1024" t="str">
            <v>42131</v>
          </cell>
          <cell r="B1024" t="str">
            <v>Wyoming</v>
          </cell>
          <cell r="C1024">
            <v>-76.016939590000007</v>
          </cell>
          <cell r="D1024">
            <v>41.518333470000002</v>
          </cell>
        </row>
        <row r="1025">
          <cell r="A1025" t="str">
            <v>19093</v>
          </cell>
          <cell r="B1025" t="str">
            <v>Ida</v>
          </cell>
          <cell r="C1025">
            <v>-95.513553869999996</v>
          </cell>
          <cell r="D1025">
            <v>42.386961360000001</v>
          </cell>
        </row>
        <row r="1026">
          <cell r="A1026" t="str">
            <v>30041</v>
          </cell>
          <cell r="B1026" t="str">
            <v>Hill</v>
          </cell>
          <cell r="C1026">
            <v>-110.11118449999999</v>
          </cell>
          <cell r="D1026">
            <v>48.628401650000001</v>
          </cell>
        </row>
        <row r="1027">
          <cell r="A1027" t="str">
            <v>48211</v>
          </cell>
          <cell r="B1027" t="str">
            <v>Hemphill</v>
          </cell>
          <cell r="C1027">
            <v>-100.27035770000001</v>
          </cell>
          <cell r="D1027">
            <v>35.83764858</v>
          </cell>
        </row>
        <row r="1028">
          <cell r="A1028" t="str">
            <v>39109</v>
          </cell>
          <cell r="B1028" t="str">
            <v>Miami</v>
          </cell>
          <cell r="C1028">
            <v>-84.228688950000006</v>
          </cell>
          <cell r="D1028">
            <v>40.054143930000002</v>
          </cell>
        </row>
        <row r="1029">
          <cell r="A1029" t="str">
            <v>29187</v>
          </cell>
          <cell r="B1029" t="str">
            <v>St. Francois</v>
          </cell>
          <cell r="C1029">
            <v>-90.472555560000004</v>
          </cell>
          <cell r="D1029">
            <v>37.810556069999997</v>
          </cell>
        </row>
        <row r="1030">
          <cell r="A1030" t="str">
            <v>06091</v>
          </cell>
          <cell r="B1030" t="str">
            <v>Sierra</v>
          </cell>
          <cell r="C1030">
            <v>-120.51623240000001</v>
          </cell>
          <cell r="D1030">
            <v>39.580198920000001</v>
          </cell>
        </row>
        <row r="1031">
          <cell r="A1031" t="str">
            <v>38081</v>
          </cell>
          <cell r="B1031" t="str">
            <v>Sargent</v>
          </cell>
          <cell r="C1031">
            <v>-97.630596760000003</v>
          </cell>
          <cell r="D1031">
            <v>46.1078458</v>
          </cell>
        </row>
        <row r="1032">
          <cell r="A1032" t="str">
            <v>31035</v>
          </cell>
          <cell r="B1032" t="str">
            <v>Clay</v>
          </cell>
          <cell r="C1032">
            <v>-98.051262960000003</v>
          </cell>
          <cell r="D1032">
            <v>40.524394409999999</v>
          </cell>
        </row>
        <row r="1033">
          <cell r="A1033" t="str">
            <v>20063</v>
          </cell>
          <cell r="B1033" t="str">
            <v>Gove</v>
          </cell>
          <cell r="C1033">
            <v>-100.4829436</v>
          </cell>
          <cell r="D1033">
            <v>38.915873210000001</v>
          </cell>
        </row>
        <row r="1034">
          <cell r="A1034" t="str">
            <v>48115</v>
          </cell>
          <cell r="B1034" t="str">
            <v>Dawson</v>
          </cell>
          <cell r="C1034">
            <v>-101.9477242</v>
          </cell>
          <cell r="D1034">
            <v>32.742555719999999</v>
          </cell>
        </row>
        <row r="1035">
          <cell r="A1035" t="str">
            <v>06083</v>
          </cell>
          <cell r="B1035" t="str">
            <v>Santa Barbara</v>
          </cell>
          <cell r="C1035">
            <v>-120.0150919</v>
          </cell>
          <cell r="D1035">
            <v>34.671421029999998</v>
          </cell>
        </row>
        <row r="1036">
          <cell r="A1036" t="str">
            <v>54075</v>
          </cell>
          <cell r="B1036" t="str">
            <v>Pocahontas</v>
          </cell>
          <cell r="C1036">
            <v>-80.007623379999998</v>
          </cell>
          <cell r="D1036">
            <v>38.331909770000003</v>
          </cell>
        </row>
        <row r="1037">
          <cell r="A1037" t="str">
            <v>08009</v>
          </cell>
          <cell r="B1037" t="str">
            <v>Baca</v>
          </cell>
          <cell r="C1037">
            <v>-102.5601186</v>
          </cell>
          <cell r="D1037">
            <v>37.319239969999998</v>
          </cell>
        </row>
        <row r="1038">
          <cell r="A1038" t="str">
            <v>09001</v>
          </cell>
          <cell r="B1038" t="str">
            <v>Fairfield</v>
          </cell>
          <cell r="C1038">
            <v>-73.389190369999994</v>
          </cell>
          <cell r="D1038">
            <v>41.269732849999997</v>
          </cell>
        </row>
        <row r="1039">
          <cell r="A1039" t="str">
            <v>13053</v>
          </cell>
          <cell r="B1039" t="str">
            <v>Chattahoochee</v>
          </cell>
          <cell r="C1039">
            <v>-84.786809529999999</v>
          </cell>
          <cell r="D1039">
            <v>32.346945339999998</v>
          </cell>
        </row>
        <row r="1040">
          <cell r="A1040" t="str">
            <v>18087</v>
          </cell>
          <cell r="B1040" t="str">
            <v>LaGrange</v>
          </cell>
          <cell r="C1040">
            <v>-85.426691059999996</v>
          </cell>
          <cell r="D1040">
            <v>41.642347780000001</v>
          </cell>
        </row>
        <row r="1041">
          <cell r="A1041" t="str">
            <v>18173</v>
          </cell>
          <cell r="B1041" t="str">
            <v>Warrick</v>
          </cell>
          <cell r="C1041">
            <v>-87.271742500000002</v>
          </cell>
          <cell r="D1041">
            <v>38.092372050000002</v>
          </cell>
        </row>
        <row r="1042">
          <cell r="A1042" t="str">
            <v>18019</v>
          </cell>
          <cell r="B1042" t="str">
            <v>Clark</v>
          </cell>
          <cell r="C1042">
            <v>-85.707650319999999</v>
          </cell>
          <cell r="D1042">
            <v>38.477437049999999</v>
          </cell>
        </row>
        <row r="1043">
          <cell r="A1043" t="str">
            <v>19163</v>
          </cell>
          <cell r="B1043" t="str">
            <v>Scott</v>
          </cell>
          <cell r="C1043">
            <v>-90.623188220000003</v>
          </cell>
          <cell r="D1043">
            <v>41.63706131</v>
          </cell>
        </row>
        <row r="1044">
          <cell r="A1044" t="str">
            <v>21041</v>
          </cell>
          <cell r="B1044" t="str">
            <v>Carroll</v>
          </cell>
          <cell r="C1044">
            <v>-85.123733130000005</v>
          </cell>
          <cell r="D1044">
            <v>38.66814643</v>
          </cell>
        </row>
        <row r="1045">
          <cell r="A1045" t="str">
            <v>21117</v>
          </cell>
          <cell r="B1045" t="str">
            <v>Kenton</v>
          </cell>
          <cell r="C1045">
            <v>-84.533138870000002</v>
          </cell>
          <cell r="D1045">
            <v>38.933681180000001</v>
          </cell>
        </row>
        <row r="1046">
          <cell r="A1046" t="str">
            <v>26013</v>
          </cell>
          <cell r="B1046" t="str">
            <v>Baraga</v>
          </cell>
          <cell r="C1046">
            <v>-88.365591859999995</v>
          </cell>
          <cell r="D1046">
            <v>46.662377249999999</v>
          </cell>
        </row>
        <row r="1047">
          <cell r="A1047" t="str">
            <v>31165</v>
          </cell>
          <cell r="B1047" t="str">
            <v>Sioux</v>
          </cell>
          <cell r="C1047">
            <v>-103.7588138</v>
          </cell>
          <cell r="D1047">
            <v>42.487973150000002</v>
          </cell>
        </row>
        <row r="1048">
          <cell r="A1048" t="str">
            <v>54019</v>
          </cell>
          <cell r="B1048" t="str">
            <v>Fayette</v>
          </cell>
          <cell r="C1048">
            <v>-81.081059389999993</v>
          </cell>
          <cell r="D1048">
            <v>38.028765460000002</v>
          </cell>
        </row>
        <row r="1049">
          <cell r="A1049" t="str">
            <v>47085</v>
          </cell>
          <cell r="B1049" t="str">
            <v>Humphreys</v>
          </cell>
          <cell r="C1049">
            <v>-87.775713120000006</v>
          </cell>
          <cell r="D1049">
            <v>36.041109570000003</v>
          </cell>
        </row>
        <row r="1050">
          <cell r="A1050" t="str">
            <v>48221</v>
          </cell>
          <cell r="B1050" t="str">
            <v>Hood</v>
          </cell>
          <cell r="C1050">
            <v>-97.832193829999994</v>
          </cell>
          <cell r="D1050">
            <v>32.430027119999998</v>
          </cell>
        </row>
        <row r="1051">
          <cell r="A1051" t="str">
            <v>47033</v>
          </cell>
          <cell r="B1051" t="str">
            <v>Crockett</v>
          </cell>
          <cell r="C1051">
            <v>-89.139385820000001</v>
          </cell>
          <cell r="D1051">
            <v>35.813762709999999</v>
          </cell>
        </row>
        <row r="1052">
          <cell r="A1052" t="str">
            <v>47031</v>
          </cell>
          <cell r="B1052" t="str">
            <v>Coffee</v>
          </cell>
          <cell r="C1052">
            <v>-86.075597090000002</v>
          </cell>
          <cell r="D1052">
            <v>35.490214870000003</v>
          </cell>
        </row>
        <row r="1053">
          <cell r="A1053" t="str">
            <v>54101</v>
          </cell>
          <cell r="B1053" t="str">
            <v>Webster</v>
          </cell>
          <cell r="C1053">
            <v>-80.421865499999996</v>
          </cell>
          <cell r="D1053">
            <v>38.494728559999999</v>
          </cell>
        </row>
        <row r="1054">
          <cell r="A1054" t="str">
            <v>47079</v>
          </cell>
          <cell r="B1054" t="str">
            <v>Henry</v>
          </cell>
          <cell r="C1054">
            <v>-88.301166460000005</v>
          </cell>
          <cell r="D1054">
            <v>36.331780590000001</v>
          </cell>
        </row>
        <row r="1055">
          <cell r="A1055" t="str">
            <v>40051</v>
          </cell>
          <cell r="B1055" t="str">
            <v>Grady</v>
          </cell>
          <cell r="C1055">
            <v>-97.883606709999995</v>
          </cell>
          <cell r="D1055">
            <v>35.016332370000001</v>
          </cell>
        </row>
        <row r="1056">
          <cell r="A1056" t="str">
            <v>41067</v>
          </cell>
          <cell r="B1056" t="str">
            <v>Washington</v>
          </cell>
          <cell r="C1056">
            <v>-123.0985728</v>
          </cell>
          <cell r="D1056">
            <v>45.559891239999999</v>
          </cell>
        </row>
        <row r="1057">
          <cell r="A1057" t="str">
            <v>37185</v>
          </cell>
          <cell r="B1057" t="str">
            <v>Warren</v>
          </cell>
          <cell r="C1057">
            <v>-78.106712270000003</v>
          </cell>
          <cell r="D1057">
            <v>36.396743069999999</v>
          </cell>
        </row>
        <row r="1058">
          <cell r="A1058" t="str">
            <v>01053</v>
          </cell>
          <cell r="B1058" t="str">
            <v>Escambia</v>
          </cell>
          <cell r="C1058">
            <v>-87.161760560000005</v>
          </cell>
          <cell r="D1058">
            <v>31.12613571</v>
          </cell>
        </row>
        <row r="1059">
          <cell r="A1059" t="str">
            <v>05127</v>
          </cell>
          <cell r="B1059" t="str">
            <v>Scott</v>
          </cell>
          <cell r="C1059">
            <v>-94.063157290000007</v>
          </cell>
          <cell r="D1059">
            <v>34.86103868</v>
          </cell>
        </row>
        <row r="1060">
          <cell r="A1060" t="str">
            <v>05035</v>
          </cell>
          <cell r="B1060" t="str">
            <v>Crittenden</v>
          </cell>
          <cell r="C1060">
            <v>-90.309246349999995</v>
          </cell>
          <cell r="D1060">
            <v>35.207621719999999</v>
          </cell>
        </row>
        <row r="1061">
          <cell r="A1061" t="str">
            <v>13191</v>
          </cell>
          <cell r="B1061" t="str">
            <v>McIntosh</v>
          </cell>
          <cell r="C1061">
            <v>-81.407190889999995</v>
          </cell>
          <cell r="D1061">
            <v>31.494898549999998</v>
          </cell>
        </row>
        <row r="1062">
          <cell r="A1062" t="str">
            <v>18153</v>
          </cell>
          <cell r="B1062" t="str">
            <v>Sullivan</v>
          </cell>
          <cell r="C1062">
            <v>-87.414014660000007</v>
          </cell>
          <cell r="D1062">
            <v>39.08909886</v>
          </cell>
        </row>
        <row r="1063">
          <cell r="A1063" t="str">
            <v>19089</v>
          </cell>
          <cell r="B1063" t="str">
            <v>Howard</v>
          </cell>
          <cell r="C1063">
            <v>-92.317102050000003</v>
          </cell>
          <cell r="D1063">
            <v>43.35677003</v>
          </cell>
        </row>
        <row r="1064">
          <cell r="A1064" t="str">
            <v>19115</v>
          </cell>
          <cell r="B1064" t="str">
            <v>Louisa</v>
          </cell>
          <cell r="C1064">
            <v>-91.259582620000003</v>
          </cell>
          <cell r="D1064">
            <v>41.218434049999999</v>
          </cell>
        </row>
        <row r="1065">
          <cell r="A1065" t="str">
            <v>19097</v>
          </cell>
          <cell r="B1065" t="str">
            <v>Jackson</v>
          </cell>
          <cell r="C1065">
            <v>-90.574039339999999</v>
          </cell>
          <cell r="D1065">
            <v>42.171784189999997</v>
          </cell>
        </row>
        <row r="1066">
          <cell r="A1066" t="str">
            <v>21015</v>
          </cell>
          <cell r="B1066" t="str">
            <v>Boone</v>
          </cell>
          <cell r="C1066">
            <v>-84.72794553</v>
          </cell>
          <cell r="D1066">
            <v>38.969843730000001</v>
          </cell>
        </row>
        <row r="1067">
          <cell r="A1067" t="str">
            <v>22109</v>
          </cell>
          <cell r="B1067" t="str">
            <v>Terrebonne</v>
          </cell>
          <cell r="C1067">
            <v>-90.864543470000001</v>
          </cell>
          <cell r="D1067">
            <v>29.409220609999998</v>
          </cell>
        </row>
        <row r="1068">
          <cell r="A1068" t="str">
            <v>21159</v>
          </cell>
          <cell r="B1068" t="str">
            <v>Martin</v>
          </cell>
          <cell r="C1068">
            <v>-82.514144970000004</v>
          </cell>
          <cell r="D1068">
            <v>37.800907180000003</v>
          </cell>
        </row>
        <row r="1069">
          <cell r="A1069" t="str">
            <v>22011</v>
          </cell>
          <cell r="B1069" t="str">
            <v>Beauregard</v>
          </cell>
          <cell r="C1069">
            <v>-93.343664599999997</v>
          </cell>
          <cell r="D1069">
            <v>30.647761490000001</v>
          </cell>
        </row>
        <row r="1070">
          <cell r="A1070" t="str">
            <v>08065</v>
          </cell>
          <cell r="B1070" t="str">
            <v>Lake</v>
          </cell>
          <cell r="C1070">
            <v>-106.344854</v>
          </cell>
          <cell r="D1070">
            <v>39.202262230000002</v>
          </cell>
        </row>
        <row r="1071">
          <cell r="A1071" t="str">
            <v>12013</v>
          </cell>
          <cell r="B1071" t="str">
            <v>Calhoun</v>
          </cell>
          <cell r="C1071">
            <v>-85.196799069999997</v>
          </cell>
          <cell r="D1071">
            <v>30.40604523</v>
          </cell>
        </row>
        <row r="1072">
          <cell r="A1072" t="str">
            <v>08035</v>
          </cell>
          <cell r="B1072" t="str">
            <v>Douglas</v>
          </cell>
          <cell r="C1072">
            <v>-104.92921</v>
          </cell>
          <cell r="D1072">
            <v>39.329708279999998</v>
          </cell>
        </row>
        <row r="1073">
          <cell r="A1073" t="str">
            <v>13311</v>
          </cell>
          <cell r="B1073" t="str">
            <v>White</v>
          </cell>
          <cell r="C1073">
            <v>-83.746571489999994</v>
          </cell>
          <cell r="D1073">
            <v>34.64590613</v>
          </cell>
        </row>
        <row r="1074">
          <cell r="A1074" t="str">
            <v>56023</v>
          </cell>
          <cell r="B1074" t="str">
            <v>Lincoln</v>
          </cell>
          <cell r="C1074">
            <v>-110.65606699999999</v>
          </cell>
          <cell r="D1074">
            <v>42.264093750000001</v>
          </cell>
        </row>
        <row r="1075">
          <cell r="A1075" t="str">
            <v>51153</v>
          </cell>
          <cell r="B1075" t="str">
            <v>Prince William</v>
          </cell>
          <cell r="C1075">
            <v>-77.480287290000007</v>
          </cell>
          <cell r="D1075">
            <v>38.702760990000002</v>
          </cell>
        </row>
        <row r="1076">
          <cell r="A1076" t="str">
            <v>49003</v>
          </cell>
          <cell r="B1076" t="str">
            <v>Box Elder</v>
          </cell>
          <cell r="C1076">
            <v>-113.0821456</v>
          </cell>
          <cell r="D1076">
            <v>41.52095018</v>
          </cell>
        </row>
        <row r="1077">
          <cell r="A1077" t="str">
            <v>49045</v>
          </cell>
          <cell r="B1077" t="str">
            <v>Tooele</v>
          </cell>
          <cell r="C1077">
            <v>-113.13116479999999</v>
          </cell>
          <cell r="D1077">
            <v>40.448752669999998</v>
          </cell>
        </row>
        <row r="1078">
          <cell r="A1078" t="str">
            <v>37085</v>
          </cell>
          <cell r="B1078" t="str">
            <v>Harnett</v>
          </cell>
          <cell r="C1078">
            <v>-78.86964365</v>
          </cell>
          <cell r="D1078">
            <v>35.368729000000002</v>
          </cell>
        </row>
        <row r="1079">
          <cell r="A1079" t="str">
            <v>31125</v>
          </cell>
          <cell r="B1079" t="str">
            <v>Nance</v>
          </cell>
          <cell r="C1079">
            <v>-97.992481729999994</v>
          </cell>
          <cell r="D1079">
            <v>41.3972847</v>
          </cell>
        </row>
        <row r="1080">
          <cell r="A1080" t="str">
            <v>31017</v>
          </cell>
          <cell r="B1080" t="str">
            <v>Brown</v>
          </cell>
          <cell r="C1080">
            <v>-99.929496080000007</v>
          </cell>
          <cell r="D1080">
            <v>42.430163309999998</v>
          </cell>
        </row>
        <row r="1081">
          <cell r="A1081" t="str">
            <v>45067</v>
          </cell>
          <cell r="B1081" t="str">
            <v>Marion</v>
          </cell>
          <cell r="C1081">
            <v>-79.362529980000005</v>
          </cell>
          <cell r="D1081">
            <v>34.08038363</v>
          </cell>
        </row>
        <row r="1082">
          <cell r="A1082" t="str">
            <v>38037</v>
          </cell>
          <cell r="B1082" t="str">
            <v>Grant</v>
          </cell>
          <cell r="C1082">
            <v>-101.6397779</v>
          </cell>
          <cell r="D1082">
            <v>46.358137509999999</v>
          </cell>
        </row>
        <row r="1083">
          <cell r="A1083" t="str">
            <v>30095</v>
          </cell>
          <cell r="B1083" t="str">
            <v>Stillwater</v>
          </cell>
          <cell r="C1083">
            <v>-109.39453399999999</v>
          </cell>
          <cell r="D1083">
            <v>45.669515070000003</v>
          </cell>
        </row>
        <row r="1084">
          <cell r="A1084" t="str">
            <v>30017</v>
          </cell>
          <cell r="B1084" t="str">
            <v>Custer</v>
          </cell>
          <cell r="C1084">
            <v>-105.5718948</v>
          </cell>
          <cell r="D1084">
            <v>46.252643880000001</v>
          </cell>
        </row>
        <row r="1085">
          <cell r="A1085" t="str">
            <v>35061</v>
          </cell>
          <cell r="B1085" t="str">
            <v>Valencia</v>
          </cell>
          <cell r="C1085">
            <v>-106.8090108</v>
          </cell>
          <cell r="D1085">
            <v>34.715361659999999</v>
          </cell>
        </row>
        <row r="1086">
          <cell r="A1086" t="str">
            <v>36123</v>
          </cell>
          <cell r="B1086" t="str">
            <v>Yates</v>
          </cell>
          <cell r="C1086">
            <v>-77.10558958</v>
          </cell>
          <cell r="D1086">
            <v>42.633628229999999</v>
          </cell>
        </row>
        <row r="1087">
          <cell r="A1087" t="str">
            <v>13267</v>
          </cell>
          <cell r="B1087" t="str">
            <v>Tattnall</v>
          </cell>
          <cell r="C1087">
            <v>-82.057943409999993</v>
          </cell>
          <cell r="D1087">
            <v>32.045782930000001</v>
          </cell>
        </row>
        <row r="1088">
          <cell r="A1088" t="str">
            <v>29105</v>
          </cell>
          <cell r="B1088" t="str">
            <v>Laclede</v>
          </cell>
          <cell r="C1088">
            <v>-92.590430819999995</v>
          </cell>
          <cell r="D1088">
            <v>37.658658289999998</v>
          </cell>
        </row>
        <row r="1089">
          <cell r="A1089" t="str">
            <v>13321</v>
          </cell>
          <cell r="B1089" t="str">
            <v>Worth</v>
          </cell>
          <cell r="C1089">
            <v>-83.8509648</v>
          </cell>
          <cell r="D1089">
            <v>31.55124636</v>
          </cell>
        </row>
        <row r="1090">
          <cell r="A1090" t="str">
            <v>20001</v>
          </cell>
          <cell r="B1090" t="str">
            <v>Allen</v>
          </cell>
          <cell r="C1090">
            <v>-95.301154780000005</v>
          </cell>
          <cell r="D1090">
            <v>37.885554589999998</v>
          </cell>
        </row>
        <row r="1091">
          <cell r="A1091" t="str">
            <v>17169</v>
          </cell>
          <cell r="B1091" t="str">
            <v>Schuyler</v>
          </cell>
          <cell r="C1091">
            <v>-90.615387549999994</v>
          </cell>
          <cell r="D1091">
            <v>40.158163039999998</v>
          </cell>
        </row>
        <row r="1092">
          <cell r="A1092" t="str">
            <v>21189</v>
          </cell>
          <cell r="B1092" t="str">
            <v>Owsley</v>
          </cell>
          <cell r="C1092">
            <v>-83.683200540000001</v>
          </cell>
          <cell r="D1092">
            <v>37.419747440000002</v>
          </cell>
        </row>
        <row r="1093">
          <cell r="A1093" t="str">
            <v>20079</v>
          </cell>
          <cell r="B1093" t="str">
            <v>Harvey</v>
          </cell>
          <cell r="C1093">
            <v>-97.427293329999998</v>
          </cell>
          <cell r="D1093">
            <v>38.043214419999998</v>
          </cell>
        </row>
        <row r="1094">
          <cell r="A1094" t="str">
            <v>18119</v>
          </cell>
          <cell r="B1094" t="str">
            <v>Owen</v>
          </cell>
          <cell r="C1094">
            <v>-86.837823520000001</v>
          </cell>
          <cell r="D1094">
            <v>39.312629620000003</v>
          </cell>
        </row>
        <row r="1095">
          <cell r="A1095" t="str">
            <v>27003</v>
          </cell>
          <cell r="B1095" t="str">
            <v>Anoka</v>
          </cell>
          <cell r="C1095">
            <v>-93.247083070000002</v>
          </cell>
          <cell r="D1095">
            <v>45.273143040000001</v>
          </cell>
        </row>
        <row r="1096">
          <cell r="A1096" t="str">
            <v>29043</v>
          </cell>
          <cell r="B1096" t="str">
            <v>Christian</v>
          </cell>
          <cell r="C1096">
            <v>-93.188478439999997</v>
          </cell>
          <cell r="D1096">
            <v>36.969066320000003</v>
          </cell>
        </row>
        <row r="1097">
          <cell r="A1097" t="str">
            <v>20007</v>
          </cell>
          <cell r="B1097" t="str">
            <v>Barber</v>
          </cell>
          <cell r="C1097">
            <v>-98.684574569999995</v>
          </cell>
          <cell r="D1097">
            <v>37.228935360000001</v>
          </cell>
        </row>
        <row r="1098">
          <cell r="A1098" t="str">
            <v>01047</v>
          </cell>
          <cell r="B1098" t="str">
            <v>Dallas</v>
          </cell>
          <cell r="C1098">
            <v>-87.106492309999993</v>
          </cell>
          <cell r="D1098">
            <v>32.32606741</v>
          </cell>
        </row>
        <row r="1099">
          <cell r="A1099" t="str">
            <v>55095</v>
          </cell>
          <cell r="B1099" t="str">
            <v>Polk</v>
          </cell>
          <cell r="C1099">
            <v>-92.441234829999999</v>
          </cell>
          <cell r="D1099">
            <v>45.461539299999998</v>
          </cell>
        </row>
        <row r="1100">
          <cell r="A1100" t="str">
            <v>45035</v>
          </cell>
          <cell r="B1100" t="str">
            <v>Dorchester</v>
          </cell>
          <cell r="C1100">
            <v>-80.405022579999994</v>
          </cell>
          <cell r="D1100">
            <v>33.079480490000002</v>
          </cell>
        </row>
        <row r="1101">
          <cell r="A1101" t="str">
            <v>30099</v>
          </cell>
          <cell r="B1101" t="str">
            <v>Teton</v>
          </cell>
          <cell r="C1101">
            <v>-112.2407056</v>
          </cell>
          <cell r="D1101">
            <v>47.837224550000002</v>
          </cell>
        </row>
        <row r="1102">
          <cell r="A1102" t="str">
            <v>33001</v>
          </cell>
          <cell r="B1102" t="str">
            <v>Belknap</v>
          </cell>
          <cell r="C1102">
            <v>-71.422659800000005</v>
          </cell>
          <cell r="D1102">
            <v>43.518322310000002</v>
          </cell>
        </row>
        <row r="1103">
          <cell r="A1103" t="str">
            <v>41023</v>
          </cell>
          <cell r="B1103" t="str">
            <v>Grant</v>
          </cell>
          <cell r="C1103">
            <v>-119.0074917</v>
          </cell>
          <cell r="D1103">
            <v>44.490745500000003</v>
          </cell>
        </row>
        <row r="1104">
          <cell r="A1104" t="str">
            <v>36069</v>
          </cell>
          <cell r="B1104" t="str">
            <v>Ontario</v>
          </cell>
          <cell r="C1104">
            <v>-77.299861780000001</v>
          </cell>
          <cell r="D1104">
            <v>42.853041220000001</v>
          </cell>
        </row>
        <row r="1105">
          <cell r="A1105" t="str">
            <v>31101</v>
          </cell>
          <cell r="B1105" t="str">
            <v>Keith</v>
          </cell>
          <cell r="C1105">
            <v>-101.6614388</v>
          </cell>
          <cell r="D1105">
            <v>41.199066190000003</v>
          </cell>
        </row>
        <row r="1106">
          <cell r="A1106" t="str">
            <v>13057</v>
          </cell>
          <cell r="B1106" t="str">
            <v>Cherokee</v>
          </cell>
          <cell r="C1106">
            <v>-84.476212860000004</v>
          </cell>
          <cell r="D1106">
            <v>34.244733920000002</v>
          </cell>
        </row>
        <row r="1107">
          <cell r="A1107" t="str">
            <v>13161</v>
          </cell>
          <cell r="B1107" t="str">
            <v>Jeff Davis</v>
          </cell>
          <cell r="C1107">
            <v>-82.636857710000001</v>
          </cell>
          <cell r="D1107">
            <v>31.805369599999999</v>
          </cell>
        </row>
        <row r="1108">
          <cell r="A1108" t="str">
            <v>21067</v>
          </cell>
          <cell r="B1108" t="str">
            <v>Fayette</v>
          </cell>
          <cell r="C1108">
            <v>-84.458971899999995</v>
          </cell>
          <cell r="D1108">
            <v>38.042871239999997</v>
          </cell>
        </row>
        <row r="1109">
          <cell r="A1109" t="str">
            <v>21087</v>
          </cell>
          <cell r="B1109" t="str">
            <v>Green</v>
          </cell>
          <cell r="C1109">
            <v>-85.552735080000005</v>
          </cell>
          <cell r="D1109">
            <v>37.263696269999997</v>
          </cell>
        </row>
        <row r="1110">
          <cell r="A1110" t="str">
            <v>28071</v>
          </cell>
          <cell r="B1110" t="str">
            <v>Lafayette</v>
          </cell>
          <cell r="C1110">
            <v>-89.484714460000006</v>
          </cell>
          <cell r="D1110">
            <v>34.356736470000001</v>
          </cell>
        </row>
        <row r="1111">
          <cell r="A1111" t="str">
            <v>21229</v>
          </cell>
          <cell r="B1111" t="str">
            <v>Washington</v>
          </cell>
          <cell r="C1111">
            <v>-85.174996759999999</v>
          </cell>
          <cell r="D1111">
            <v>37.753522279999999</v>
          </cell>
        </row>
        <row r="1112">
          <cell r="A1112" t="str">
            <v>21081</v>
          </cell>
          <cell r="B1112" t="str">
            <v>Grant</v>
          </cell>
          <cell r="C1112">
            <v>-84.624073839999994</v>
          </cell>
          <cell r="D1112">
            <v>38.649145310000002</v>
          </cell>
        </row>
        <row r="1113">
          <cell r="A1113" t="str">
            <v>13069</v>
          </cell>
          <cell r="B1113" t="str">
            <v>Coffee</v>
          </cell>
          <cell r="C1113">
            <v>-82.849673109999998</v>
          </cell>
          <cell r="D1113">
            <v>31.54918005</v>
          </cell>
        </row>
        <row r="1114">
          <cell r="A1114" t="str">
            <v>18059</v>
          </cell>
          <cell r="B1114" t="str">
            <v>Hancock</v>
          </cell>
          <cell r="C1114">
            <v>-85.773256959999998</v>
          </cell>
          <cell r="D1114">
            <v>39.82296118</v>
          </cell>
        </row>
        <row r="1115">
          <cell r="A1115" t="str">
            <v>27009</v>
          </cell>
          <cell r="B1115" t="str">
            <v>Benton</v>
          </cell>
          <cell r="C1115">
            <v>-93.998435900000004</v>
          </cell>
          <cell r="D1115">
            <v>45.698276229999998</v>
          </cell>
        </row>
        <row r="1116">
          <cell r="A1116" t="str">
            <v>72065</v>
          </cell>
          <cell r="B1116" t="str">
            <v>Hatillo</v>
          </cell>
          <cell r="C1116">
            <v>-66.795744369999994</v>
          </cell>
          <cell r="D1116">
            <v>18.409924709999999</v>
          </cell>
        </row>
        <row r="1117">
          <cell r="A1117" t="str">
            <v>49039</v>
          </cell>
          <cell r="B1117" t="str">
            <v>Sanpete</v>
          </cell>
          <cell r="C1117">
            <v>-111.5763852</v>
          </cell>
          <cell r="D1117">
            <v>39.373726050000002</v>
          </cell>
        </row>
        <row r="1118">
          <cell r="A1118" t="str">
            <v>22041</v>
          </cell>
          <cell r="B1118" t="str">
            <v>Franklin</v>
          </cell>
          <cell r="C1118">
            <v>-91.673481780000003</v>
          </cell>
          <cell r="D1118">
            <v>32.133295480000001</v>
          </cell>
        </row>
        <row r="1119">
          <cell r="A1119" t="str">
            <v>29003</v>
          </cell>
          <cell r="B1119" t="str">
            <v>Andrew</v>
          </cell>
          <cell r="C1119">
            <v>-94.801404980000001</v>
          </cell>
          <cell r="D1119">
            <v>39.983351110000001</v>
          </cell>
        </row>
        <row r="1120">
          <cell r="A1120" t="str">
            <v>19083</v>
          </cell>
          <cell r="B1120" t="str">
            <v>Hardin</v>
          </cell>
          <cell r="C1120">
            <v>-93.240405269999997</v>
          </cell>
          <cell r="D1120">
            <v>42.383930290000002</v>
          </cell>
        </row>
        <row r="1121">
          <cell r="A1121" t="str">
            <v>18105</v>
          </cell>
          <cell r="B1121" t="str">
            <v>Monroe</v>
          </cell>
          <cell r="C1121">
            <v>-86.523343049999994</v>
          </cell>
          <cell r="D1121">
            <v>39.161004640000002</v>
          </cell>
        </row>
        <row r="1122">
          <cell r="A1122" t="str">
            <v>23017</v>
          </cell>
          <cell r="B1122" t="str">
            <v>Oxford</v>
          </cell>
          <cell r="C1122">
            <v>-70.756114190000005</v>
          </cell>
          <cell r="D1122">
            <v>44.49924446</v>
          </cell>
        </row>
        <row r="1123">
          <cell r="A1123" t="str">
            <v>25005</v>
          </cell>
          <cell r="B1123" t="str">
            <v>Bristol</v>
          </cell>
          <cell r="C1123">
            <v>-71.114194479999995</v>
          </cell>
          <cell r="D1123">
            <v>41.797095249999998</v>
          </cell>
        </row>
        <row r="1124">
          <cell r="A1124" t="str">
            <v>48201</v>
          </cell>
          <cell r="B1124" t="str">
            <v>Harris</v>
          </cell>
          <cell r="C1124">
            <v>-95.393027149999995</v>
          </cell>
          <cell r="D1124">
            <v>29.85748873</v>
          </cell>
        </row>
        <row r="1125">
          <cell r="A1125" t="str">
            <v>40071</v>
          </cell>
          <cell r="B1125" t="str">
            <v>Kay</v>
          </cell>
          <cell r="C1125">
            <v>-97.143872299999998</v>
          </cell>
          <cell r="D1125">
            <v>36.817950889999999</v>
          </cell>
        </row>
        <row r="1126">
          <cell r="A1126" t="str">
            <v>38033</v>
          </cell>
          <cell r="B1126" t="str">
            <v>Golden Valley</v>
          </cell>
          <cell r="C1126">
            <v>-103.8465777</v>
          </cell>
          <cell r="D1126">
            <v>46.940261810000003</v>
          </cell>
        </row>
        <row r="1127">
          <cell r="A1127" t="str">
            <v>30101</v>
          </cell>
          <cell r="B1127" t="str">
            <v>Toole</v>
          </cell>
          <cell r="C1127">
            <v>-111.6959501</v>
          </cell>
          <cell r="D1127">
            <v>48.655344849999999</v>
          </cell>
        </row>
        <row r="1128">
          <cell r="A1128" t="str">
            <v>31015</v>
          </cell>
          <cell r="B1128" t="str">
            <v>Boyd</v>
          </cell>
          <cell r="C1128">
            <v>-98.766085849999996</v>
          </cell>
          <cell r="D1128">
            <v>42.899668720000001</v>
          </cell>
        </row>
        <row r="1129">
          <cell r="A1129" t="str">
            <v>36073</v>
          </cell>
          <cell r="B1129" t="str">
            <v>Orleans</v>
          </cell>
          <cell r="C1129">
            <v>-78.231419290000005</v>
          </cell>
          <cell r="D1129">
            <v>43.251585370000001</v>
          </cell>
        </row>
        <row r="1130">
          <cell r="A1130" t="str">
            <v>36101</v>
          </cell>
          <cell r="B1130" t="str">
            <v>Steuben</v>
          </cell>
          <cell r="C1130">
            <v>-77.383488099999994</v>
          </cell>
          <cell r="D1130">
            <v>42.267888739999997</v>
          </cell>
        </row>
        <row r="1131">
          <cell r="A1131" t="str">
            <v>28001</v>
          </cell>
          <cell r="B1131" t="str">
            <v>Adams</v>
          </cell>
          <cell r="C1131">
            <v>-91.353556240000003</v>
          </cell>
          <cell r="D1131">
            <v>31.481728570000001</v>
          </cell>
        </row>
        <row r="1132">
          <cell r="A1132" t="str">
            <v>34021</v>
          </cell>
          <cell r="B1132" t="str">
            <v>Mercer</v>
          </cell>
          <cell r="C1132">
            <v>-74.701644970000004</v>
          </cell>
          <cell r="D1132">
            <v>40.283391389999998</v>
          </cell>
        </row>
        <row r="1133">
          <cell r="A1133" t="str">
            <v>13255</v>
          </cell>
          <cell r="B1133" t="str">
            <v>Spalding</v>
          </cell>
          <cell r="C1133">
            <v>-84.283816209999998</v>
          </cell>
          <cell r="D1133">
            <v>33.260655329999999</v>
          </cell>
        </row>
        <row r="1134">
          <cell r="A1134" t="str">
            <v>02110</v>
          </cell>
          <cell r="B1134" t="str">
            <v>Juneau</v>
          </cell>
          <cell r="C1134">
            <v>-134.17643989999999</v>
          </cell>
          <cell r="D1134">
            <v>58.450918659999999</v>
          </cell>
        </row>
        <row r="1135">
          <cell r="A1135" t="str">
            <v>05109</v>
          </cell>
          <cell r="B1135" t="str">
            <v>Pike</v>
          </cell>
          <cell r="C1135">
            <v>-93.656210000000002</v>
          </cell>
          <cell r="D1135">
            <v>34.163564610000002</v>
          </cell>
        </row>
        <row r="1136">
          <cell r="A1136" t="str">
            <v>55023</v>
          </cell>
          <cell r="B1136" t="str">
            <v>Crawford</v>
          </cell>
          <cell r="C1136">
            <v>-90.930685670000003</v>
          </cell>
          <cell r="D1136">
            <v>43.239660870000002</v>
          </cell>
        </row>
        <row r="1137">
          <cell r="A1137" t="str">
            <v>48229</v>
          </cell>
          <cell r="B1137" t="str">
            <v>Hudspeth</v>
          </cell>
          <cell r="C1137">
            <v>-105.3871487</v>
          </cell>
          <cell r="D1137">
            <v>31.456402199999999</v>
          </cell>
        </row>
        <row r="1138">
          <cell r="A1138" t="str">
            <v>54051</v>
          </cell>
          <cell r="B1138" t="str">
            <v>Marshall</v>
          </cell>
          <cell r="C1138">
            <v>-80.663404170000007</v>
          </cell>
          <cell r="D1138">
            <v>39.86038842</v>
          </cell>
        </row>
        <row r="1139">
          <cell r="A1139" t="str">
            <v>54029</v>
          </cell>
          <cell r="B1139" t="str">
            <v>Hancock</v>
          </cell>
          <cell r="C1139">
            <v>-80.57390126</v>
          </cell>
          <cell r="D1139">
            <v>40.521893939999998</v>
          </cell>
        </row>
        <row r="1140">
          <cell r="A1140" t="str">
            <v>21037</v>
          </cell>
          <cell r="B1140" t="str">
            <v>Campbell</v>
          </cell>
          <cell r="C1140">
            <v>-84.379172199999999</v>
          </cell>
          <cell r="D1140">
            <v>38.946589520000003</v>
          </cell>
        </row>
        <row r="1141">
          <cell r="A1141" t="str">
            <v>22107</v>
          </cell>
          <cell r="B1141" t="str">
            <v>Tensas</v>
          </cell>
          <cell r="C1141">
            <v>-91.340061669999997</v>
          </cell>
          <cell r="D1141">
            <v>32.000268669999997</v>
          </cell>
        </row>
        <row r="1142">
          <cell r="A1142" t="str">
            <v>23027</v>
          </cell>
          <cell r="B1142" t="str">
            <v>Waldo</v>
          </cell>
          <cell r="C1142">
            <v>-69.144278920000005</v>
          </cell>
          <cell r="D1142">
            <v>44.501366480000002</v>
          </cell>
        </row>
        <row r="1143">
          <cell r="A1143" t="str">
            <v>46091</v>
          </cell>
          <cell r="B1143" t="str">
            <v>Marshall</v>
          </cell>
          <cell r="C1143">
            <v>-97.598654210000007</v>
          </cell>
          <cell r="D1143">
            <v>45.758633250000003</v>
          </cell>
        </row>
        <row r="1144">
          <cell r="A1144" t="str">
            <v>38023</v>
          </cell>
          <cell r="B1144" t="str">
            <v>Divide</v>
          </cell>
          <cell r="C1144">
            <v>-103.4871163</v>
          </cell>
          <cell r="D1144">
            <v>48.814862050000002</v>
          </cell>
        </row>
        <row r="1145">
          <cell r="A1145" t="str">
            <v>46127</v>
          </cell>
          <cell r="B1145" t="str">
            <v>Union</v>
          </cell>
          <cell r="C1145">
            <v>-96.655712679999993</v>
          </cell>
          <cell r="D1145">
            <v>42.831828180000002</v>
          </cell>
        </row>
        <row r="1146">
          <cell r="A1146" t="str">
            <v>42133</v>
          </cell>
          <cell r="B1146" t="str">
            <v>York</v>
          </cell>
          <cell r="C1146">
            <v>-76.726341520000005</v>
          </cell>
          <cell r="D1146">
            <v>39.920012829999997</v>
          </cell>
        </row>
        <row r="1147">
          <cell r="A1147" t="str">
            <v>47157</v>
          </cell>
          <cell r="B1147" t="str">
            <v>Shelby</v>
          </cell>
          <cell r="C1147">
            <v>-89.89620223</v>
          </cell>
          <cell r="D1147">
            <v>35.184127150000002</v>
          </cell>
        </row>
        <row r="1148">
          <cell r="A1148" t="str">
            <v>39081</v>
          </cell>
          <cell r="B1148" t="str">
            <v>Jefferson</v>
          </cell>
          <cell r="C1148">
            <v>-80.761130539999996</v>
          </cell>
          <cell r="D1148">
            <v>40.384700420000001</v>
          </cell>
        </row>
        <row r="1149">
          <cell r="A1149" t="str">
            <v>37115</v>
          </cell>
          <cell r="B1149" t="str">
            <v>Madison</v>
          </cell>
          <cell r="C1149">
            <v>-82.706125349999994</v>
          </cell>
          <cell r="D1149">
            <v>35.857933289999998</v>
          </cell>
        </row>
        <row r="1150">
          <cell r="A1150" t="str">
            <v>28139</v>
          </cell>
          <cell r="B1150" t="str">
            <v>Tippah</v>
          </cell>
          <cell r="C1150">
            <v>-88.90883067</v>
          </cell>
          <cell r="D1150">
            <v>34.768303179999997</v>
          </cell>
        </row>
        <row r="1151">
          <cell r="A1151" t="str">
            <v>31057</v>
          </cell>
          <cell r="B1151" t="str">
            <v>Dundy</v>
          </cell>
          <cell r="C1151">
            <v>-101.6878043</v>
          </cell>
          <cell r="D1151">
            <v>40.176253160000002</v>
          </cell>
        </row>
        <row r="1152">
          <cell r="A1152" t="str">
            <v>37133</v>
          </cell>
          <cell r="B1152" t="str">
            <v>Onslow</v>
          </cell>
          <cell r="C1152">
            <v>-77.427368970000003</v>
          </cell>
          <cell r="D1152">
            <v>34.729751409999999</v>
          </cell>
        </row>
        <row r="1153">
          <cell r="A1153" t="str">
            <v>35007</v>
          </cell>
          <cell r="B1153" t="str">
            <v>Colfax</v>
          </cell>
          <cell r="C1153">
            <v>-104.64687309999999</v>
          </cell>
          <cell r="D1153">
            <v>36.606199250000003</v>
          </cell>
        </row>
        <row r="1154">
          <cell r="A1154" t="str">
            <v>27049</v>
          </cell>
          <cell r="B1154" t="str">
            <v>Goodhue</v>
          </cell>
          <cell r="C1154">
            <v>-92.72266089</v>
          </cell>
          <cell r="D1154">
            <v>44.409729130000002</v>
          </cell>
        </row>
        <row r="1155">
          <cell r="A1155" t="str">
            <v>27169</v>
          </cell>
          <cell r="B1155" t="str">
            <v>Winona</v>
          </cell>
          <cell r="C1155">
            <v>-91.77934467</v>
          </cell>
          <cell r="D1155">
            <v>43.986837459999997</v>
          </cell>
        </row>
        <row r="1156">
          <cell r="A1156" t="str">
            <v>32023</v>
          </cell>
          <cell r="B1156" t="str">
            <v>Nye</v>
          </cell>
          <cell r="C1156">
            <v>-116.47176</v>
          </cell>
          <cell r="D1156">
            <v>38.042128460000001</v>
          </cell>
        </row>
        <row r="1157">
          <cell r="A1157" t="str">
            <v>28049</v>
          </cell>
          <cell r="B1157" t="str">
            <v>Hinds</v>
          </cell>
          <cell r="C1157">
            <v>-90.44251629</v>
          </cell>
          <cell r="D1157">
            <v>32.266284040000002</v>
          </cell>
        </row>
        <row r="1158">
          <cell r="A1158" t="str">
            <v>20157</v>
          </cell>
          <cell r="B1158" t="str">
            <v>Republic</v>
          </cell>
          <cell r="C1158">
            <v>-97.650342850000001</v>
          </cell>
          <cell r="D1158">
            <v>39.827936800000003</v>
          </cell>
        </row>
        <row r="1159">
          <cell r="A1159" t="str">
            <v>48493</v>
          </cell>
          <cell r="B1159" t="str">
            <v>Wilson</v>
          </cell>
          <cell r="C1159">
            <v>-98.086944489999993</v>
          </cell>
          <cell r="D1159">
            <v>29.174202210000001</v>
          </cell>
        </row>
        <row r="1160">
          <cell r="A1160" t="str">
            <v>54013</v>
          </cell>
          <cell r="B1160" t="str">
            <v>Calhoun</v>
          </cell>
          <cell r="C1160">
            <v>-81.117382430000006</v>
          </cell>
          <cell r="D1160">
            <v>38.843826020000002</v>
          </cell>
        </row>
        <row r="1161">
          <cell r="A1161" t="str">
            <v>55067</v>
          </cell>
          <cell r="B1161" t="str">
            <v>Langlade</v>
          </cell>
          <cell r="C1161">
            <v>-89.071936089999994</v>
          </cell>
          <cell r="D1161">
            <v>45.262199870000003</v>
          </cell>
        </row>
        <row r="1162">
          <cell r="A1162" t="str">
            <v>55111</v>
          </cell>
          <cell r="B1162" t="str">
            <v>Sauk</v>
          </cell>
          <cell r="C1162">
            <v>-89.948198009999999</v>
          </cell>
          <cell r="D1162">
            <v>43.426671769999999</v>
          </cell>
        </row>
        <row r="1163">
          <cell r="A1163" t="str">
            <v>47061</v>
          </cell>
          <cell r="B1163" t="str">
            <v>Grundy</v>
          </cell>
          <cell r="C1163">
            <v>-85.722370290000001</v>
          </cell>
          <cell r="D1163">
            <v>35.388429899999998</v>
          </cell>
        </row>
        <row r="1164">
          <cell r="A1164" t="str">
            <v>51125</v>
          </cell>
          <cell r="B1164" t="str">
            <v>Nelson</v>
          </cell>
          <cell r="C1164">
            <v>-78.886924629999996</v>
          </cell>
          <cell r="D1164">
            <v>37.787454599999997</v>
          </cell>
        </row>
        <row r="1165">
          <cell r="A1165" t="str">
            <v>48373</v>
          </cell>
          <cell r="B1165" t="str">
            <v>Polk</v>
          </cell>
          <cell r="C1165">
            <v>-94.829864990000004</v>
          </cell>
          <cell r="D1165">
            <v>30.792708529999999</v>
          </cell>
        </row>
        <row r="1166">
          <cell r="A1166" t="str">
            <v>41037</v>
          </cell>
          <cell r="B1166" t="str">
            <v>Lake</v>
          </cell>
          <cell r="C1166">
            <v>-120.3873864</v>
          </cell>
          <cell r="D1166">
            <v>42.793508180000003</v>
          </cell>
        </row>
        <row r="1167">
          <cell r="A1167" t="str">
            <v>51680</v>
          </cell>
          <cell r="B1167" t="str">
            <v>Lynchburg</v>
          </cell>
          <cell r="C1167">
            <v>-79.190449509999993</v>
          </cell>
          <cell r="D1167">
            <v>37.400231490000003</v>
          </cell>
        </row>
        <row r="1168">
          <cell r="A1168" t="str">
            <v>12005</v>
          </cell>
          <cell r="B1168" t="str">
            <v>Bay</v>
          </cell>
          <cell r="C1168">
            <v>-85.620054730000007</v>
          </cell>
          <cell r="D1168">
            <v>30.265208189999999</v>
          </cell>
        </row>
        <row r="1169">
          <cell r="A1169" t="str">
            <v>01097</v>
          </cell>
          <cell r="B1169" t="str">
            <v>Mobile</v>
          </cell>
          <cell r="C1169">
            <v>-88.206590570000003</v>
          </cell>
          <cell r="D1169">
            <v>30.77909854</v>
          </cell>
        </row>
        <row r="1170">
          <cell r="A1170" t="str">
            <v>06037</v>
          </cell>
          <cell r="B1170" t="str">
            <v>Los Angeles</v>
          </cell>
          <cell r="C1170">
            <v>-118.22470300000001</v>
          </cell>
          <cell r="D1170">
            <v>34.321345790000002</v>
          </cell>
        </row>
        <row r="1171">
          <cell r="A1171" t="str">
            <v>08023</v>
          </cell>
          <cell r="B1171" t="str">
            <v>Costilla</v>
          </cell>
          <cell r="C1171">
            <v>-105.4278551</v>
          </cell>
          <cell r="D1171">
            <v>37.278231179999999</v>
          </cell>
        </row>
        <row r="1172">
          <cell r="A1172" t="str">
            <v>06035</v>
          </cell>
          <cell r="B1172" t="str">
            <v>Lassen</v>
          </cell>
          <cell r="C1172">
            <v>-120.59474470000001</v>
          </cell>
          <cell r="D1172">
            <v>40.673361300000003</v>
          </cell>
        </row>
        <row r="1173">
          <cell r="A1173" t="str">
            <v>12063</v>
          </cell>
          <cell r="B1173" t="str">
            <v>Jackson</v>
          </cell>
          <cell r="C1173">
            <v>-85.215965179999998</v>
          </cell>
          <cell r="D1173">
            <v>30.795477040000002</v>
          </cell>
        </row>
        <row r="1174">
          <cell r="A1174" t="str">
            <v>13281</v>
          </cell>
          <cell r="B1174" t="str">
            <v>Towns</v>
          </cell>
          <cell r="C1174">
            <v>-83.737391410000001</v>
          </cell>
          <cell r="D1174">
            <v>34.916666839999998</v>
          </cell>
        </row>
        <row r="1175">
          <cell r="A1175" t="str">
            <v>01023</v>
          </cell>
          <cell r="B1175" t="str">
            <v>Choctaw</v>
          </cell>
          <cell r="C1175">
            <v>-88.263053220000003</v>
          </cell>
          <cell r="D1175">
            <v>32.020193110000001</v>
          </cell>
        </row>
        <row r="1176">
          <cell r="A1176" t="str">
            <v>20025</v>
          </cell>
          <cell r="B1176" t="str">
            <v>Clark</v>
          </cell>
          <cell r="C1176">
            <v>-99.819614599999994</v>
          </cell>
          <cell r="D1176">
            <v>37.235472469999998</v>
          </cell>
        </row>
        <row r="1177">
          <cell r="A1177" t="str">
            <v>20043</v>
          </cell>
          <cell r="B1177" t="str">
            <v>Doniphan</v>
          </cell>
          <cell r="C1177">
            <v>-95.146835580000001</v>
          </cell>
          <cell r="D1177">
            <v>39.787966439999998</v>
          </cell>
        </row>
        <row r="1178">
          <cell r="A1178" t="str">
            <v>21177</v>
          </cell>
          <cell r="B1178" t="str">
            <v>Muhlenberg</v>
          </cell>
          <cell r="C1178">
            <v>-87.142687199999997</v>
          </cell>
          <cell r="D1178">
            <v>37.215924489999999</v>
          </cell>
        </row>
        <row r="1179">
          <cell r="A1179" t="str">
            <v>72005</v>
          </cell>
          <cell r="B1179" t="str">
            <v>Aguadilla</v>
          </cell>
          <cell r="C1179">
            <v>-67.120678069999997</v>
          </cell>
          <cell r="D1179">
            <v>18.460284139999999</v>
          </cell>
        </row>
        <row r="1180">
          <cell r="A1180" t="str">
            <v>17045</v>
          </cell>
          <cell r="B1180" t="str">
            <v>Edgar</v>
          </cell>
          <cell r="C1180">
            <v>-87.74546531</v>
          </cell>
          <cell r="D1180">
            <v>39.678651649999999</v>
          </cell>
        </row>
        <row r="1181">
          <cell r="A1181" t="str">
            <v>13225</v>
          </cell>
          <cell r="B1181" t="str">
            <v>Peach</v>
          </cell>
          <cell r="C1181">
            <v>-83.827904919999995</v>
          </cell>
          <cell r="D1181">
            <v>32.568406789999997</v>
          </cell>
        </row>
        <row r="1182">
          <cell r="A1182" t="str">
            <v>72151</v>
          </cell>
          <cell r="B1182" t="str">
            <v>Yabucoa</v>
          </cell>
          <cell r="C1182">
            <v>-65.896220009999993</v>
          </cell>
          <cell r="D1182">
            <v>18.070186020000001</v>
          </cell>
        </row>
        <row r="1183">
          <cell r="A1183" t="str">
            <v>29181</v>
          </cell>
          <cell r="B1183" t="str">
            <v>Ripley</v>
          </cell>
          <cell r="C1183">
            <v>-90.863810880000003</v>
          </cell>
          <cell r="D1183">
            <v>36.652690530000001</v>
          </cell>
        </row>
        <row r="1184">
          <cell r="A1184" t="str">
            <v>15005</v>
          </cell>
          <cell r="B1184" t="str">
            <v>Kalawao</v>
          </cell>
          <cell r="C1184">
            <v>-156.94937440000001</v>
          </cell>
          <cell r="D1184">
            <v>21.172956719999998</v>
          </cell>
        </row>
        <row r="1185">
          <cell r="A1185" t="str">
            <v>55021</v>
          </cell>
          <cell r="B1185" t="str">
            <v>Columbia</v>
          </cell>
          <cell r="C1185">
            <v>-89.334082589999994</v>
          </cell>
          <cell r="D1185">
            <v>43.4669904</v>
          </cell>
        </row>
        <row r="1186">
          <cell r="A1186" t="str">
            <v>35051</v>
          </cell>
          <cell r="B1186" t="str">
            <v>Sierra</v>
          </cell>
          <cell r="C1186">
            <v>-107.19255389999999</v>
          </cell>
          <cell r="D1186">
            <v>33.130253209999999</v>
          </cell>
        </row>
        <row r="1187">
          <cell r="A1187" t="str">
            <v>21021</v>
          </cell>
          <cell r="B1187" t="str">
            <v>Boyle</v>
          </cell>
          <cell r="C1187">
            <v>-84.866120609999996</v>
          </cell>
          <cell r="D1187">
            <v>37.624277820000003</v>
          </cell>
        </row>
        <row r="1188">
          <cell r="A1188" t="str">
            <v>47055</v>
          </cell>
          <cell r="B1188" t="str">
            <v>Giles</v>
          </cell>
          <cell r="C1188">
            <v>-87.035417839999994</v>
          </cell>
          <cell r="D1188">
            <v>35.201942680000002</v>
          </cell>
        </row>
        <row r="1189">
          <cell r="A1189" t="str">
            <v>48327</v>
          </cell>
          <cell r="B1189" t="str">
            <v>Menard</v>
          </cell>
          <cell r="C1189">
            <v>-99.820479399999996</v>
          </cell>
          <cell r="D1189">
            <v>30.88990665</v>
          </cell>
        </row>
        <row r="1190">
          <cell r="A1190" t="str">
            <v>47083</v>
          </cell>
          <cell r="B1190" t="str">
            <v>Houston</v>
          </cell>
          <cell r="C1190">
            <v>-87.717680950000002</v>
          </cell>
          <cell r="D1190">
            <v>36.286166309999999</v>
          </cell>
        </row>
        <row r="1191">
          <cell r="A1191" t="str">
            <v>49017</v>
          </cell>
          <cell r="B1191" t="str">
            <v>Garfield</v>
          </cell>
          <cell r="C1191">
            <v>-111.4425093</v>
          </cell>
          <cell r="D1191">
            <v>37.85511631</v>
          </cell>
        </row>
        <row r="1192">
          <cell r="A1192" t="str">
            <v>48005</v>
          </cell>
          <cell r="B1192" t="str">
            <v>Angelina</v>
          </cell>
          <cell r="C1192">
            <v>-94.611008659999996</v>
          </cell>
          <cell r="D1192">
            <v>31.254578339999998</v>
          </cell>
        </row>
        <row r="1193">
          <cell r="A1193" t="str">
            <v>48175</v>
          </cell>
          <cell r="B1193" t="str">
            <v>Goliad</v>
          </cell>
          <cell r="C1193">
            <v>-97.426287509999995</v>
          </cell>
          <cell r="D1193">
            <v>28.657248509999999</v>
          </cell>
        </row>
        <row r="1194">
          <cell r="A1194" t="str">
            <v>51063</v>
          </cell>
          <cell r="B1194" t="str">
            <v>Floyd</v>
          </cell>
          <cell r="C1194">
            <v>-80.361841720000001</v>
          </cell>
          <cell r="D1194">
            <v>36.931628119999999</v>
          </cell>
        </row>
        <row r="1195">
          <cell r="A1195" t="str">
            <v>48477</v>
          </cell>
          <cell r="B1195" t="str">
            <v>Washington</v>
          </cell>
          <cell r="C1195">
            <v>-96.403415940000002</v>
          </cell>
          <cell r="D1195">
            <v>30.21441875</v>
          </cell>
        </row>
        <row r="1196">
          <cell r="A1196" t="str">
            <v>48379</v>
          </cell>
          <cell r="B1196" t="str">
            <v>Rains</v>
          </cell>
          <cell r="C1196">
            <v>-95.793558910000002</v>
          </cell>
          <cell r="D1196">
            <v>32.87032705</v>
          </cell>
        </row>
        <row r="1197">
          <cell r="A1197" t="str">
            <v>04027</v>
          </cell>
          <cell r="B1197" t="str">
            <v>Yuma</v>
          </cell>
          <cell r="C1197">
            <v>-113.90580989999999</v>
          </cell>
          <cell r="D1197">
            <v>32.769336719999998</v>
          </cell>
        </row>
        <row r="1198">
          <cell r="A1198" t="str">
            <v>05049</v>
          </cell>
          <cell r="B1198" t="str">
            <v>Fulton</v>
          </cell>
          <cell r="C1198">
            <v>-91.817673360000001</v>
          </cell>
          <cell r="D1198">
            <v>36.381834599999998</v>
          </cell>
        </row>
        <row r="1199">
          <cell r="A1199" t="str">
            <v>12021</v>
          </cell>
          <cell r="B1199" t="str">
            <v>Collier</v>
          </cell>
          <cell r="C1199">
            <v>-81.347690029999995</v>
          </cell>
          <cell r="D1199">
            <v>26.110693609999998</v>
          </cell>
        </row>
        <row r="1200">
          <cell r="A1200" t="str">
            <v>36029</v>
          </cell>
          <cell r="B1200" t="str">
            <v>Erie</v>
          </cell>
          <cell r="C1200">
            <v>-78.73230753</v>
          </cell>
          <cell r="D1200">
            <v>42.764099979999997</v>
          </cell>
        </row>
        <row r="1201">
          <cell r="A1201" t="str">
            <v>29199</v>
          </cell>
          <cell r="B1201" t="str">
            <v>Scotland</v>
          </cell>
          <cell r="C1201">
            <v>-92.147244400000005</v>
          </cell>
          <cell r="D1201">
            <v>40.452010909999998</v>
          </cell>
        </row>
        <row r="1202">
          <cell r="A1202" t="str">
            <v>27173</v>
          </cell>
          <cell r="B1202" t="str">
            <v>Yellow Medicine</v>
          </cell>
          <cell r="C1202">
            <v>-95.868883479999994</v>
          </cell>
          <cell r="D1202">
            <v>44.716260589999997</v>
          </cell>
        </row>
        <row r="1203">
          <cell r="A1203" t="str">
            <v>13151</v>
          </cell>
          <cell r="B1203" t="str">
            <v>Henry</v>
          </cell>
          <cell r="C1203">
            <v>-84.153077749999994</v>
          </cell>
          <cell r="D1203">
            <v>33.45278905</v>
          </cell>
        </row>
        <row r="1204">
          <cell r="A1204" t="str">
            <v>12051</v>
          </cell>
          <cell r="B1204" t="str">
            <v>Hendry</v>
          </cell>
          <cell r="C1204">
            <v>-81.165115470000003</v>
          </cell>
          <cell r="D1204">
            <v>26.553744250000001</v>
          </cell>
        </row>
        <row r="1205">
          <cell r="A1205" t="str">
            <v>18031</v>
          </cell>
          <cell r="B1205" t="str">
            <v>Decatur</v>
          </cell>
          <cell r="C1205">
            <v>-85.500902260000004</v>
          </cell>
          <cell r="D1205">
            <v>39.307150550000003</v>
          </cell>
        </row>
        <row r="1206">
          <cell r="A1206" t="str">
            <v>08019</v>
          </cell>
          <cell r="B1206" t="str">
            <v>Clear Creek</v>
          </cell>
          <cell r="C1206">
            <v>-105.6447627</v>
          </cell>
          <cell r="D1206">
            <v>39.68922182</v>
          </cell>
        </row>
        <row r="1207">
          <cell r="A1207" t="str">
            <v>51520</v>
          </cell>
          <cell r="B1207" t="str">
            <v>Bristol</v>
          </cell>
          <cell r="C1207">
            <v>-82.159069700000003</v>
          </cell>
          <cell r="D1207">
            <v>36.618263779999999</v>
          </cell>
        </row>
        <row r="1208">
          <cell r="A1208" t="str">
            <v>56003</v>
          </cell>
          <cell r="B1208" t="str">
            <v>Big Horn</v>
          </cell>
          <cell r="C1208">
            <v>-107.9948912</v>
          </cell>
          <cell r="D1208">
            <v>44.526360840000002</v>
          </cell>
        </row>
        <row r="1209">
          <cell r="A1209" t="str">
            <v>54065</v>
          </cell>
          <cell r="B1209" t="str">
            <v>Morgan</v>
          </cell>
          <cell r="C1209">
            <v>-78.257015550000006</v>
          </cell>
          <cell r="D1209">
            <v>39.560615200000001</v>
          </cell>
        </row>
        <row r="1210">
          <cell r="A1210" t="str">
            <v>49023</v>
          </cell>
          <cell r="B1210" t="str">
            <v>Juab</v>
          </cell>
          <cell r="C1210">
            <v>-112.7847328</v>
          </cell>
          <cell r="D1210">
            <v>39.70284831</v>
          </cell>
        </row>
        <row r="1211">
          <cell r="A1211" t="str">
            <v>01079</v>
          </cell>
          <cell r="B1211" t="str">
            <v>Lawrence</v>
          </cell>
          <cell r="C1211">
            <v>-87.310853809999998</v>
          </cell>
          <cell r="D1211">
            <v>34.52223687</v>
          </cell>
        </row>
        <row r="1212">
          <cell r="A1212" t="str">
            <v>48369</v>
          </cell>
          <cell r="B1212" t="str">
            <v>Parmer</v>
          </cell>
          <cell r="C1212">
            <v>-102.7844494</v>
          </cell>
          <cell r="D1212">
            <v>34.529939220000003</v>
          </cell>
        </row>
        <row r="1213">
          <cell r="A1213" t="str">
            <v>51103</v>
          </cell>
          <cell r="B1213" t="str">
            <v>Lancaster</v>
          </cell>
          <cell r="C1213">
            <v>-76.461516649999993</v>
          </cell>
          <cell r="D1213">
            <v>37.732391819999997</v>
          </cell>
        </row>
        <row r="1214">
          <cell r="A1214" t="str">
            <v>31079</v>
          </cell>
          <cell r="B1214" t="str">
            <v>Hall</v>
          </cell>
          <cell r="C1214">
            <v>-98.502126140000001</v>
          </cell>
          <cell r="D1214">
            <v>40.872613280000003</v>
          </cell>
        </row>
        <row r="1215">
          <cell r="A1215" t="str">
            <v>39009</v>
          </cell>
          <cell r="B1215" t="str">
            <v>Athens</v>
          </cell>
          <cell r="C1215">
            <v>-82.045180799999997</v>
          </cell>
          <cell r="D1215">
            <v>39.3340326</v>
          </cell>
        </row>
        <row r="1216">
          <cell r="A1216" t="str">
            <v>39091</v>
          </cell>
          <cell r="B1216" t="str">
            <v>Logan</v>
          </cell>
          <cell r="C1216">
            <v>-83.765269910000001</v>
          </cell>
          <cell r="D1216">
            <v>40.388397099999999</v>
          </cell>
        </row>
        <row r="1217">
          <cell r="A1217" t="str">
            <v>39141</v>
          </cell>
          <cell r="B1217" t="str">
            <v>Ross</v>
          </cell>
          <cell r="C1217">
            <v>-83.0569591</v>
          </cell>
          <cell r="D1217">
            <v>39.337530080000001</v>
          </cell>
        </row>
        <row r="1218">
          <cell r="A1218" t="str">
            <v>30097</v>
          </cell>
          <cell r="B1218" t="str">
            <v>Sweet Grass</v>
          </cell>
          <cell r="C1218">
            <v>-109.93966399999999</v>
          </cell>
          <cell r="D1218">
            <v>45.813755999999998</v>
          </cell>
        </row>
        <row r="1219">
          <cell r="A1219" t="str">
            <v>36121</v>
          </cell>
          <cell r="B1219" t="str">
            <v>Wyoming</v>
          </cell>
          <cell r="C1219">
            <v>-78.223776599999994</v>
          </cell>
          <cell r="D1219">
            <v>42.702264139999997</v>
          </cell>
        </row>
        <row r="1220">
          <cell r="A1220" t="str">
            <v>40125</v>
          </cell>
          <cell r="B1220" t="str">
            <v>Pottawatomie</v>
          </cell>
          <cell r="C1220">
            <v>-96.948280609999998</v>
          </cell>
          <cell r="D1220">
            <v>35.206845270000002</v>
          </cell>
        </row>
        <row r="1221">
          <cell r="A1221" t="str">
            <v>42081</v>
          </cell>
          <cell r="B1221" t="str">
            <v>Lycoming</v>
          </cell>
          <cell r="C1221">
            <v>-77.065202690000007</v>
          </cell>
          <cell r="D1221">
            <v>41.343944190000002</v>
          </cell>
        </row>
        <row r="1222">
          <cell r="A1222" t="str">
            <v>29159</v>
          </cell>
          <cell r="B1222" t="str">
            <v>Pettis</v>
          </cell>
          <cell r="C1222">
            <v>-93.284749120000001</v>
          </cell>
          <cell r="D1222">
            <v>38.72825898</v>
          </cell>
        </row>
        <row r="1223">
          <cell r="A1223" t="str">
            <v>18069</v>
          </cell>
          <cell r="B1223" t="str">
            <v>Huntington</v>
          </cell>
          <cell r="C1223">
            <v>-85.488312370000003</v>
          </cell>
          <cell r="D1223">
            <v>40.829075940000003</v>
          </cell>
        </row>
        <row r="1224">
          <cell r="A1224" t="str">
            <v>15007</v>
          </cell>
          <cell r="B1224" t="str">
            <v>Kauai</v>
          </cell>
          <cell r="C1224">
            <v>-159.5957496</v>
          </cell>
          <cell r="D1224">
            <v>22.039784869999998</v>
          </cell>
        </row>
        <row r="1225">
          <cell r="A1225" t="str">
            <v>30055</v>
          </cell>
          <cell r="B1225" t="str">
            <v>McCone</v>
          </cell>
          <cell r="C1225">
            <v>-105.7952945</v>
          </cell>
          <cell r="D1225">
            <v>47.645155320000001</v>
          </cell>
        </row>
        <row r="1226">
          <cell r="A1226" t="str">
            <v>28065</v>
          </cell>
          <cell r="B1226" t="str">
            <v>Jefferson Davis</v>
          </cell>
          <cell r="C1226">
            <v>-89.823110869999994</v>
          </cell>
          <cell r="D1226">
            <v>31.56973198</v>
          </cell>
        </row>
        <row r="1227">
          <cell r="A1227" t="str">
            <v>21103</v>
          </cell>
          <cell r="B1227" t="str">
            <v>Henry</v>
          </cell>
          <cell r="C1227">
            <v>-85.118978350000006</v>
          </cell>
          <cell r="D1227">
            <v>38.448490460000002</v>
          </cell>
        </row>
        <row r="1228">
          <cell r="A1228" t="str">
            <v>17009</v>
          </cell>
          <cell r="B1228" t="str">
            <v>Brown</v>
          </cell>
          <cell r="C1228">
            <v>-90.750188039999998</v>
          </cell>
          <cell r="D1228">
            <v>39.96180493</v>
          </cell>
        </row>
        <row r="1229">
          <cell r="A1229" t="str">
            <v>17043</v>
          </cell>
          <cell r="B1229" t="str">
            <v>DuPage</v>
          </cell>
          <cell r="C1229">
            <v>-88.085634209999995</v>
          </cell>
          <cell r="D1229">
            <v>41.851737360000001</v>
          </cell>
        </row>
        <row r="1230">
          <cell r="A1230" t="str">
            <v>21009</v>
          </cell>
          <cell r="B1230" t="str">
            <v>Barren</v>
          </cell>
          <cell r="C1230">
            <v>-85.933770670000001</v>
          </cell>
          <cell r="D1230">
            <v>36.965460219999997</v>
          </cell>
        </row>
        <row r="1231">
          <cell r="A1231" t="str">
            <v>51017</v>
          </cell>
          <cell r="B1231" t="str">
            <v>Bath</v>
          </cell>
          <cell r="C1231">
            <v>-79.741233539999996</v>
          </cell>
          <cell r="D1231">
            <v>38.058360540000002</v>
          </cell>
        </row>
        <row r="1232">
          <cell r="A1232" t="str">
            <v>01015</v>
          </cell>
          <cell r="B1232" t="str">
            <v>Calhoun</v>
          </cell>
          <cell r="C1232">
            <v>-85.825747050000004</v>
          </cell>
          <cell r="D1232">
            <v>33.771415490000003</v>
          </cell>
        </row>
        <row r="1233">
          <cell r="A1233" t="str">
            <v>01121</v>
          </cell>
          <cell r="B1233" t="str">
            <v>Talladega</v>
          </cell>
          <cell r="C1233">
            <v>-86.165876659999995</v>
          </cell>
          <cell r="D1233">
            <v>33.379924209999999</v>
          </cell>
        </row>
        <row r="1234">
          <cell r="A1234" t="str">
            <v>51131</v>
          </cell>
          <cell r="B1234" t="str">
            <v>Northampton</v>
          </cell>
          <cell r="C1234">
            <v>-75.877646060000004</v>
          </cell>
          <cell r="D1234">
            <v>37.343053580000003</v>
          </cell>
        </row>
        <row r="1235">
          <cell r="A1235" t="str">
            <v>37057</v>
          </cell>
          <cell r="B1235" t="str">
            <v>Davidson</v>
          </cell>
          <cell r="C1235">
            <v>-80.212533089999994</v>
          </cell>
          <cell r="D1235">
            <v>35.793117989999999</v>
          </cell>
        </row>
        <row r="1236">
          <cell r="A1236" t="str">
            <v>41069</v>
          </cell>
          <cell r="B1236" t="str">
            <v>Wheeler</v>
          </cell>
          <cell r="C1236">
            <v>-120.0273912</v>
          </cell>
          <cell r="D1236">
            <v>44.72584844</v>
          </cell>
        </row>
        <row r="1237">
          <cell r="A1237" t="str">
            <v>37155</v>
          </cell>
          <cell r="B1237" t="str">
            <v>Robeson</v>
          </cell>
          <cell r="C1237">
            <v>-79.10352623</v>
          </cell>
          <cell r="D1237">
            <v>34.640288779999999</v>
          </cell>
        </row>
        <row r="1238">
          <cell r="A1238" t="str">
            <v>42097</v>
          </cell>
          <cell r="B1238" t="str">
            <v>Northumberland</v>
          </cell>
          <cell r="C1238">
            <v>-76.708933909999999</v>
          </cell>
          <cell r="D1238">
            <v>40.851424829999999</v>
          </cell>
        </row>
        <row r="1239">
          <cell r="A1239" t="str">
            <v>35033</v>
          </cell>
          <cell r="B1239" t="str">
            <v>Mora</v>
          </cell>
          <cell r="C1239">
            <v>-104.94456099999999</v>
          </cell>
          <cell r="D1239">
            <v>36.009728459999998</v>
          </cell>
        </row>
        <row r="1240">
          <cell r="A1240" t="str">
            <v>40027</v>
          </cell>
          <cell r="B1240" t="str">
            <v>Cleveland</v>
          </cell>
          <cell r="C1240">
            <v>-97.326706900000005</v>
          </cell>
          <cell r="D1240">
            <v>35.203468719999996</v>
          </cell>
        </row>
        <row r="1241">
          <cell r="A1241" t="str">
            <v>42121</v>
          </cell>
          <cell r="B1241" t="str">
            <v>Venango</v>
          </cell>
          <cell r="C1241">
            <v>-79.757920319999997</v>
          </cell>
          <cell r="D1241">
            <v>41.40101962</v>
          </cell>
        </row>
        <row r="1242">
          <cell r="A1242" t="str">
            <v>18065</v>
          </cell>
          <cell r="B1242" t="str">
            <v>Henry</v>
          </cell>
          <cell r="C1242">
            <v>-85.396543440000002</v>
          </cell>
          <cell r="D1242">
            <v>39.93112507</v>
          </cell>
        </row>
        <row r="1243">
          <cell r="A1243" t="str">
            <v>18143</v>
          </cell>
          <cell r="B1243" t="str">
            <v>Scott</v>
          </cell>
          <cell r="C1243">
            <v>-85.746967260000005</v>
          </cell>
          <cell r="D1243">
            <v>38.686272440000003</v>
          </cell>
        </row>
        <row r="1244">
          <cell r="A1244" t="str">
            <v>20145</v>
          </cell>
          <cell r="B1244" t="str">
            <v>Pawnee</v>
          </cell>
          <cell r="C1244">
            <v>-99.236820210000005</v>
          </cell>
          <cell r="D1244">
            <v>38.18106307</v>
          </cell>
        </row>
        <row r="1245">
          <cell r="A1245" t="str">
            <v>12081</v>
          </cell>
          <cell r="B1245" t="str">
            <v>Manatee</v>
          </cell>
          <cell r="C1245">
            <v>-82.315719139999999</v>
          </cell>
          <cell r="D1245">
            <v>27.47189899</v>
          </cell>
        </row>
        <row r="1246">
          <cell r="A1246" t="str">
            <v>21113</v>
          </cell>
          <cell r="B1246" t="str">
            <v>Jessamine</v>
          </cell>
          <cell r="C1246">
            <v>-84.580318879999993</v>
          </cell>
          <cell r="D1246">
            <v>37.872358859999999</v>
          </cell>
        </row>
        <row r="1247">
          <cell r="A1247" t="str">
            <v>17017</v>
          </cell>
          <cell r="B1247" t="str">
            <v>Cass</v>
          </cell>
          <cell r="C1247">
            <v>-90.247612020000005</v>
          </cell>
          <cell r="D1247">
            <v>39.973760919999997</v>
          </cell>
        </row>
        <row r="1248">
          <cell r="A1248" t="str">
            <v>12033</v>
          </cell>
          <cell r="B1248" t="str">
            <v>Escambia</v>
          </cell>
          <cell r="C1248">
            <v>-87.362739860000005</v>
          </cell>
          <cell r="D1248">
            <v>30.668303689999998</v>
          </cell>
        </row>
        <row r="1249">
          <cell r="A1249" t="str">
            <v>72133</v>
          </cell>
          <cell r="B1249" t="str">
            <v>Santa Isabel</v>
          </cell>
          <cell r="C1249">
            <v>-66.38861781</v>
          </cell>
          <cell r="D1249">
            <v>17.99547652</v>
          </cell>
        </row>
        <row r="1250">
          <cell r="A1250" t="str">
            <v>18037</v>
          </cell>
          <cell r="B1250" t="str">
            <v>Dubois</v>
          </cell>
          <cell r="C1250">
            <v>-86.87970258</v>
          </cell>
          <cell r="D1250">
            <v>38.364277829999999</v>
          </cell>
        </row>
        <row r="1251">
          <cell r="A1251" t="str">
            <v>18115</v>
          </cell>
          <cell r="B1251" t="str">
            <v>Ohio</v>
          </cell>
          <cell r="C1251">
            <v>-84.965024679999999</v>
          </cell>
          <cell r="D1251">
            <v>38.949967110000003</v>
          </cell>
        </row>
        <row r="1252">
          <cell r="A1252" t="str">
            <v>28053</v>
          </cell>
          <cell r="B1252" t="str">
            <v>Humphreys</v>
          </cell>
          <cell r="C1252">
            <v>-90.526847829999994</v>
          </cell>
          <cell r="D1252">
            <v>33.128569980000002</v>
          </cell>
        </row>
        <row r="1253">
          <cell r="A1253" t="str">
            <v>17063</v>
          </cell>
          <cell r="B1253" t="str">
            <v>Grundy</v>
          </cell>
          <cell r="C1253">
            <v>-88.418913279999998</v>
          </cell>
          <cell r="D1253">
            <v>41.285603799999997</v>
          </cell>
        </row>
        <row r="1254">
          <cell r="A1254" t="str">
            <v>69120</v>
          </cell>
          <cell r="B1254" t="str">
            <v>Tinian</v>
          </cell>
          <cell r="C1254">
            <v>145.62616080000001</v>
          </cell>
          <cell r="D1254">
            <v>15.00074124</v>
          </cell>
        </row>
        <row r="1255">
          <cell r="A1255" t="str">
            <v>46077</v>
          </cell>
          <cell r="B1255" t="str">
            <v>Kingsbury</v>
          </cell>
          <cell r="C1255">
            <v>-97.491394499999998</v>
          </cell>
          <cell r="D1255">
            <v>44.369561689999998</v>
          </cell>
        </row>
        <row r="1256">
          <cell r="A1256" t="str">
            <v>55135</v>
          </cell>
          <cell r="B1256" t="str">
            <v>Waupaca</v>
          </cell>
          <cell r="C1256">
            <v>-88.965325989999997</v>
          </cell>
          <cell r="D1256">
            <v>44.470707339999997</v>
          </cell>
        </row>
        <row r="1257">
          <cell r="A1257" t="str">
            <v>47081</v>
          </cell>
          <cell r="B1257" t="str">
            <v>Hickman</v>
          </cell>
          <cell r="C1257">
            <v>-87.473170010000004</v>
          </cell>
          <cell r="D1257">
            <v>35.803744860000002</v>
          </cell>
        </row>
        <row r="1258">
          <cell r="A1258" t="str">
            <v>47043</v>
          </cell>
          <cell r="B1258" t="str">
            <v>Dickson</v>
          </cell>
          <cell r="C1258">
            <v>-87.356584150000003</v>
          </cell>
          <cell r="D1258">
            <v>36.149321559999997</v>
          </cell>
        </row>
        <row r="1259">
          <cell r="A1259" t="str">
            <v>49035</v>
          </cell>
          <cell r="B1259" t="str">
            <v>Salt Lake</v>
          </cell>
          <cell r="C1259">
            <v>-111.9241028</v>
          </cell>
          <cell r="D1259">
            <v>40.667288130000003</v>
          </cell>
        </row>
        <row r="1260">
          <cell r="A1260" t="str">
            <v>51197</v>
          </cell>
          <cell r="B1260" t="str">
            <v>Wythe</v>
          </cell>
          <cell r="C1260">
            <v>-81.078033169999998</v>
          </cell>
          <cell r="D1260">
            <v>36.916866769999999</v>
          </cell>
        </row>
        <row r="1261">
          <cell r="A1261" t="str">
            <v>54045</v>
          </cell>
          <cell r="B1261" t="str">
            <v>Logan</v>
          </cell>
          <cell r="C1261">
            <v>-81.935190599999999</v>
          </cell>
          <cell r="D1261">
            <v>37.831935299999998</v>
          </cell>
        </row>
        <row r="1262">
          <cell r="A1262" t="str">
            <v>48333</v>
          </cell>
          <cell r="B1262" t="str">
            <v>Mills</v>
          </cell>
          <cell r="C1262">
            <v>-98.59562176</v>
          </cell>
          <cell r="D1262">
            <v>31.49516229</v>
          </cell>
        </row>
        <row r="1263">
          <cell r="A1263" t="str">
            <v>12129</v>
          </cell>
          <cell r="B1263" t="str">
            <v>Wakulla</v>
          </cell>
          <cell r="C1263">
            <v>-84.400053009999993</v>
          </cell>
          <cell r="D1263">
            <v>30.16603091</v>
          </cell>
        </row>
        <row r="1264">
          <cell r="A1264" t="str">
            <v>13213</v>
          </cell>
          <cell r="B1264" t="str">
            <v>Murray</v>
          </cell>
          <cell r="C1264">
            <v>-84.747995279999998</v>
          </cell>
          <cell r="D1264">
            <v>34.788616439999998</v>
          </cell>
        </row>
        <row r="1265">
          <cell r="A1265" t="str">
            <v>17201</v>
          </cell>
          <cell r="B1265" t="str">
            <v>Winnebago</v>
          </cell>
          <cell r="C1265">
            <v>-89.16084223</v>
          </cell>
          <cell r="D1265">
            <v>42.336308879999997</v>
          </cell>
        </row>
        <row r="1266">
          <cell r="A1266" t="str">
            <v>17007</v>
          </cell>
          <cell r="B1266" t="str">
            <v>Boone</v>
          </cell>
          <cell r="C1266">
            <v>-88.823485120000001</v>
          </cell>
          <cell r="D1266">
            <v>42.322941950000001</v>
          </cell>
        </row>
        <row r="1267">
          <cell r="A1267" t="str">
            <v>18083</v>
          </cell>
          <cell r="B1267" t="str">
            <v>Knox</v>
          </cell>
          <cell r="C1267">
            <v>-87.417781579999996</v>
          </cell>
          <cell r="D1267">
            <v>38.689547179999998</v>
          </cell>
        </row>
        <row r="1268">
          <cell r="A1268" t="str">
            <v>19119</v>
          </cell>
          <cell r="B1268" t="str">
            <v>Lyon</v>
          </cell>
          <cell r="C1268">
            <v>-96.210222099999996</v>
          </cell>
          <cell r="D1268">
            <v>43.381112889999997</v>
          </cell>
        </row>
        <row r="1269">
          <cell r="A1269" t="str">
            <v>21147</v>
          </cell>
          <cell r="B1269" t="str">
            <v>McCreary</v>
          </cell>
          <cell r="C1269">
            <v>-84.483776449999993</v>
          </cell>
          <cell r="D1269">
            <v>36.736992450000002</v>
          </cell>
        </row>
        <row r="1270">
          <cell r="A1270" t="str">
            <v>21093</v>
          </cell>
          <cell r="B1270" t="str">
            <v>Hardin</v>
          </cell>
          <cell r="C1270">
            <v>-85.963666739999994</v>
          </cell>
          <cell r="D1270">
            <v>37.698209409999997</v>
          </cell>
        </row>
        <row r="1271">
          <cell r="A1271" t="str">
            <v>01119</v>
          </cell>
          <cell r="B1271" t="str">
            <v>Sumter</v>
          </cell>
          <cell r="C1271">
            <v>-88.199040389999993</v>
          </cell>
          <cell r="D1271">
            <v>32.591049490000003</v>
          </cell>
        </row>
        <row r="1272">
          <cell r="A1272" t="str">
            <v>02016</v>
          </cell>
          <cell r="B1272" t="str">
            <v>Aleutians West</v>
          </cell>
          <cell r="C1272">
            <v>-110.2449123</v>
          </cell>
          <cell r="D1272">
            <v>52.79430361</v>
          </cell>
        </row>
        <row r="1273">
          <cell r="A1273" t="str">
            <v>46051</v>
          </cell>
          <cell r="B1273" t="str">
            <v>Grant</v>
          </cell>
          <cell r="C1273">
            <v>-96.767891120000002</v>
          </cell>
          <cell r="D1273">
            <v>45.172189789999997</v>
          </cell>
        </row>
        <row r="1274">
          <cell r="A1274" t="str">
            <v>39013</v>
          </cell>
          <cell r="B1274" t="str">
            <v>Belmont</v>
          </cell>
          <cell r="C1274">
            <v>-80.988619979999996</v>
          </cell>
          <cell r="D1274">
            <v>40.015762029999998</v>
          </cell>
        </row>
        <row r="1275">
          <cell r="A1275" t="str">
            <v>37013</v>
          </cell>
          <cell r="B1275" t="str">
            <v>Beaufort</v>
          </cell>
          <cell r="C1275">
            <v>-76.858877489999998</v>
          </cell>
          <cell r="D1275">
            <v>35.492965730000002</v>
          </cell>
        </row>
        <row r="1276">
          <cell r="A1276" t="str">
            <v>37113</v>
          </cell>
          <cell r="B1276" t="str">
            <v>Macon</v>
          </cell>
          <cell r="C1276">
            <v>-83.422324079999996</v>
          </cell>
          <cell r="D1276">
            <v>35.150575330000002</v>
          </cell>
        </row>
        <row r="1277">
          <cell r="A1277" t="str">
            <v>30075</v>
          </cell>
          <cell r="B1277" t="str">
            <v>Powder River</v>
          </cell>
          <cell r="C1277">
            <v>-105.6300238</v>
          </cell>
          <cell r="D1277">
            <v>45.394998780000002</v>
          </cell>
        </row>
        <row r="1278">
          <cell r="A1278" t="str">
            <v>32017</v>
          </cell>
          <cell r="B1278" t="str">
            <v>Lincoln</v>
          </cell>
          <cell r="C1278">
            <v>-114.8771351</v>
          </cell>
          <cell r="D1278">
            <v>37.643424690000003</v>
          </cell>
        </row>
        <row r="1279">
          <cell r="A1279" t="str">
            <v>36009</v>
          </cell>
          <cell r="B1279" t="str">
            <v>Cattaraugus</v>
          </cell>
          <cell r="C1279">
            <v>-78.679032019999994</v>
          </cell>
          <cell r="D1279">
            <v>42.248560640000001</v>
          </cell>
        </row>
        <row r="1280">
          <cell r="A1280" t="str">
            <v>33015</v>
          </cell>
          <cell r="B1280" t="str">
            <v>Rockingham</v>
          </cell>
          <cell r="C1280">
            <v>-71.125563529999994</v>
          </cell>
          <cell r="D1280">
            <v>42.987496989999997</v>
          </cell>
        </row>
        <row r="1281">
          <cell r="A1281" t="str">
            <v>36055</v>
          </cell>
          <cell r="B1281" t="str">
            <v>Monroe</v>
          </cell>
          <cell r="C1281">
            <v>-77.695958869999998</v>
          </cell>
          <cell r="D1281">
            <v>43.146949040000003</v>
          </cell>
        </row>
        <row r="1282">
          <cell r="A1282" t="str">
            <v>34015</v>
          </cell>
          <cell r="B1282" t="str">
            <v>Gloucester</v>
          </cell>
          <cell r="C1282">
            <v>-75.140717469999998</v>
          </cell>
          <cell r="D1282">
            <v>39.716941439999999</v>
          </cell>
        </row>
        <row r="1283">
          <cell r="A1283" t="str">
            <v>08037</v>
          </cell>
          <cell r="B1283" t="str">
            <v>Eagle</v>
          </cell>
          <cell r="C1283">
            <v>-106.6953848</v>
          </cell>
          <cell r="D1283">
            <v>39.628018930000003</v>
          </cell>
        </row>
        <row r="1284">
          <cell r="A1284" t="str">
            <v>08073</v>
          </cell>
          <cell r="B1284" t="str">
            <v>Lincoln</v>
          </cell>
          <cell r="C1284">
            <v>-103.5137335</v>
          </cell>
          <cell r="D1284">
            <v>38.987422359999997</v>
          </cell>
        </row>
        <row r="1285">
          <cell r="A1285" t="str">
            <v>05037</v>
          </cell>
          <cell r="B1285" t="str">
            <v>Cross</v>
          </cell>
          <cell r="C1285">
            <v>-90.771812859999997</v>
          </cell>
          <cell r="D1285">
            <v>35.29547453</v>
          </cell>
        </row>
        <row r="1286">
          <cell r="A1286" t="str">
            <v>13037</v>
          </cell>
          <cell r="B1286" t="str">
            <v>Calhoun</v>
          </cell>
          <cell r="C1286">
            <v>-84.623768040000002</v>
          </cell>
          <cell r="D1286">
            <v>31.528873870000002</v>
          </cell>
        </row>
        <row r="1287">
          <cell r="A1287" t="str">
            <v>01085</v>
          </cell>
          <cell r="B1287" t="str">
            <v>Lowndes</v>
          </cell>
          <cell r="C1287">
            <v>-86.650023529999999</v>
          </cell>
          <cell r="D1287">
            <v>32.155040399999997</v>
          </cell>
        </row>
        <row r="1288">
          <cell r="A1288" t="str">
            <v>28145</v>
          </cell>
          <cell r="B1288" t="str">
            <v>Union</v>
          </cell>
          <cell r="C1288">
            <v>-89.003932280000001</v>
          </cell>
          <cell r="D1288">
            <v>34.49025133</v>
          </cell>
        </row>
        <row r="1289">
          <cell r="A1289" t="str">
            <v>21005</v>
          </cell>
          <cell r="B1289" t="str">
            <v>Anderson</v>
          </cell>
          <cell r="C1289">
            <v>-84.991405929999999</v>
          </cell>
          <cell r="D1289">
            <v>38.003784490000001</v>
          </cell>
        </row>
        <row r="1290">
          <cell r="A1290" t="str">
            <v>54039</v>
          </cell>
          <cell r="B1290" t="str">
            <v>Kanawha</v>
          </cell>
          <cell r="C1290">
            <v>-81.528271610000004</v>
          </cell>
          <cell r="D1290">
            <v>38.336430350000001</v>
          </cell>
        </row>
        <row r="1291">
          <cell r="A1291" t="str">
            <v>72135</v>
          </cell>
          <cell r="B1291" t="str">
            <v>Toa Alta</v>
          </cell>
          <cell r="C1291">
            <v>-66.246267399999994</v>
          </cell>
          <cell r="D1291">
            <v>18.36223592</v>
          </cell>
        </row>
        <row r="1292">
          <cell r="A1292" t="str">
            <v>29027</v>
          </cell>
          <cell r="B1292" t="str">
            <v>Callaway</v>
          </cell>
          <cell r="C1292">
            <v>-91.926169389999998</v>
          </cell>
          <cell r="D1292">
            <v>38.835705089999998</v>
          </cell>
        </row>
        <row r="1293">
          <cell r="A1293" t="str">
            <v>19105</v>
          </cell>
          <cell r="B1293" t="str">
            <v>Jones</v>
          </cell>
          <cell r="C1293">
            <v>-91.131396409999994</v>
          </cell>
          <cell r="D1293">
            <v>42.121186090000002</v>
          </cell>
        </row>
        <row r="1294">
          <cell r="A1294" t="str">
            <v>16043</v>
          </cell>
          <cell r="B1294" t="str">
            <v>Fremont</v>
          </cell>
          <cell r="C1294">
            <v>-111.4821032</v>
          </cell>
          <cell r="D1294">
            <v>44.228986749999997</v>
          </cell>
        </row>
        <row r="1295">
          <cell r="A1295" t="str">
            <v>20047</v>
          </cell>
          <cell r="B1295" t="str">
            <v>Edwards</v>
          </cell>
          <cell r="C1295">
            <v>-99.312048450000006</v>
          </cell>
          <cell r="D1295">
            <v>37.887639610000001</v>
          </cell>
        </row>
        <row r="1296">
          <cell r="A1296" t="str">
            <v>48113</v>
          </cell>
          <cell r="B1296" t="str">
            <v>Dallas</v>
          </cell>
          <cell r="C1296">
            <v>-96.777889470000005</v>
          </cell>
          <cell r="D1296">
            <v>32.766650409999997</v>
          </cell>
        </row>
        <row r="1297">
          <cell r="A1297" t="str">
            <v>06025</v>
          </cell>
          <cell r="B1297" t="str">
            <v>Imperial</v>
          </cell>
          <cell r="C1297">
            <v>-115.3657218</v>
          </cell>
          <cell r="D1297">
            <v>33.039356689999998</v>
          </cell>
        </row>
        <row r="1298">
          <cell r="A1298" t="str">
            <v>06003</v>
          </cell>
          <cell r="B1298" t="str">
            <v>Alpine</v>
          </cell>
          <cell r="C1298">
            <v>-119.8206263</v>
          </cell>
          <cell r="D1298">
            <v>38.597216240000002</v>
          </cell>
        </row>
        <row r="1299">
          <cell r="A1299" t="str">
            <v>11001</v>
          </cell>
          <cell r="B1299" t="str">
            <v>District of Columbia</v>
          </cell>
          <cell r="C1299">
            <v>-77.016296539999999</v>
          </cell>
          <cell r="D1299">
            <v>38.904781489999998</v>
          </cell>
        </row>
        <row r="1300">
          <cell r="A1300" t="str">
            <v>12075</v>
          </cell>
          <cell r="B1300" t="str">
            <v>Levy</v>
          </cell>
          <cell r="C1300">
            <v>-82.742495579999996</v>
          </cell>
          <cell r="D1300">
            <v>29.31952768</v>
          </cell>
        </row>
        <row r="1301">
          <cell r="A1301" t="str">
            <v>45085</v>
          </cell>
          <cell r="B1301" t="str">
            <v>Sumter</v>
          </cell>
          <cell r="C1301">
            <v>-80.382278729999996</v>
          </cell>
          <cell r="D1301">
            <v>33.916007970000003</v>
          </cell>
        </row>
        <row r="1302">
          <cell r="A1302" t="str">
            <v>51043</v>
          </cell>
          <cell r="B1302" t="str">
            <v>Clarke</v>
          </cell>
          <cell r="C1302">
            <v>-77.996561389999997</v>
          </cell>
          <cell r="D1302">
            <v>39.112360469999999</v>
          </cell>
        </row>
        <row r="1303">
          <cell r="A1303" t="str">
            <v>44005</v>
          </cell>
          <cell r="B1303" t="str">
            <v>Newport</v>
          </cell>
          <cell r="C1303">
            <v>-71.239068410000002</v>
          </cell>
          <cell r="D1303">
            <v>41.55667416</v>
          </cell>
        </row>
        <row r="1304">
          <cell r="A1304" t="str">
            <v>53013</v>
          </cell>
          <cell r="B1304" t="str">
            <v>Columbia</v>
          </cell>
          <cell r="C1304">
            <v>-117.9078252</v>
          </cell>
          <cell r="D1304">
            <v>46.297960689999996</v>
          </cell>
        </row>
        <row r="1305">
          <cell r="A1305" t="str">
            <v>49055</v>
          </cell>
          <cell r="B1305" t="str">
            <v>Wayne</v>
          </cell>
          <cell r="C1305">
            <v>-110.90333510000001</v>
          </cell>
          <cell r="D1305">
            <v>38.324423330000002</v>
          </cell>
        </row>
        <row r="1306">
          <cell r="A1306" t="str">
            <v>53021</v>
          </cell>
          <cell r="B1306" t="str">
            <v>Franklin</v>
          </cell>
          <cell r="C1306">
            <v>-118.8984754</v>
          </cell>
          <cell r="D1306">
            <v>46.535045500000003</v>
          </cell>
        </row>
        <row r="1307">
          <cell r="A1307" t="str">
            <v>26053</v>
          </cell>
          <cell r="B1307" t="str">
            <v>Gogebic</v>
          </cell>
          <cell r="C1307">
            <v>-89.694372709999996</v>
          </cell>
          <cell r="D1307">
            <v>46.408852809999999</v>
          </cell>
        </row>
        <row r="1308">
          <cell r="A1308" t="str">
            <v>05001</v>
          </cell>
          <cell r="B1308" t="str">
            <v>Arkansas</v>
          </cell>
          <cell r="C1308">
            <v>-91.375206430000006</v>
          </cell>
          <cell r="D1308">
            <v>34.290768389999997</v>
          </cell>
        </row>
        <row r="1309">
          <cell r="A1309" t="str">
            <v>08013</v>
          </cell>
          <cell r="B1309" t="str">
            <v>Boulder</v>
          </cell>
          <cell r="C1309">
            <v>-105.3574574</v>
          </cell>
          <cell r="D1309">
            <v>40.092414820000002</v>
          </cell>
        </row>
        <row r="1310">
          <cell r="A1310" t="str">
            <v>54021</v>
          </cell>
          <cell r="B1310" t="str">
            <v>Gilmer</v>
          </cell>
          <cell r="C1310">
            <v>-80.856645929999999</v>
          </cell>
          <cell r="D1310">
            <v>38.924924240000003</v>
          </cell>
        </row>
        <row r="1311">
          <cell r="A1311" t="str">
            <v>34033</v>
          </cell>
          <cell r="B1311" t="str">
            <v>Salem</v>
          </cell>
          <cell r="C1311">
            <v>-75.349106689999999</v>
          </cell>
          <cell r="D1311">
            <v>39.587870690000003</v>
          </cell>
        </row>
        <row r="1312">
          <cell r="A1312" t="str">
            <v>13193</v>
          </cell>
          <cell r="B1312" t="str">
            <v>Macon</v>
          </cell>
          <cell r="C1312">
            <v>-84.042822990000005</v>
          </cell>
          <cell r="D1312">
            <v>32.358711479999997</v>
          </cell>
        </row>
        <row r="1313">
          <cell r="A1313" t="str">
            <v>13263</v>
          </cell>
          <cell r="B1313" t="str">
            <v>Talbot</v>
          </cell>
          <cell r="C1313">
            <v>-84.533223829999997</v>
          </cell>
          <cell r="D1313">
            <v>32.699444010000001</v>
          </cell>
        </row>
        <row r="1314">
          <cell r="A1314" t="str">
            <v>13093</v>
          </cell>
          <cell r="B1314" t="str">
            <v>Dooly</v>
          </cell>
          <cell r="C1314">
            <v>-83.799017359999993</v>
          </cell>
          <cell r="D1314">
            <v>32.157287770000003</v>
          </cell>
        </row>
        <row r="1315">
          <cell r="A1315" t="str">
            <v>01055</v>
          </cell>
          <cell r="B1315" t="str">
            <v>Etowah</v>
          </cell>
          <cell r="C1315">
            <v>-86.034768540000002</v>
          </cell>
          <cell r="D1315">
            <v>34.045188860000003</v>
          </cell>
        </row>
        <row r="1316">
          <cell r="A1316" t="str">
            <v>02020</v>
          </cell>
          <cell r="B1316" t="str">
            <v>Anchorage</v>
          </cell>
          <cell r="C1316">
            <v>-149.1118883</v>
          </cell>
          <cell r="D1316">
            <v>61.150689059999998</v>
          </cell>
        </row>
        <row r="1317">
          <cell r="A1317" t="str">
            <v>17001</v>
          </cell>
          <cell r="B1317" t="str">
            <v>Adams</v>
          </cell>
          <cell r="C1317">
            <v>-91.188424780000005</v>
          </cell>
          <cell r="D1317">
            <v>39.98808185</v>
          </cell>
        </row>
        <row r="1318">
          <cell r="A1318" t="str">
            <v>31147</v>
          </cell>
          <cell r="B1318" t="str">
            <v>Richardson</v>
          </cell>
          <cell r="C1318">
            <v>-95.717689949999993</v>
          </cell>
          <cell r="D1318">
            <v>40.124996760000002</v>
          </cell>
        </row>
        <row r="1319">
          <cell r="A1319" t="str">
            <v>19151</v>
          </cell>
          <cell r="B1319" t="str">
            <v>Pocahontas</v>
          </cell>
          <cell r="C1319">
            <v>-94.678625640000007</v>
          </cell>
          <cell r="D1319">
            <v>42.734201329999998</v>
          </cell>
        </row>
        <row r="1320">
          <cell r="A1320" t="str">
            <v>17103</v>
          </cell>
          <cell r="B1320" t="str">
            <v>Lee</v>
          </cell>
          <cell r="C1320">
            <v>-89.299397569999996</v>
          </cell>
          <cell r="D1320">
            <v>41.746229049999997</v>
          </cell>
        </row>
        <row r="1321">
          <cell r="A1321" t="str">
            <v>72033</v>
          </cell>
          <cell r="B1321" t="str">
            <v>Catao</v>
          </cell>
          <cell r="C1321">
            <v>-66.139398369999995</v>
          </cell>
          <cell r="D1321">
            <v>18.444369030000001</v>
          </cell>
        </row>
        <row r="1322">
          <cell r="A1322" t="str">
            <v>46071</v>
          </cell>
          <cell r="B1322" t="str">
            <v>Jackson</v>
          </cell>
          <cell r="C1322">
            <v>-101.6282752</v>
          </cell>
          <cell r="D1322">
            <v>43.694197959999997</v>
          </cell>
        </row>
        <row r="1323">
          <cell r="A1323" t="str">
            <v>46015</v>
          </cell>
          <cell r="B1323" t="str">
            <v>Brule</v>
          </cell>
          <cell r="C1323">
            <v>-99.081254060000006</v>
          </cell>
          <cell r="D1323">
            <v>43.718167190000003</v>
          </cell>
        </row>
        <row r="1324">
          <cell r="A1324" t="str">
            <v>48055</v>
          </cell>
          <cell r="B1324" t="str">
            <v>Caldwell</v>
          </cell>
          <cell r="C1324">
            <v>-97.619767969999998</v>
          </cell>
          <cell r="D1324">
            <v>29.837145150000001</v>
          </cell>
        </row>
        <row r="1325">
          <cell r="A1325" t="str">
            <v>47005</v>
          </cell>
          <cell r="B1325" t="str">
            <v>Benton</v>
          </cell>
          <cell r="C1325">
            <v>-88.068699129999999</v>
          </cell>
          <cell r="D1325">
            <v>36.069610240000003</v>
          </cell>
        </row>
        <row r="1326">
          <cell r="A1326" t="str">
            <v>53023</v>
          </cell>
          <cell r="B1326" t="str">
            <v>Garfield</v>
          </cell>
          <cell r="C1326">
            <v>-117.5446476</v>
          </cell>
          <cell r="D1326">
            <v>46.431309849999998</v>
          </cell>
        </row>
        <row r="1327">
          <cell r="A1327" t="str">
            <v>27107</v>
          </cell>
          <cell r="B1327" t="str">
            <v>Norman</v>
          </cell>
          <cell r="C1327">
            <v>-96.455662279999999</v>
          </cell>
          <cell r="D1327">
            <v>47.326186219999997</v>
          </cell>
        </row>
        <row r="1328">
          <cell r="A1328" t="str">
            <v>50021</v>
          </cell>
          <cell r="B1328" t="str">
            <v>Rutland</v>
          </cell>
          <cell r="C1328">
            <v>-73.036698970000003</v>
          </cell>
          <cell r="D1328">
            <v>43.579837519999998</v>
          </cell>
        </row>
        <row r="1329">
          <cell r="A1329" t="str">
            <v>27129</v>
          </cell>
          <cell r="B1329" t="str">
            <v>Renville</v>
          </cell>
          <cell r="C1329">
            <v>-94.946795109999996</v>
          </cell>
          <cell r="D1329">
            <v>44.726726730000003</v>
          </cell>
        </row>
        <row r="1330">
          <cell r="A1330" t="str">
            <v>04021</v>
          </cell>
          <cell r="B1330" t="str">
            <v>Pinal</v>
          </cell>
          <cell r="C1330">
            <v>-111.34488</v>
          </cell>
          <cell r="D1330">
            <v>32.904150870000002</v>
          </cell>
        </row>
        <row r="1331">
          <cell r="A1331" t="str">
            <v>06077</v>
          </cell>
          <cell r="B1331" t="str">
            <v>San Joaquin</v>
          </cell>
          <cell r="C1331">
            <v>-121.2712102</v>
          </cell>
          <cell r="D1331">
            <v>37.934527500000002</v>
          </cell>
        </row>
        <row r="1332">
          <cell r="A1332" t="str">
            <v>53073</v>
          </cell>
          <cell r="B1332" t="str">
            <v>Whatcom</v>
          </cell>
          <cell r="C1332">
            <v>-121.7209525</v>
          </cell>
          <cell r="D1332">
            <v>48.825953210000002</v>
          </cell>
        </row>
        <row r="1333">
          <cell r="A1333" t="str">
            <v>51133</v>
          </cell>
          <cell r="B1333" t="str">
            <v>Northumberland</v>
          </cell>
          <cell r="C1333">
            <v>-76.419509149999996</v>
          </cell>
          <cell r="D1333">
            <v>37.887616700000002</v>
          </cell>
        </row>
        <row r="1334">
          <cell r="A1334" t="str">
            <v>01127</v>
          </cell>
          <cell r="B1334" t="str">
            <v>Walker</v>
          </cell>
          <cell r="C1334">
            <v>-87.297278890000001</v>
          </cell>
          <cell r="D1334">
            <v>33.803162810000003</v>
          </cell>
        </row>
        <row r="1335">
          <cell r="A1335" t="str">
            <v>01051</v>
          </cell>
          <cell r="B1335" t="str">
            <v>Elmore</v>
          </cell>
          <cell r="C1335">
            <v>-86.148840359999994</v>
          </cell>
          <cell r="D1335">
            <v>32.597241259999997</v>
          </cell>
        </row>
        <row r="1336">
          <cell r="A1336" t="str">
            <v>37105</v>
          </cell>
          <cell r="B1336" t="str">
            <v>Lee</v>
          </cell>
          <cell r="C1336">
            <v>-79.171583979999994</v>
          </cell>
          <cell r="D1336">
            <v>35.475156259999999</v>
          </cell>
        </row>
        <row r="1337">
          <cell r="A1337" t="str">
            <v>45027</v>
          </cell>
          <cell r="B1337" t="str">
            <v>Clarendon</v>
          </cell>
          <cell r="C1337">
            <v>-80.21662078</v>
          </cell>
          <cell r="D1337">
            <v>33.665427450000003</v>
          </cell>
        </row>
        <row r="1338">
          <cell r="A1338" t="str">
            <v>38025</v>
          </cell>
          <cell r="B1338" t="str">
            <v>Dunn</v>
          </cell>
          <cell r="C1338">
            <v>-102.6182871</v>
          </cell>
          <cell r="D1338">
            <v>47.356636190000003</v>
          </cell>
        </row>
        <row r="1339">
          <cell r="A1339" t="str">
            <v>41061</v>
          </cell>
          <cell r="B1339" t="str">
            <v>Union</v>
          </cell>
          <cell r="C1339">
            <v>-118.00935560000001</v>
          </cell>
          <cell r="D1339">
            <v>45.310390839999997</v>
          </cell>
        </row>
        <row r="1340">
          <cell r="A1340" t="str">
            <v>37127</v>
          </cell>
          <cell r="B1340" t="str">
            <v>Nash</v>
          </cell>
          <cell r="C1340">
            <v>-77.986184199999997</v>
          </cell>
          <cell r="D1340">
            <v>35.967718509999997</v>
          </cell>
        </row>
        <row r="1341">
          <cell r="A1341" t="str">
            <v>51620</v>
          </cell>
          <cell r="B1341" t="str">
            <v>Franklin</v>
          </cell>
          <cell r="C1341">
            <v>-76.938488750000005</v>
          </cell>
          <cell r="D1341">
            <v>36.68306879</v>
          </cell>
        </row>
        <row r="1342">
          <cell r="A1342" t="str">
            <v>48457</v>
          </cell>
          <cell r="B1342" t="str">
            <v>Tyler</v>
          </cell>
          <cell r="C1342">
            <v>-94.376492810000002</v>
          </cell>
          <cell r="D1342">
            <v>30.771184779999999</v>
          </cell>
        </row>
        <row r="1343">
          <cell r="A1343" t="str">
            <v>51049</v>
          </cell>
          <cell r="B1343" t="str">
            <v>Cumberland</v>
          </cell>
          <cell r="C1343">
            <v>-78.244550110000006</v>
          </cell>
          <cell r="D1343">
            <v>37.511822309999999</v>
          </cell>
        </row>
        <row r="1344">
          <cell r="A1344" t="str">
            <v>48013</v>
          </cell>
          <cell r="B1344" t="str">
            <v>Atascosa</v>
          </cell>
          <cell r="C1344">
            <v>-98.527162919999995</v>
          </cell>
          <cell r="D1344">
            <v>28.893311149999999</v>
          </cell>
        </row>
        <row r="1345">
          <cell r="A1345" t="str">
            <v>48133</v>
          </cell>
          <cell r="B1345" t="str">
            <v>Eastland</v>
          </cell>
          <cell r="C1345">
            <v>-98.832435660000002</v>
          </cell>
          <cell r="D1345">
            <v>32.32743996</v>
          </cell>
        </row>
        <row r="1346">
          <cell r="A1346" t="str">
            <v>51037</v>
          </cell>
          <cell r="B1346" t="str">
            <v>Charlotte</v>
          </cell>
          <cell r="C1346">
            <v>-78.661674009999999</v>
          </cell>
          <cell r="D1346">
            <v>37.011758100000002</v>
          </cell>
        </row>
        <row r="1347">
          <cell r="A1347" t="str">
            <v>47137</v>
          </cell>
          <cell r="B1347" t="str">
            <v>Pickett</v>
          </cell>
          <cell r="C1347">
            <v>-85.074765170000006</v>
          </cell>
          <cell r="D1347">
            <v>36.558188530000002</v>
          </cell>
        </row>
        <row r="1348">
          <cell r="A1348" t="str">
            <v>40035</v>
          </cell>
          <cell r="B1348" t="str">
            <v>Craig</v>
          </cell>
          <cell r="C1348">
            <v>-95.208661149999998</v>
          </cell>
          <cell r="D1348">
            <v>36.761780379999998</v>
          </cell>
        </row>
        <row r="1349">
          <cell r="A1349" t="str">
            <v>41031</v>
          </cell>
          <cell r="B1349" t="str">
            <v>Jefferson</v>
          </cell>
          <cell r="C1349">
            <v>-121.17643099999999</v>
          </cell>
          <cell r="D1349">
            <v>44.629358910000001</v>
          </cell>
        </row>
        <row r="1350">
          <cell r="A1350" t="str">
            <v>29041</v>
          </cell>
          <cell r="B1350" t="str">
            <v>Chariton</v>
          </cell>
          <cell r="C1350">
            <v>-92.963055819999994</v>
          </cell>
          <cell r="D1350">
            <v>39.51548794</v>
          </cell>
        </row>
        <row r="1351">
          <cell r="A1351" t="str">
            <v>53071</v>
          </cell>
          <cell r="B1351" t="str">
            <v>Walla Walla</v>
          </cell>
          <cell r="C1351">
            <v>-118.47853310000001</v>
          </cell>
          <cell r="D1351">
            <v>46.229682779999997</v>
          </cell>
        </row>
        <row r="1352">
          <cell r="A1352" t="str">
            <v>51115</v>
          </cell>
          <cell r="B1352" t="str">
            <v>Mathews</v>
          </cell>
          <cell r="C1352">
            <v>-76.34148682</v>
          </cell>
          <cell r="D1352">
            <v>37.436398879999999</v>
          </cell>
        </row>
        <row r="1353">
          <cell r="A1353" t="str">
            <v>29131</v>
          </cell>
          <cell r="B1353" t="str">
            <v>Miller</v>
          </cell>
          <cell r="C1353">
            <v>-92.428095709999994</v>
          </cell>
          <cell r="D1353">
            <v>38.214385749999998</v>
          </cell>
        </row>
        <row r="1354">
          <cell r="A1354" t="str">
            <v>51119</v>
          </cell>
          <cell r="B1354" t="str">
            <v>Middlesex</v>
          </cell>
          <cell r="C1354">
            <v>-76.568694840000006</v>
          </cell>
          <cell r="D1354">
            <v>37.629703489999997</v>
          </cell>
        </row>
        <row r="1355">
          <cell r="A1355" t="str">
            <v>41025</v>
          </cell>
          <cell r="B1355" t="str">
            <v>Harney</v>
          </cell>
          <cell r="C1355">
            <v>-118.9679625</v>
          </cell>
          <cell r="D1355">
            <v>43.063618429999998</v>
          </cell>
        </row>
        <row r="1356">
          <cell r="A1356" t="str">
            <v>51015</v>
          </cell>
          <cell r="B1356" t="str">
            <v>Augusta</v>
          </cell>
          <cell r="C1356">
            <v>-79.134085679999998</v>
          </cell>
          <cell r="D1356">
            <v>38.164836450000003</v>
          </cell>
        </row>
        <row r="1357">
          <cell r="A1357" t="str">
            <v>54003</v>
          </cell>
          <cell r="B1357" t="str">
            <v>Berkeley</v>
          </cell>
          <cell r="C1357">
            <v>-78.027439900000005</v>
          </cell>
          <cell r="D1357">
            <v>39.46408048</v>
          </cell>
        </row>
        <row r="1358">
          <cell r="A1358" t="str">
            <v>55029</v>
          </cell>
          <cell r="B1358" t="str">
            <v>Door</v>
          </cell>
          <cell r="C1358">
            <v>-87.311129690000001</v>
          </cell>
          <cell r="D1358">
            <v>44.950305219999997</v>
          </cell>
        </row>
        <row r="1359">
          <cell r="A1359" t="str">
            <v>39173</v>
          </cell>
          <cell r="B1359" t="str">
            <v>Wood</v>
          </cell>
          <cell r="C1359">
            <v>-83.623113660000001</v>
          </cell>
          <cell r="D1359">
            <v>41.361601620000002</v>
          </cell>
        </row>
        <row r="1360">
          <cell r="A1360" t="str">
            <v>37163</v>
          </cell>
          <cell r="B1360" t="str">
            <v>Sampson</v>
          </cell>
          <cell r="C1360">
            <v>-78.371630830000001</v>
          </cell>
          <cell r="D1360">
            <v>34.992035919999999</v>
          </cell>
        </row>
        <row r="1361">
          <cell r="A1361" t="str">
            <v>27005</v>
          </cell>
          <cell r="B1361" t="str">
            <v>Becker</v>
          </cell>
          <cell r="C1361">
            <v>-95.674835560000005</v>
          </cell>
          <cell r="D1361">
            <v>46.935237360000002</v>
          </cell>
        </row>
        <row r="1362">
          <cell r="A1362" t="str">
            <v>18027</v>
          </cell>
          <cell r="B1362" t="str">
            <v>Daviess</v>
          </cell>
          <cell r="C1362">
            <v>-87.071973360000001</v>
          </cell>
          <cell r="D1362">
            <v>38.702299940000003</v>
          </cell>
        </row>
        <row r="1363">
          <cell r="A1363" t="str">
            <v>29007</v>
          </cell>
          <cell r="B1363" t="str">
            <v>Audrain</v>
          </cell>
          <cell r="C1363">
            <v>-91.841637419999998</v>
          </cell>
          <cell r="D1363">
            <v>39.215955360000002</v>
          </cell>
        </row>
        <row r="1364">
          <cell r="A1364" t="str">
            <v>23011</v>
          </cell>
          <cell r="B1364" t="str">
            <v>Kennebec</v>
          </cell>
          <cell r="C1364">
            <v>-69.767573839999997</v>
          </cell>
          <cell r="D1364">
            <v>44.409017040000002</v>
          </cell>
        </row>
        <row r="1365">
          <cell r="A1365" t="str">
            <v>28019</v>
          </cell>
          <cell r="B1365" t="str">
            <v>Choctaw</v>
          </cell>
          <cell r="C1365">
            <v>-89.248460089999995</v>
          </cell>
          <cell r="D1365">
            <v>33.34764715</v>
          </cell>
        </row>
        <row r="1366">
          <cell r="A1366" t="str">
            <v>21137</v>
          </cell>
          <cell r="B1366" t="str">
            <v>Lincoln</v>
          </cell>
          <cell r="C1366">
            <v>-84.660763880000005</v>
          </cell>
          <cell r="D1366">
            <v>37.454855940000002</v>
          </cell>
        </row>
        <row r="1367">
          <cell r="A1367" t="str">
            <v>26113</v>
          </cell>
          <cell r="B1367" t="str">
            <v>Missaukee</v>
          </cell>
          <cell r="C1367">
            <v>-85.09471001</v>
          </cell>
          <cell r="D1367">
            <v>44.337709349999997</v>
          </cell>
        </row>
        <row r="1368">
          <cell r="A1368" t="str">
            <v>21205</v>
          </cell>
          <cell r="B1368" t="str">
            <v>Rowan</v>
          </cell>
          <cell r="C1368">
            <v>-83.420851870000007</v>
          </cell>
          <cell r="D1368">
            <v>38.196251310000001</v>
          </cell>
        </row>
        <row r="1369">
          <cell r="A1369" t="str">
            <v>51117</v>
          </cell>
          <cell r="B1369" t="str">
            <v>Mecklenburg</v>
          </cell>
          <cell r="C1369">
            <v>-78.362611299999998</v>
          </cell>
          <cell r="D1369">
            <v>36.680472020000003</v>
          </cell>
        </row>
        <row r="1370">
          <cell r="A1370" t="str">
            <v>40123</v>
          </cell>
          <cell r="B1370" t="str">
            <v>Pontotoc</v>
          </cell>
          <cell r="C1370">
            <v>-96.684509520000006</v>
          </cell>
          <cell r="D1370">
            <v>34.727958889999996</v>
          </cell>
        </row>
        <row r="1371">
          <cell r="A1371" t="str">
            <v>37035</v>
          </cell>
          <cell r="B1371" t="str">
            <v>Catawba</v>
          </cell>
          <cell r="C1371">
            <v>-81.214810790000001</v>
          </cell>
          <cell r="D1371">
            <v>35.66260115</v>
          </cell>
        </row>
        <row r="1372">
          <cell r="A1372" t="str">
            <v>21011</v>
          </cell>
          <cell r="B1372" t="str">
            <v>Bath</v>
          </cell>
          <cell r="C1372">
            <v>-83.742652719999995</v>
          </cell>
          <cell r="D1372">
            <v>38.14480167</v>
          </cell>
        </row>
        <row r="1373">
          <cell r="A1373" t="str">
            <v>21013</v>
          </cell>
          <cell r="B1373" t="str">
            <v>Bell</v>
          </cell>
          <cell r="C1373">
            <v>-83.673695140000007</v>
          </cell>
          <cell r="D1373">
            <v>36.730946789999997</v>
          </cell>
        </row>
        <row r="1374">
          <cell r="A1374" t="str">
            <v>23005</v>
          </cell>
          <cell r="B1374" t="str">
            <v>Cumberland</v>
          </cell>
          <cell r="C1374">
            <v>-70.376612870000002</v>
          </cell>
          <cell r="D1374">
            <v>43.838973340000003</v>
          </cell>
        </row>
        <row r="1375">
          <cell r="A1375" t="str">
            <v>55037</v>
          </cell>
          <cell r="B1375" t="str">
            <v>Florence</v>
          </cell>
          <cell r="C1375">
            <v>-88.397617510000003</v>
          </cell>
          <cell r="D1375">
            <v>45.848097899999999</v>
          </cell>
        </row>
        <row r="1376">
          <cell r="A1376" t="str">
            <v>25027</v>
          </cell>
          <cell r="B1376" t="str">
            <v>Worcester</v>
          </cell>
          <cell r="C1376">
            <v>-71.907809920000005</v>
          </cell>
          <cell r="D1376">
            <v>42.351119310000001</v>
          </cell>
        </row>
        <row r="1377">
          <cell r="A1377" t="str">
            <v>13049</v>
          </cell>
          <cell r="B1377" t="str">
            <v>Charlton</v>
          </cell>
          <cell r="C1377">
            <v>-82.137572860000006</v>
          </cell>
          <cell r="D1377">
            <v>30.781572199999999</v>
          </cell>
        </row>
        <row r="1378">
          <cell r="A1378" t="str">
            <v>37191</v>
          </cell>
          <cell r="B1378" t="str">
            <v>Wayne</v>
          </cell>
          <cell r="C1378">
            <v>-78.004077670000001</v>
          </cell>
          <cell r="D1378">
            <v>35.363896369999999</v>
          </cell>
        </row>
        <row r="1379">
          <cell r="A1379" t="str">
            <v>41013</v>
          </cell>
          <cell r="B1379" t="str">
            <v>Crook</v>
          </cell>
          <cell r="C1379">
            <v>-120.3567062</v>
          </cell>
          <cell r="D1379">
            <v>44.142294909999997</v>
          </cell>
        </row>
        <row r="1380">
          <cell r="A1380" t="str">
            <v>36023</v>
          </cell>
          <cell r="B1380" t="str">
            <v>Cortland</v>
          </cell>
          <cell r="C1380">
            <v>-76.070493110000001</v>
          </cell>
          <cell r="D1380">
            <v>42.595145780000003</v>
          </cell>
        </row>
        <row r="1381">
          <cell r="A1381" t="str">
            <v>30111</v>
          </cell>
          <cell r="B1381" t="str">
            <v>Yellowstone</v>
          </cell>
          <cell r="C1381">
            <v>-108.27425529999999</v>
          </cell>
          <cell r="D1381">
            <v>45.93715306</v>
          </cell>
        </row>
        <row r="1382">
          <cell r="A1382" t="str">
            <v>39157</v>
          </cell>
          <cell r="B1382" t="str">
            <v>Tuscarawas</v>
          </cell>
          <cell r="C1382">
            <v>-81.474504879999998</v>
          </cell>
          <cell r="D1382">
            <v>40.441314310000003</v>
          </cell>
        </row>
        <row r="1383">
          <cell r="A1383" t="str">
            <v>18159</v>
          </cell>
          <cell r="B1383" t="str">
            <v>Tipton</v>
          </cell>
          <cell r="C1383">
            <v>-86.051950959999999</v>
          </cell>
          <cell r="D1383">
            <v>40.31121117</v>
          </cell>
        </row>
        <row r="1384">
          <cell r="A1384" t="str">
            <v>22093</v>
          </cell>
          <cell r="B1384" t="str">
            <v>St. James</v>
          </cell>
          <cell r="C1384">
            <v>-90.795814590000006</v>
          </cell>
          <cell r="D1384">
            <v>30.02623427</v>
          </cell>
        </row>
        <row r="1385">
          <cell r="A1385" t="str">
            <v>22079</v>
          </cell>
          <cell r="B1385" t="str">
            <v>Rapides</v>
          </cell>
          <cell r="C1385">
            <v>-92.533658860000003</v>
          </cell>
          <cell r="D1385">
            <v>31.198100870000001</v>
          </cell>
        </row>
        <row r="1386">
          <cell r="A1386" t="str">
            <v>21001</v>
          </cell>
          <cell r="B1386" t="str">
            <v>Adair</v>
          </cell>
          <cell r="C1386">
            <v>-85.280625330000007</v>
          </cell>
          <cell r="D1386">
            <v>37.103925199999999</v>
          </cell>
        </row>
        <row r="1387">
          <cell r="A1387" t="str">
            <v>08113</v>
          </cell>
          <cell r="B1387" t="str">
            <v>San Miguel</v>
          </cell>
          <cell r="C1387">
            <v>-108.405806</v>
          </cell>
          <cell r="D1387">
            <v>38.00399367</v>
          </cell>
        </row>
        <row r="1388">
          <cell r="A1388" t="str">
            <v>72017</v>
          </cell>
          <cell r="B1388" t="str">
            <v>Barceloneta</v>
          </cell>
          <cell r="C1388">
            <v>-66.558818979999998</v>
          </cell>
          <cell r="D1388">
            <v>18.446382929999999</v>
          </cell>
        </row>
        <row r="1389">
          <cell r="A1389" t="str">
            <v>30107</v>
          </cell>
          <cell r="B1389" t="str">
            <v>Wheatland</v>
          </cell>
          <cell r="C1389">
            <v>-109.84440119999999</v>
          </cell>
          <cell r="D1389">
            <v>46.466303850000003</v>
          </cell>
        </row>
        <row r="1390">
          <cell r="A1390" t="str">
            <v>37059</v>
          </cell>
          <cell r="B1390" t="str">
            <v>Davie</v>
          </cell>
          <cell r="C1390">
            <v>-80.544281420000004</v>
          </cell>
          <cell r="D1390">
            <v>35.929572970000002</v>
          </cell>
        </row>
        <row r="1391">
          <cell r="A1391" t="str">
            <v>31137</v>
          </cell>
          <cell r="B1391" t="str">
            <v>Phelps</v>
          </cell>
          <cell r="C1391">
            <v>-99.414267010000003</v>
          </cell>
          <cell r="D1391">
            <v>40.51115428</v>
          </cell>
        </row>
        <row r="1392">
          <cell r="A1392" t="str">
            <v>31047</v>
          </cell>
          <cell r="B1392" t="str">
            <v>Dawson</v>
          </cell>
          <cell r="C1392">
            <v>-99.819466349999999</v>
          </cell>
          <cell r="D1392">
            <v>40.869876249999997</v>
          </cell>
        </row>
        <row r="1393">
          <cell r="A1393" t="str">
            <v>55133</v>
          </cell>
          <cell r="B1393" t="str">
            <v>Waukesha</v>
          </cell>
          <cell r="C1393">
            <v>-88.304301249999995</v>
          </cell>
          <cell r="D1393">
            <v>43.018335460000003</v>
          </cell>
        </row>
        <row r="1394">
          <cell r="A1394" t="str">
            <v>13291</v>
          </cell>
          <cell r="B1394" t="str">
            <v>Union</v>
          </cell>
          <cell r="C1394">
            <v>-83.990382429999997</v>
          </cell>
          <cell r="D1394">
            <v>34.83375049</v>
          </cell>
        </row>
        <row r="1395">
          <cell r="A1395" t="str">
            <v>20053</v>
          </cell>
          <cell r="B1395" t="str">
            <v>Ellsworth</v>
          </cell>
          <cell r="C1395">
            <v>-98.205018910000007</v>
          </cell>
          <cell r="D1395">
            <v>38.6967292</v>
          </cell>
        </row>
        <row r="1396">
          <cell r="A1396" t="str">
            <v>36037</v>
          </cell>
          <cell r="B1396" t="str">
            <v>Genesee</v>
          </cell>
          <cell r="C1396">
            <v>-78.194078189999999</v>
          </cell>
          <cell r="D1396">
            <v>43.000567029999999</v>
          </cell>
        </row>
        <row r="1397">
          <cell r="A1397" t="str">
            <v>27013</v>
          </cell>
          <cell r="B1397" t="str">
            <v>Blue Earth</v>
          </cell>
          <cell r="C1397">
            <v>-94.066977370000004</v>
          </cell>
          <cell r="D1397">
            <v>44.034502340000003</v>
          </cell>
        </row>
        <row r="1398">
          <cell r="A1398" t="str">
            <v>21019</v>
          </cell>
          <cell r="B1398" t="str">
            <v>Boyd</v>
          </cell>
          <cell r="C1398">
            <v>-82.687755390000007</v>
          </cell>
          <cell r="D1398">
            <v>38.359089570000002</v>
          </cell>
        </row>
        <row r="1399">
          <cell r="A1399" t="str">
            <v>21027</v>
          </cell>
          <cell r="B1399" t="str">
            <v>Breckinridge</v>
          </cell>
          <cell r="C1399">
            <v>-86.429364660000005</v>
          </cell>
          <cell r="D1399">
            <v>37.773238499999998</v>
          </cell>
        </row>
        <row r="1400">
          <cell r="A1400" t="str">
            <v>25019</v>
          </cell>
          <cell r="B1400" t="str">
            <v>Nantucket</v>
          </cell>
          <cell r="C1400">
            <v>-70.073440739999995</v>
          </cell>
          <cell r="D1400">
            <v>41.284227790000003</v>
          </cell>
        </row>
        <row r="1401">
          <cell r="A1401" t="str">
            <v>21007</v>
          </cell>
          <cell r="B1401" t="str">
            <v>Ballard</v>
          </cell>
          <cell r="C1401">
            <v>-88.999437909999997</v>
          </cell>
          <cell r="D1401">
            <v>37.058544249999997</v>
          </cell>
        </row>
        <row r="1402">
          <cell r="A1402" t="str">
            <v>28029</v>
          </cell>
          <cell r="B1402" t="str">
            <v>Copiah</v>
          </cell>
          <cell r="C1402">
            <v>-90.448832929999995</v>
          </cell>
          <cell r="D1402">
            <v>31.868836890000001</v>
          </cell>
        </row>
        <row r="1403">
          <cell r="A1403" t="str">
            <v>21169</v>
          </cell>
          <cell r="B1403" t="str">
            <v>Metcalfe</v>
          </cell>
          <cell r="C1403">
            <v>-85.629198209999998</v>
          </cell>
          <cell r="D1403">
            <v>36.990520629999999</v>
          </cell>
        </row>
        <row r="1404">
          <cell r="A1404" t="str">
            <v>51159</v>
          </cell>
          <cell r="B1404" t="str">
            <v>Richmond</v>
          </cell>
          <cell r="C1404">
            <v>-76.726801399999999</v>
          </cell>
          <cell r="D1404">
            <v>37.943010719999997</v>
          </cell>
        </row>
        <row r="1405">
          <cell r="A1405" t="str">
            <v>48157</v>
          </cell>
          <cell r="B1405" t="str">
            <v>Fort Bend</v>
          </cell>
          <cell r="C1405">
            <v>-95.770937889999999</v>
          </cell>
          <cell r="D1405">
            <v>29.527473530000002</v>
          </cell>
        </row>
        <row r="1406">
          <cell r="A1406" t="str">
            <v>21069</v>
          </cell>
          <cell r="B1406" t="str">
            <v>Fleming</v>
          </cell>
          <cell r="C1406">
            <v>-83.696588120000001</v>
          </cell>
          <cell r="D1406">
            <v>38.370353020000003</v>
          </cell>
        </row>
        <row r="1407">
          <cell r="A1407" t="str">
            <v>28055</v>
          </cell>
          <cell r="B1407" t="str">
            <v>Issaquena</v>
          </cell>
          <cell r="C1407">
            <v>-90.988996110000002</v>
          </cell>
          <cell r="D1407">
            <v>32.741398490000002</v>
          </cell>
        </row>
        <row r="1408">
          <cell r="A1408" t="str">
            <v>13115</v>
          </cell>
          <cell r="B1408" t="str">
            <v>Floyd</v>
          </cell>
          <cell r="C1408">
            <v>-85.21440801</v>
          </cell>
          <cell r="D1408">
            <v>34.263151129999997</v>
          </cell>
        </row>
        <row r="1409">
          <cell r="A1409" t="str">
            <v>22099</v>
          </cell>
          <cell r="B1409" t="str">
            <v>St. Martin</v>
          </cell>
          <cell r="C1409">
            <v>-91.607850790000001</v>
          </cell>
          <cell r="D1409">
            <v>30.129309970000001</v>
          </cell>
        </row>
        <row r="1410">
          <cell r="A1410" t="str">
            <v>20069</v>
          </cell>
          <cell r="B1410" t="str">
            <v>Gray</v>
          </cell>
          <cell r="C1410">
            <v>-100.4379698</v>
          </cell>
          <cell r="D1410">
            <v>37.73851836</v>
          </cell>
        </row>
        <row r="1411">
          <cell r="A1411" t="str">
            <v>17173</v>
          </cell>
          <cell r="B1411" t="str">
            <v>Shelby</v>
          </cell>
          <cell r="C1411">
            <v>-88.805910909999994</v>
          </cell>
          <cell r="D1411">
            <v>39.391272260000001</v>
          </cell>
        </row>
        <row r="1412">
          <cell r="A1412" t="str">
            <v>28133</v>
          </cell>
          <cell r="B1412" t="str">
            <v>Sunflower</v>
          </cell>
          <cell r="C1412">
            <v>-90.588755059999997</v>
          </cell>
          <cell r="D1412">
            <v>33.601841579999999</v>
          </cell>
        </row>
        <row r="1413">
          <cell r="A1413" t="str">
            <v>29053</v>
          </cell>
          <cell r="B1413" t="str">
            <v>Cooper</v>
          </cell>
          <cell r="C1413">
            <v>-92.80985416</v>
          </cell>
          <cell r="D1413">
            <v>38.843330729999998</v>
          </cell>
        </row>
        <row r="1414">
          <cell r="A1414" t="str">
            <v>26155</v>
          </cell>
          <cell r="B1414" t="str">
            <v>Shiawassee</v>
          </cell>
          <cell r="C1414">
            <v>-84.146620580000004</v>
          </cell>
          <cell r="D1414">
            <v>42.954021349999998</v>
          </cell>
        </row>
        <row r="1415">
          <cell r="A1415" t="str">
            <v>18175</v>
          </cell>
          <cell r="B1415" t="str">
            <v>Washington</v>
          </cell>
          <cell r="C1415">
            <v>-86.10543054</v>
          </cell>
          <cell r="D1415">
            <v>38.599781870000001</v>
          </cell>
        </row>
        <row r="1416">
          <cell r="A1416" t="str">
            <v>27139</v>
          </cell>
          <cell r="B1416" t="str">
            <v>Scott</v>
          </cell>
          <cell r="C1416">
            <v>-93.536966930000006</v>
          </cell>
          <cell r="D1416">
            <v>44.648500079999998</v>
          </cell>
        </row>
        <row r="1417">
          <cell r="A1417" t="str">
            <v>31181</v>
          </cell>
          <cell r="B1417" t="str">
            <v>Webster</v>
          </cell>
          <cell r="C1417">
            <v>-98.500216230000007</v>
          </cell>
          <cell r="D1417">
            <v>40.176437059999998</v>
          </cell>
        </row>
        <row r="1418">
          <cell r="A1418" t="str">
            <v>78020</v>
          </cell>
          <cell r="B1418" t="str">
            <v>St. John</v>
          </cell>
          <cell r="C1418">
            <v>-64.746579580000002</v>
          </cell>
          <cell r="D1418">
            <v>18.340299030000001</v>
          </cell>
        </row>
        <row r="1419">
          <cell r="A1419" t="str">
            <v>48073</v>
          </cell>
          <cell r="B1419" t="str">
            <v>Cherokee</v>
          </cell>
          <cell r="C1419">
            <v>-95.165656929999997</v>
          </cell>
          <cell r="D1419">
            <v>31.837528559999999</v>
          </cell>
        </row>
        <row r="1420">
          <cell r="A1420" t="str">
            <v>47135</v>
          </cell>
          <cell r="B1420" t="str">
            <v>Perry</v>
          </cell>
          <cell r="C1420">
            <v>-87.858940709999999</v>
          </cell>
          <cell r="D1420">
            <v>35.643139509999997</v>
          </cell>
        </row>
        <row r="1421">
          <cell r="A1421" t="str">
            <v>47037</v>
          </cell>
          <cell r="B1421" t="str">
            <v>Davidson</v>
          </cell>
          <cell r="C1421">
            <v>-86.785028749999995</v>
          </cell>
          <cell r="D1421">
            <v>36.169324619999998</v>
          </cell>
        </row>
        <row r="1422">
          <cell r="A1422" t="str">
            <v>48267</v>
          </cell>
          <cell r="B1422" t="str">
            <v>Kimble</v>
          </cell>
          <cell r="C1422">
            <v>-99.748564729999998</v>
          </cell>
          <cell r="D1422">
            <v>30.486789179999999</v>
          </cell>
        </row>
        <row r="1423">
          <cell r="A1423" t="str">
            <v>45009</v>
          </cell>
          <cell r="B1423" t="str">
            <v>Bamberg</v>
          </cell>
          <cell r="C1423">
            <v>-81.054328569999996</v>
          </cell>
          <cell r="D1423">
            <v>33.215082170000002</v>
          </cell>
        </row>
        <row r="1424">
          <cell r="A1424" t="str">
            <v>72051</v>
          </cell>
          <cell r="B1424" t="str">
            <v>Dorado</v>
          </cell>
          <cell r="C1424">
            <v>-66.277882360000007</v>
          </cell>
          <cell r="D1424">
            <v>18.43643896</v>
          </cell>
        </row>
        <row r="1425">
          <cell r="A1425" t="str">
            <v>42023</v>
          </cell>
          <cell r="B1425" t="str">
            <v>Cameron</v>
          </cell>
          <cell r="C1425">
            <v>-78.203845079999994</v>
          </cell>
          <cell r="D1425">
            <v>41.436748880000003</v>
          </cell>
        </row>
        <row r="1426">
          <cell r="A1426" t="str">
            <v>06081</v>
          </cell>
          <cell r="B1426" t="str">
            <v>San Mateo</v>
          </cell>
          <cell r="C1426">
            <v>-122.32889900000001</v>
          </cell>
          <cell r="D1426">
            <v>37.422980180000003</v>
          </cell>
        </row>
        <row r="1427">
          <cell r="A1427" t="str">
            <v>72079</v>
          </cell>
          <cell r="B1427" t="str">
            <v>Lajas</v>
          </cell>
          <cell r="C1427">
            <v>-67.03992341</v>
          </cell>
          <cell r="D1427">
            <v>18.012040070000001</v>
          </cell>
        </row>
        <row r="1428">
          <cell r="A1428" t="str">
            <v>21187</v>
          </cell>
          <cell r="B1428" t="str">
            <v>Owen</v>
          </cell>
          <cell r="C1428">
            <v>-84.827902839999993</v>
          </cell>
          <cell r="D1428">
            <v>38.520252509999999</v>
          </cell>
        </row>
        <row r="1429">
          <cell r="A1429" t="str">
            <v>04025</v>
          </cell>
          <cell r="B1429" t="str">
            <v>Yavapai</v>
          </cell>
          <cell r="C1429">
            <v>-112.55384669999999</v>
          </cell>
          <cell r="D1429">
            <v>34.599699280000003</v>
          </cell>
        </row>
        <row r="1430">
          <cell r="A1430" t="str">
            <v>21239</v>
          </cell>
          <cell r="B1430" t="str">
            <v>Woodford</v>
          </cell>
          <cell r="C1430">
            <v>-84.743413009999998</v>
          </cell>
          <cell r="D1430">
            <v>38.042575579999998</v>
          </cell>
        </row>
        <row r="1431">
          <cell r="A1431" t="str">
            <v>18051</v>
          </cell>
          <cell r="B1431" t="str">
            <v>Gibson</v>
          </cell>
          <cell r="C1431">
            <v>-87.585183630000003</v>
          </cell>
          <cell r="D1431">
            <v>38.311610780000002</v>
          </cell>
        </row>
        <row r="1432">
          <cell r="A1432" t="str">
            <v>47117</v>
          </cell>
          <cell r="B1432" t="str">
            <v>Marshall</v>
          </cell>
          <cell r="C1432">
            <v>-86.76591028</v>
          </cell>
          <cell r="D1432">
            <v>35.468433849999997</v>
          </cell>
        </row>
        <row r="1433">
          <cell r="A1433" t="str">
            <v>17111</v>
          </cell>
          <cell r="B1433" t="str">
            <v>McHenry</v>
          </cell>
          <cell r="C1433">
            <v>-88.452639829999995</v>
          </cell>
          <cell r="D1433">
            <v>42.324446309999999</v>
          </cell>
        </row>
        <row r="1434">
          <cell r="A1434" t="str">
            <v>18161</v>
          </cell>
          <cell r="B1434" t="str">
            <v>Union</v>
          </cell>
          <cell r="C1434">
            <v>-84.924930900000007</v>
          </cell>
          <cell r="D1434">
            <v>39.625158290000002</v>
          </cell>
        </row>
        <row r="1435">
          <cell r="A1435" t="str">
            <v>18043</v>
          </cell>
          <cell r="B1435" t="str">
            <v>Floyd</v>
          </cell>
          <cell r="C1435">
            <v>-85.906992489999993</v>
          </cell>
          <cell r="D1435">
            <v>38.319020449999996</v>
          </cell>
        </row>
        <row r="1436">
          <cell r="A1436" t="str">
            <v>20035</v>
          </cell>
          <cell r="B1436" t="str">
            <v>Cowley</v>
          </cell>
          <cell r="C1436">
            <v>-96.837328479999996</v>
          </cell>
          <cell r="D1436">
            <v>37.237775620000001</v>
          </cell>
        </row>
        <row r="1437">
          <cell r="A1437" t="str">
            <v>20075</v>
          </cell>
          <cell r="B1437" t="str">
            <v>Hamilton</v>
          </cell>
          <cell r="C1437">
            <v>-101.7915769</v>
          </cell>
          <cell r="D1437">
            <v>37.999179699999999</v>
          </cell>
        </row>
        <row r="1438">
          <cell r="A1438" t="str">
            <v>24009</v>
          </cell>
          <cell r="B1438" t="str">
            <v>Calvert</v>
          </cell>
          <cell r="C1438">
            <v>-76.56882392</v>
          </cell>
          <cell r="D1438">
            <v>38.543774200000001</v>
          </cell>
        </row>
        <row r="1439">
          <cell r="A1439" t="str">
            <v>26097</v>
          </cell>
          <cell r="B1439" t="str">
            <v>Mackinac</v>
          </cell>
          <cell r="C1439">
            <v>-85.077041030000004</v>
          </cell>
          <cell r="D1439">
            <v>46.078586649999998</v>
          </cell>
        </row>
        <row r="1440">
          <cell r="A1440" t="str">
            <v>17061</v>
          </cell>
          <cell r="B1440" t="str">
            <v>Greene</v>
          </cell>
          <cell r="C1440">
            <v>-90.390512450000003</v>
          </cell>
          <cell r="D1440">
            <v>39.356374600000002</v>
          </cell>
        </row>
        <row r="1441">
          <cell r="A1441" t="str">
            <v>31111</v>
          </cell>
          <cell r="B1441" t="str">
            <v>Lincoln</v>
          </cell>
          <cell r="C1441">
            <v>-100.7452801</v>
          </cell>
          <cell r="D1441">
            <v>41.047501339999997</v>
          </cell>
        </row>
        <row r="1442">
          <cell r="A1442" t="str">
            <v>56035</v>
          </cell>
          <cell r="B1442" t="str">
            <v>Sublette</v>
          </cell>
          <cell r="C1442">
            <v>-109.9148412</v>
          </cell>
          <cell r="D1442">
            <v>42.766884529999999</v>
          </cell>
        </row>
        <row r="1443">
          <cell r="A1443" t="str">
            <v>21017</v>
          </cell>
          <cell r="B1443" t="str">
            <v>Bourbon</v>
          </cell>
          <cell r="C1443">
            <v>-84.216453959999996</v>
          </cell>
          <cell r="D1443">
            <v>38.206561180000001</v>
          </cell>
        </row>
        <row r="1444">
          <cell r="A1444" t="str">
            <v>72031</v>
          </cell>
          <cell r="B1444" t="str">
            <v>Carolina</v>
          </cell>
          <cell r="C1444">
            <v>-65.956061539999993</v>
          </cell>
          <cell r="D1444">
            <v>18.375030339999999</v>
          </cell>
        </row>
        <row r="1445">
          <cell r="A1445" t="str">
            <v>51127</v>
          </cell>
          <cell r="B1445" t="str">
            <v>New Kent</v>
          </cell>
          <cell r="C1445">
            <v>-76.997168700000003</v>
          </cell>
          <cell r="D1445">
            <v>37.50499104</v>
          </cell>
        </row>
        <row r="1446">
          <cell r="A1446" t="str">
            <v>46119</v>
          </cell>
          <cell r="B1446" t="str">
            <v>Sully</v>
          </cell>
          <cell r="C1446">
            <v>-100.131855</v>
          </cell>
          <cell r="D1446">
            <v>44.715428510000002</v>
          </cell>
        </row>
        <row r="1447">
          <cell r="A1447" t="str">
            <v>55107</v>
          </cell>
          <cell r="B1447" t="str">
            <v>Rusk</v>
          </cell>
          <cell r="C1447">
            <v>-91.133337600000004</v>
          </cell>
          <cell r="D1447">
            <v>45.474894079999999</v>
          </cell>
        </row>
        <row r="1448">
          <cell r="A1448" t="str">
            <v>09015</v>
          </cell>
          <cell r="B1448" t="str">
            <v>Windham</v>
          </cell>
          <cell r="C1448">
            <v>-71.987375389999997</v>
          </cell>
          <cell r="D1448">
            <v>41.830066330000001</v>
          </cell>
        </row>
        <row r="1449">
          <cell r="A1449" t="str">
            <v>13055</v>
          </cell>
          <cell r="B1449" t="str">
            <v>Chattooga</v>
          </cell>
          <cell r="C1449">
            <v>-85.345227179999995</v>
          </cell>
          <cell r="D1449">
            <v>34.47504069</v>
          </cell>
        </row>
        <row r="1450">
          <cell r="A1450" t="str">
            <v>13241</v>
          </cell>
          <cell r="B1450" t="str">
            <v>Rabun</v>
          </cell>
          <cell r="C1450">
            <v>-83.402641549999998</v>
          </cell>
          <cell r="D1450">
            <v>34.881657539999999</v>
          </cell>
        </row>
        <row r="1451">
          <cell r="A1451" t="str">
            <v>17157</v>
          </cell>
          <cell r="B1451" t="str">
            <v>Randolph</v>
          </cell>
          <cell r="C1451">
            <v>-89.825655319999996</v>
          </cell>
          <cell r="D1451">
            <v>38.052149849999999</v>
          </cell>
        </row>
        <row r="1452">
          <cell r="A1452" t="str">
            <v>16027</v>
          </cell>
          <cell r="B1452" t="str">
            <v>Canyon</v>
          </cell>
          <cell r="C1452">
            <v>-116.7092162</v>
          </cell>
          <cell r="D1452">
            <v>43.6251769</v>
          </cell>
        </row>
        <row r="1453">
          <cell r="A1453" t="str">
            <v>18111</v>
          </cell>
          <cell r="B1453" t="str">
            <v>Newton</v>
          </cell>
          <cell r="C1453">
            <v>-87.397789040000006</v>
          </cell>
          <cell r="D1453">
            <v>40.955711209999997</v>
          </cell>
        </row>
        <row r="1454">
          <cell r="A1454" t="str">
            <v>47129</v>
          </cell>
          <cell r="B1454" t="str">
            <v>Morgan</v>
          </cell>
          <cell r="C1454">
            <v>-84.649013580000002</v>
          </cell>
          <cell r="D1454">
            <v>36.135015610000004</v>
          </cell>
        </row>
        <row r="1455">
          <cell r="A1455" t="str">
            <v>40045</v>
          </cell>
          <cell r="B1455" t="str">
            <v>Ellis</v>
          </cell>
          <cell r="C1455">
            <v>-99.754511429999994</v>
          </cell>
          <cell r="D1455">
            <v>36.21835085</v>
          </cell>
        </row>
        <row r="1456">
          <cell r="A1456" t="str">
            <v>18165</v>
          </cell>
          <cell r="B1456" t="str">
            <v>Vermillion</v>
          </cell>
          <cell r="C1456">
            <v>-87.464141639999994</v>
          </cell>
          <cell r="D1456">
            <v>39.854093239999997</v>
          </cell>
        </row>
        <row r="1457">
          <cell r="A1457" t="str">
            <v>08083</v>
          </cell>
          <cell r="B1457" t="str">
            <v>Montezuma</v>
          </cell>
          <cell r="C1457">
            <v>-108.5964924</v>
          </cell>
          <cell r="D1457">
            <v>37.338939860000004</v>
          </cell>
        </row>
        <row r="1458">
          <cell r="A1458" t="str">
            <v>47189</v>
          </cell>
          <cell r="B1458" t="str">
            <v>Wilson</v>
          </cell>
          <cell r="C1458">
            <v>-86.297787389999996</v>
          </cell>
          <cell r="D1458">
            <v>36.154281920000003</v>
          </cell>
        </row>
        <row r="1459">
          <cell r="A1459" t="str">
            <v>55015</v>
          </cell>
          <cell r="B1459" t="str">
            <v>Calumet</v>
          </cell>
          <cell r="C1459">
            <v>-88.217802730000002</v>
          </cell>
          <cell r="D1459">
            <v>44.081631600000001</v>
          </cell>
        </row>
        <row r="1460">
          <cell r="A1460" t="str">
            <v>25021</v>
          </cell>
          <cell r="B1460" t="str">
            <v>Norfolk</v>
          </cell>
          <cell r="C1460">
            <v>-71.206905160000005</v>
          </cell>
          <cell r="D1460">
            <v>42.162461399999998</v>
          </cell>
        </row>
        <row r="1461">
          <cell r="A1461" t="str">
            <v>48321</v>
          </cell>
          <cell r="B1461" t="str">
            <v>Matagorda</v>
          </cell>
          <cell r="C1461">
            <v>-96.011408090000003</v>
          </cell>
          <cell r="D1461">
            <v>28.82108792</v>
          </cell>
        </row>
        <row r="1462">
          <cell r="A1462" t="str">
            <v>42117</v>
          </cell>
          <cell r="B1462" t="str">
            <v>Tioga</v>
          </cell>
          <cell r="C1462">
            <v>-77.254387140000006</v>
          </cell>
          <cell r="D1462">
            <v>41.77283534</v>
          </cell>
        </row>
        <row r="1463">
          <cell r="A1463" t="str">
            <v>47109</v>
          </cell>
          <cell r="B1463" t="str">
            <v>McNairy</v>
          </cell>
          <cell r="C1463">
            <v>-88.563329280000005</v>
          </cell>
          <cell r="D1463">
            <v>35.175835630000002</v>
          </cell>
        </row>
        <row r="1464">
          <cell r="A1464" t="str">
            <v>45021</v>
          </cell>
          <cell r="B1464" t="str">
            <v>Cherokee</v>
          </cell>
          <cell r="C1464">
            <v>-81.620120990000004</v>
          </cell>
          <cell r="D1464">
            <v>35.048373730000002</v>
          </cell>
        </row>
        <row r="1465">
          <cell r="A1465" t="str">
            <v>47185</v>
          </cell>
          <cell r="B1465" t="str">
            <v>White</v>
          </cell>
          <cell r="C1465">
            <v>-85.454769780000007</v>
          </cell>
          <cell r="D1465">
            <v>35.926622639999998</v>
          </cell>
        </row>
        <row r="1466">
          <cell r="A1466" t="str">
            <v>49007</v>
          </cell>
          <cell r="B1466" t="str">
            <v>Carbon</v>
          </cell>
          <cell r="C1466">
            <v>-110.58911550000001</v>
          </cell>
          <cell r="D1466">
            <v>39.647731380000003</v>
          </cell>
        </row>
        <row r="1467">
          <cell r="A1467" t="str">
            <v>51149</v>
          </cell>
          <cell r="B1467" t="str">
            <v>Prince George</v>
          </cell>
          <cell r="C1467">
            <v>-77.224462750000001</v>
          </cell>
          <cell r="D1467">
            <v>37.186486090000002</v>
          </cell>
        </row>
        <row r="1468">
          <cell r="A1468" t="str">
            <v>45089</v>
          </cell>
          <cell r="B1468" t="str">
            <v>Williamsburg</v>
          </cell>
          <cell r="C1468">
            <v>-79.727856369999998</v>
          </cell>
          <cell r="D1468">
            <v>33.620208339999998</v>
          </cell>
        </row>
        <row r="1469">
          <cell r="A1469" t="str">
            <v>48371</v>
          </cell>
          <cell r="B1469" t="str">
            <v>Pecos</v>
          </cell>
          <cell r="C1469">
            <v>-102.7234229</v>
          </cell>
          <cell r="D1469">
            <v>30.780768420000001</v>
          </cell>
        </row>
        <row r="1470">
          <cell r="A1470" t="str">
            <v>46053</v>
          </cell>
          <cell r="B1470" t="str">
            <v>Gregory</v>
          </cell>
          <cell r="C1470">
            <v>-99.185906930000002</v>
          </cell>
          <cell r="D1470">
            <v>43.19247936</v>
          </cell>
        </row>
        <row r="1471">
          <cell r="A1471" t="str">
            <v>19005</v>
          </cell>
          <cell r="B1471" t="str">
            <v>Allamakee</v>
          </cell>
          <cell r="C1471">
            <v>-91.379155890000007</v>
          </cell>
          <cell r="D1471">
            <v>43.284006130000002</v>
          </cell>
        </row>
        <row r="1472">
          <cell r="A1472" t="str">
            <v>21231</v>
          </cell>
          <cell r="B1472" t="str">
            <v>Wayne</v>
          </cell>
          <cell r="C1472">
            <v>-84.828643799999995</v>
          </cell>
          <cell r="D1472">
            <v>36.801076369999997</v>
          </cell>
        </row>
        <row r="1473">
          <cell r="A1473" t="str">
            <v>21029</v>
          </cell>
          <cell r="B1473" t="str">
            <v>Bullitt</v>
          </cell>
          <cell r="C1473">
            <v>-85.698087529999995</v>
          </cell>
          <cell r="D1473">
            <v>37.970007850000002</v>
          </cell>
        </row>
        <row r="1474">
          <cell r="A1474" t="str">
            <v>26033</v>
          </cell>
          <cell r="B1474" t="str">
            <v>Chippewa</v>
          </cell>
          <cell r="C1474">
            <v>-84.562843450000003</v>
          </cell>
          <cell r="D1474">
            <v>46.300324060000001</v>
          </cell>
        </row>
        <row r="1475">
          <cell r="A1475" t="str">
            <v>40151</v>
          </cell>
          <cell r="B1475" t="str">
            <v>Woods</v>
          </cell>
          <cell r="C1475">
            <v>-98.863518189999994</v>
          </cell>
          <cell r="D1475">
            <v>36.766741119999999</v>
          </cell>
        </row>
        <row r="1476">
          <cell r="A1476" t="str">
            <v>40133</v>
          </cell>
          <cell r="B1476" t="str">
            <v>Seminole</v>
          </cell>
          <cell r="C1476">
            <v>-96.615461830000001</v>
          </cell>
          <cell r="D1476">
            <v>35.167207400000002</v>
          </cell>
        </row>
        <row r="1477">
          <cell r="A1477" t="str">
            <v>35027</v>
          </cell>
          <cell r="B1477" t="str">
            <v>Lincoln</v>
          </cell>
          <cell r="C1477">
            <v>-105.45854610000001</v>
          </cell>
          <cell r="D1477">
            <v>33.745108260000002</v>
          </cell>
        </row>
        <row r="1478">
          <cell r="A1478" t="str">
            <v>38057</v>
          </cell>
          <cell r="B1478" t="str">
            <v>Mercer</v>
          </cell>
          <cell r="C1478">
            <v>-101.8317306</v>
          </cell>
          <cell r="D1478">
            <v>47.309059959999999</v>
          </cell>
        </row>
        <row r="1479">
          <cell r="A1479" t="str">
            <v>35043</v>
          </cell>
          <cell r="B1479" t="str">
            <v>Sandoval</v>
          </cell>
          <cell r="C1479">
            <v>-106.8658272</v>
          </cell>
          <cell r="D1479">
            <v>35.689095440000003</v>
          </cell>
        </row>
        <row r="1480">
          <cell r="A1480" t="str">
            <v>16021</v>
          </cell>
          <cell r="B1480" t="str">
            <v>Boundary</v>
          </cell>
          <cell r="C1480">
            <v>-116.46275249999999</v>
          </cell>
          <cell r="D1480">
            <v>48.766998000000001</v>
          </cell>
        </row>
        <row r="1481">
          <cell r="A1481" t="str">
            <v>18091</v>
          </cell>
          <cell r="B1481" t="str">
            <v>LaPorte</v>
          </cell>
          <cell r="C1481">
            <v>-86.740453990000006</v>
          </cell>
          <cell r="D1481">
            <v>41.5459356</v>
          </cell>
        </row>
        <row r="1482">
          <cell r="A1482" t="str">
            <v>47019</v>
          </cell>
          <cell r="B1482" t="str">
            <v>Carter</v>
          </cell>
          <cell r="C1482">
            <v>-82.127697389999994</v>
          </cell>
          <cell r="D1482">
            <v>36.292288759999998</v>
          </cell>
        </row>
        <row r="1483">
          <cell r="A1483" t="str">
            <v>47097</v>
          </cell>
          <cell r="B1483" t="str">
            <v>Lauderdale</v>
          </cell>
          <cell r="C1483">
            <v>-89.631351390000006</v>
          </cell>
          <cell r="D1483">
            <v>35.761188509999997</v>
          </cell>
        </row>
        <row r="1484">
          <cell r="A1484" t="str">
            <v>45003</v>
          </cell>
          <cell r="B1484" t="str">
            <v>Aiken</v>
          </cell>
          <cell r="C1484">
            <v>-81.634930420000003</v>
          </cell>
          <cell r="D1484">
            <v>33.544094999999999</v>
          </cell>
        </row>
        <row r="1485">
          <cell r="A1485" t="str">
            <v>56041</v>
          </cell>
          <cell r="B1485" t="str">
            <v>Uinta</v>
          </cell>
          <cell r="C1485">
            <v>-110.5474049</v>
          </cell>
          <cell r="D1485">
            <v>41.28749663</v>
          </cell>
        </row>
        <row r="1486">
          <cell r="A1486" t="str">
            <v>72109</v>
          </cell>
          <cell r="B1486" t="str">
            <v>Patillas</v>
          </cell>
          <cell r="C1486">
            <v>-66.011871720000002</v>
          </cell>
          <cell r="D1486">
            <v>18.031508540000001</v>
          </cell>
        </row>
        <row r="1487">
          <cell r="A1487" t="str">
            <v>48199</v>
          </cell>
          <cell r="B1487" t="str">
            <v>Hardin</v>
          </cell>
          <cell r="C1487">
            <v>-94.390270299999997</v>
          </cell>
          <cell r="D1487">
            <v>30.332244719999998</v>
          </cell>
        </row>
        <row r="1488">
          <cell r="A1488" t="str">
            <v>01033</v>
          </cell>
          <cell r="B1488" t="str">
            <v>Colbert</v>
          </cell>
          <cell r="C1488">
            <v>-87.804633710000004</v>
          </cell>
          <cell r="D1488">
            <v>34.700852840000003</v>
          </cell>
        </row>
        <row r="1489">
          <cell r="A1489" t="str">
            <v>05133</v>
          </cell>
          <cell r="B1489" t="str">
            <v>Sevier</v>
          </cell>
          <cell r="C1489">
            <v>-94.240722489999996</v>
          </cell>
          <cell r="D1489">
            <v>33.997142099999998</v>
          </cell>
        </row>
        <row r="1490">
          <cell r="A1490" t="str">
            <v>04013</v>
          </cell>
          <cell r="B1490" t="str">
            <v>Maricopa</v>
          </cell>
          <cell r="C1490">
            <v>-112.49088879999999</v>
          </cell>
          <cell r="D1490">
            <v>33.348759739999998</v>
          </cell>
        </row>
        <row r="1491">
          <cell r="A1491" t="str">
            <v>13145</v>
          </cell>
          <cell r="B1491" t="str">
            <v>Harris</v>
          </cell>
          <cell r="C1491">
            <v>-84.9082899</v>
          </cell>
          <cell r="D1491">
            <v>32.736138169999997</v>
          </cell>
        </row>
        <row r="1492">
          <cell r="A1492" t="str">
            <v>25001</v>
          </cell>
          <cell r="B1492" t="str">
            <v>Barnstable</v>
          </cell>
          <cell r="C1492">
            <v>-70.289862400000004</v>
          </cell>
          <cell r="D1492">
            <v>41.723297899999999</v>
          </cell>
        </row>
        <row r="1493">
          <cell r="A1493" t="str">
            <v>40017</v>
          </cell>
          <cell r="B1493" t="str">
            <v>Canadian</v>
          </cell>
          <cell r="C1493">
            <v>-97.982412179999997</v>
          </cell>
          <cell r="D1493">
            <v>35.542338209999997</v>
          </cell>
        </row>
        <row r="1494">
          <cell r="A1494" t="str">
            <v>46009</v>
          </cell>
          <cell r="B1494" t="str">
            <v>Bon Homme</v>
          </cell>
          <cell r="C1494">
            <v>-97.884938140000003</v>
          </cell>
          <cell r="D1494">
            <v>42.988279859999999</v>
          </cell>
        </row>
        <row r="1495">
          <cell r="A1495" t="str">
            <v>42049</v>
          </cell>
          <cell r="B1495" t="str">
            <v>Erie</v>
          </cell>
          <cell r="C1495">
            <v>-80.032574389999994</v>
          </cell>
          <cell r="D1495">
            <v>41.992175199999998</v>
          </cell>
        </row>
        <row r="1496">
          <cell r="A1496" t="str">
            <v>35055</v>
          </cell>
          <cell r="B1496" t="str">
            <v>Taos</v>
          </cell>
          <cell r="C1496">
            <v>-105.630976</v>
          </cell>
          <cell r="D1496">
            <v>36.578342620000001</v>
          </cell>
        </row>
        <row r="1497">
          <cell r="A1497" t="str">
            <v>36067</v>
          </cell>
          <cell r="B1497" t="str">
            <v>Onondaga</v>
          </cell>
          <cell r="C1497">
            <v>-76.194601860000006</v>
          </cell>
          <cell r="D1497">
            <v>43.006126899999998</v>
          </cell>
        </row>
        <row r="1498">
          <cell r="A1498" t="str">
            <v>38085</v>
          </cell>
          <cell r="B1498" t="str">
            <v>Sioux</v>
          </cell>
          <cell r="C1498">
            <v>-101.0403323</v>
          </cell>
          <cell r="D1498">
            <v>46.112628119999997</v>
          </cell>
        </row>
        <row r="1499">
          <cell r="A1499" t="str">
            <v>21055</v>
          </cell>
          <cell r="B1499" t="str">
            <v>Crittenden</v>
          </cell>
          <cell r="C1499">
            <v>-88.096944379999996</v>
          </cell>
          <cell r="D1499">
            <v>37.352574850000003</v>
          </cell>
        </row>
        <row r="1500">
          <cell r="A1500" t="str">
            <v>37131</v>
          </cell>
          <cell r="B1500" t="str">
            <v>Northampton</v>
          </cell>
          <cell r="C1500">
            <v>-77.396574419999993</v>
          </cell>
          <cell r="D1500">
            <v>36.417807689999997</v>
          </cell>
        </row>
        <row r="1501">
          <cell r="A1501" t="str">
            <v>27081</v>
          </cell>
          <cell r="B1501" t="str">
            <v>Lincoln</v>
          </cell>
          <cell r="C1501">
            <v>-96.26720134</v>
          </cell>
          <cell r="D1501">
            <v>44.412320899999997</v>
          </cell>
        </row>
        <row r="1502">
          <cell r="A1502" t="str">
            <v>29510</v>
          </cell>
          <cell r="B1502" t="str">
            <v>St. Louis</v>
          </cell>
          <cell r="C1502">
            <v>-90.244844130000004</v>
          </cell>
          <cell r="D1502">
            <v>38.636546940000002</v>
          </cell>
        </row>
        <row r="1503">
          <cell r="A1503" t="str">
            <v>29005</v>
          </cell>
          <cell r="B1503" t="str">
            <v>Atchison</v>
          </cell>
          <cell r="C1503">
            <v>-95.428326630000001</v>
          </cell>
          <cell r="D1503">
            <v>40.430838999999999</v>
          </cell>
        </row>
        <row r="1504">
          <cell r="A1504" t="str">
            <v>29155</v>
          </cell>
          <cell r="B1504" t="str">
            <v>Pemiscot</v>
          </cell>
          <cell r="C1504">
            <v>-89.785399609999999</v>
          </cell>
          <cell r="D1504">
            <v>36.211315650000003</v>
          </cell>
        </row>
        <row r="1505">
          <cell r="A1505" t="str">
            <v>16055</v>
          </cell>
          <cell r="B1505" t="str">
            <v>Kootenai</v>
          </cell>
          <cell r="C1505">
            <v>-116.70003079999999</v>
          </cell>
          <cell r="D1505">
            <v>47.674464100000002</v>
          </cell>
        </row>
        <row r="1506">
          <cell r="A1506" t="str">
            <v>18075</v>
          </cell>
          <cell r="B1506" t="str">
            <v>Jay</v>
          </cell>
          <cell r="C1506">
            <v>-85.005747029999995</v>
          </cell>
          <cell r="D1506">
            <v>40.43780769</v>
          </cell>
        </row>
        <row r="1507">
          <cell r="A1507" t="str">
            <v>18123</v>
          </cell>
          <cell r="B1507" t="str">
            <v>Perry</v>
          </cell>
          <cell r="C1507">
            <v>-86.638006200000007</v>
          </cell>
          <cell r="D1507">
            <v>38.07971276</v>
          </cell>
        </row>
        <row r="1508">
          <cell r="A1508" t="str">
            <v>18147</v>
          </cell>
          <cell r="B1508" t="str">
            <v>Spencer</v>
          </cell>
          <cell r="C1508">
            <v>-87.007844680000005</v>
          </cell>
          <cell r="D1508">
            <v>38.014291110000002</v>
          </cell>
        </row>
        <row r="1509">
          <cell r="A1509" t="str">
            <v>20071</v>
          </cell>
          <cell r="B1509" t="str">
            <v>Greeley</v>
          </cell>
          <cell r="C1509">
            <v>-101.8060294</v>
          </cell>
          <cell r="D1509">
            <v>38.480781790000002</v>
          </cell>
        </row>
        <row r="1510">
          <cell r="A1510" t="str">
            <v>21145</v>
          </cell>
          <cell r="B1510" t="str">
            <v>McCracken</v>
          </cell>
          <cell r="C1510">
            <v>-88.712490079999995</v>
          </cell>
          <cell r="D1510">
            <v>37.053849249999999</v>
          </cell>
        </row>
        <row r="1511">
          <cell r="A1511" t="str">
            <v>38067</v>
          </cell>
          <cell r="B1511" t="str">
            <v>Pembina</v>
          </cell>
          <cell r="C1511">
            <v>-97.551565139999994</v>
          </cell>
          <cell r="D1511">
            <v>48.767269779999999</v>
          </cell>
        </row>
        <row r="1512">
          <cell r="A1512" t="str">
            <v>47045</v>
          </cell>
          <cell r="B1512" t="str">
            <v>Dyer</v>
          </cell>
          <cell r="C1512">
            <v>-89.413936300000003</v>
          </cell>
          <cell r="D1512">
            <v>36.059182960000001</v>
          </cell>
        </row>
        <row r="1513">
          <cell r="A1513" t="str">
            <v>41003</v>
          </cell>
          <cell r="B1513" t="str">
            <v>Benton</v>
          </cell>
          <cell r="C1513">
            <v>-123.428743</v>
          </cell>
          <cell r="D1513">
            <v>44.491611570000003</v>
          </cell>
        </row>
        <row r="1514">
          <cell r="A1514" t="str">
            <v>31131</v>
          </cell>
          <cell r="B1514" t="str">
            <v>Otoe</v>
          </cell>
          <cell r="C1514">
            <v>-96.135064099999994</v>
          </cell>
          <cell r="D1514">
            <v>40.648561030000003</v>
          </cell>
        </row>
        <row r="1515">
          <cell r="A1515" t="str">
            <v>51036</v>
          </cell>
          <cell r="B1515" t="str">
            <v>Charles City</v>
          </cell>
          <cell r="C1515">
            <v>-77.061794759999998</v>
          </cell>
          <cell r="D1515">
            <v>37.35669644</v>
          </cell>
        </row>
        <row r="1516">
          <cell r="A1516" t="str">
            <v>19007</v>
          </cell>
          <cell r="B1516" t="str">
            <v>Appanoose</v>
          </cell>
          <cell r="C1516">
            <v>-92.868611740000006</v>
          </cell>
          <cell r="D1516">
            <v>40.743239789999997</v>
          </cell>
        </row>
        <row r="1517">
          <cell r="A1517" t="str">
            <v>22013</v>
          </cell>
          <cell r="B1517" t="str">
            <v>Bienville</v>
          </cell>
          <cell r="C1517">
            <v>-93.055948580000006</v>
          </cell>
          <cell r="D1517">
            <v>32.347171340000003</v>
          </cell>
        </row>
        <row r="1518">
          <cell r="A1518" t="str">
            <v>17019</v>
          </cell>
          <cell r="B1518" t="str">
            <v>Champaign</v>
          </cell>
          <cell r="C1518">
            <v>-88.199476059999995</v>
          </cell>
          <cell r="D1518">
            <v>40.139848630000003</v>
          </cell>
        </row>
        <row r="1519">
          <cell r="A1519" t="str">
            <v>53053</v>
          </cell>
          <cell r="B1519" t="str">
            <v>Pierce</v>
          </cell>
          <cell r="C1519">
            <v>-122.11221209999999</v>
          </cell>
          <cell r="D1519">
            <v>47.02680625</v>
          </cell>
        </row>
        <row r="1520">
          <cell r="A1520" t="str">
            <v>46121</v>
          </cell>
          <cell r="B1520" t="str">
            <v>Todd</v>
          </cell>
          <cell r="C1520">
            <v>-100.7186033</v>
          </cell>
          <cell r="D1520">
            <v>43.193365200000002</v>
          </cell>
        </row>
        <row r="1521">
          <cell r="A1521" t="str">
            <v>51067</v>
          </cell>
          <cell r="B1521" t="str">
            <v>Franklin</v>
          </cell>
          <cell r="C1521">
            <v>-79.881063710000006</v>
          </cell>
          <cell r="D1521">
            <v>36.991896609999998</v>
          </cell>
        </row>
        <row r="1522">
          <cell r="A1522" t="str">
            <v>53059</v>
          </cell>
          <cell r="B1522" t="str">
            <v>Skamania</v>
          </cell>
          <cell r="C1522">
            <v>-121.9148915</v>
          </cell>
          <cell r="D1522">
            <v>46.022809690000003</v>
          </cell>
        </row>
        <row r="1523">
          <cell r="A1523" t="str">
            <v>04003</v>
          </cell>
          <cell r="B1523" t="str">
            <v>Cochise</v>
          </cell>
          <cell r="C1523">
            <v>-109.75101290000001</v>
          </cell>
          <cell r="D1523">
            <v>31.879593620000001</v>
          </cell>
        </row>
        <row r="1524">
          <cell r="A1524" t="str">
            <v>05143</v>
          </cell>
          <cell r="B1524" t="str">
            <v>Washington</v>
          </cell>
          <cell r="C1524">
            <v>-94.215717119999994</v>
          </cell>
          <cell r="D1524">
            <v>35.978996680000002</v>
          </cell>
        </row>
        <row r="1525">
          <cell r="A1525" t="str">
            <v>09005</v>
          </cell>
          <cell r="B1525" t="str">
            <v>Litchfield</v>
          </cell>
          <cell r="C1525">
            <v>-73.245267670000004</v>
          </cell>
          <cell r="D1525">
            <v>41.792421339999997</v>
          </cell>
        </row>
        <row r="1526">
          <cell r="A1526" t="str">
            <v>22125</v>
          </cell>
          <cell r="B1526" t="str">
            <v>West Feliciana</v>
          </cell>
          <cell r="C1526">
            <v>-91.420382919999994</v>
          </cell>
          <cell r="D1526">
            <v>30.880388480000001</v>
          </cell>
        </row>
        <row r="1527">
          <cell r="A1527" t="str">
            <v>23015</v>
          </cell>
          <cell r="B1527" t="str">
            <v>Lincoln</v>
          </cell>
          <cell r="C1527">
            <v>-69.541987770000006</v>
          </cell>
          <cell r="D1527">
            <v>44.06333351</v>
          </cell>
        </row>
        <row r="1528">
          <cell r="A1528" t="str">
            <v>25025</v>
          </cell>
          <cell r="B1528" t="str">
            <v>Suffolk</v>
          </cell>
          <cell r="C1528">
            <v>-71.070334779999996</v>
          </cell>
          <cell r="D1528">
            <v>42.333400650000002</v>
          </cell>
        </row>
        <row r="1529">
          <cell r="A1529" t="str">
            <v>40067</v>
          </cell>
          <cell r="B1529" t="str">
            <v>Jefferson</v>
          </cell>
          <cell r="C1529">
            <v>-97.836087090000007</v>
          </cell>
          <cell r="D1529">
            <v>34.110524079999998</v>
          </cell>
        </row>
        <row r="1530">
          <cell r="A1530" t="str">
            <v>47051</v>
          </cell>
          <cell r="B1530" t="str">
            <v>Franklin</v>
          </cell>
          <cell r="C1530">
            <v>-86.092335219999995</v>
          </cell>
          <cell r="D1530">
            <v>35.15504791</v>
          </cell>
        </row>
        <row r="1531">
          <cell r="A1531" t="str">
            <v>31127</v>
          </cell>
          <cell r="B1531" t="str">
            <v>Nemaha</v>
          </cell>
          <cell r="C1531">
            <v>-95.849905530000001</v>
          </cell>
          <cell r="D1531">
            <v>40.387847729999997</v>
          </cell>
        </row>
        <row r="1532">
          <cell r="A1532" t="str">
            <v>29095</v>
          </cell>
          <cell r="B1532" t="str">
            <v>Jackson</v>
          </cell>
          <cell r="C1532">
            <v>-94.346033320000004</v>
          </cell>
          <cell r="D1532">
            <v>39.009262110000002</v>
          </cell>
        </row>
        <row r="1533">
          <cell r="A1533" t="str">
            <v>35041</v>
          </cell>
          <cell r="B1533" t="str">
            <v>Roosevelt</v>
          </cell>
          <cell r="C1533">
            <v>-103.4801987</v>
          </cell>
          <cell r="D1533">
            <v>34.021272320000001</v>
          </cell>
        </row>
        <row r="1534">
          <cell r="A1534" t="str">
            <v>27011</v>
          </cell>
          <cell r="B1534" t="str">
            <v>Big Stone</v>
          </cell>
          <cell r="C1534">
            <v>-96.411345049999994</v>
          </cell>
          <cell r="D1534">
            <v>45.426512590000002</v>
          </cell>
        </row>
        <row r="1535">
          <cell r="A1535" t="str">
            <v>34019</v>
          </cell>
          <cell r="B1535" t="str">
            <v>Hunterdon</v>
          </cell>
          <cell r="C1535">
            <v>-74.912610580000006</v>
          </cell>
          <cell r="D1535">
            <v>40.566977420000001</v>
          </cell>
        </row>
        <row r="1536">
          <cell r="A1536" t="str">
            <v>13159</v>
          </cell>
          <cell r="B1536" t="str">
            <v>Jasper</v>
          </cell>
          <cell r="C1536">
            <v>-83.68792053</v>
          </cell>
          <cell r="D1536">
            <v>33.316337849999996</v>
          </cell>
        </row>
        <row r="1537">
          <cell r="A1537" t="str">
            <v>22015</v>
          </cell>
          <cell r="B1537" t="str">
            <v>Bossier</v>
          </cell>
          <cell r="C1537">
            <v>-93.604285570000002</v>
          </cell>
          <cell r="D1537">
            <v>32.67882745</v>
          </cell>
        </row>
        <row r="1538">
          <cell r="A1538" t="str">
            <v>21065</v>
          </cell>
          <cell r="B1538" t="str">
            <v>Estill</v>
          </cell>
          <cell r="C1538">
            <v>-83.964417370000007</v>
          </cell>
          <cell r="D1538">
            <v>37.692535700000001</v>
          </cell>
        </row>
        <row r="1539">
          <cell r="A1539" t="str">
            <v>06013</v>
          </cell>
          <cell r="B1539" t="str">
            <v>Contra Costa</v>
          </cell>
          <cell r="C1539">
            <v>-121.9281273</v>
          </cell>
          <cell r="D1539">
            <v>37.91933375</v>
          </cell>
        </row>
        <row r="1540">
          <cell r="A1540" t="str">
            <v>35031</v>
          </cell>
          <cell r="B1540" t="str">
            <v>McKinley</v>
          </cell>
          <cell r="C1540">
            <v>-108.2616781</v>
          </cell>
          <cell r="D1540">
            <v>35.58040415</v>
          </cell>
        </row>
        <row r="1541">
          <cell r="A1541" t="str">
            <v>16073</v>
          </cell>
          <cell r="B1541" t="str">
            <v>Owyhee</v>
          </cell>
          <cell r="C1541">
            <v>-116.1698327</v>
          </cell>
          <cell r="D1541">
            <v>42.581619240000002</v>
          </cell>
        </row>
        <row r="1542">
          <cell r="A1542" t="str">
            <v>18177</v>
          </cell>
          <cell r="B1542" t="str">
            <v>Wayne</v>
          </cell>
          <cell r="C1542">
            <v>-85.009918880000001</v>
          </cell>
          <cell r="D1542">
            <v>39.864400619999998</v>
          </cell>
        </row>
        <row r="1543">
          <cell r="A1543" t="str">
            <v>18155</v>
          </cell>
          <cell r="B1543" t="str">
            <v>Switzerland</v>
          </cell>
          <cell r="C1543">
            <v>-85.036589090000007</v>
          </cell>
          <cell r="D1543">
            <v>38.826310810000003</v>
          </cell>
        </row>
        <row r="1544">
          <cell r="A1544" t="str">
            <v>19139</v>
          </cell>
          <cell r="B1544" t="str">
            <v>Muscatine</v>
          </cell>
          <cell r="C1544">
            <v>-91.112795750000004</v>
          </cell>
          <cell r="D1544">
            <v>41.483881390000001</v>
          </cell>
        </row>
        <row r="1545">
          <cell r="A1545" t="str">
            <v>19191</v>
          </cell>
          <cell r="B1545" t="str">
            <v>Winneshiek</v>
          </cell>
          <cell r="C1545">
            <v>-91.844758310000003</v>
          </cell>
          <cell r="D1545">
            <v>43.290859570000002</v>
          </cell>
        </row>
        <row r="1546">
          <cell r="A1546" t="str">
            <v>47027</v>
          </cell>
          <cell r="B1546" t="str">
            <v>Clay</v>
          </cell>
          <cell r="C1546">
            <v>-85.542972300000002</v>
          </cell>
          <cell r="D1546">
            <v>36.551112869999997</v>
          </cell>
        </row>
        <row r="1547">
          <cell r="A1547" t="str">
            <v>37173</v>
          </cell>
          <cell r="B1547" t="str">
            <v>Swain</v>
          </cell>
          <cell r="C1547">
            <v>-83.492187599999994</v>
          </cell>
          <cell r="D1547">
            <v>35.486771760000003</v>
          </cell>
        </row>
        <row r="1548">
          <cell r="A1548" t="str">
            <v>28087</v>
          </cell>
          <cell r="B1548" t="str">
            <v>Lowndes</v>
          </cell>
          <cell r="C1548">
            <v>-88.443244699999994</v>
          </cell>
          <cell r="D1548">
            <v>33.472934590000001</v>
          </cell>
        </row>
        <row r="1549">
          <cell r="A1549" t="str">
            <v>31025</v>
          </cell>
          <cell r="B1549" t="str">
            <v>Cass</v>
          </cell>
          <cell r="C1549">
            <v>-96.140692520000002</v>
          </cell>
          <cell r="D1549">
            <v>40.909760869999999</v>
          </cell>
        </row>
        <row r="1550">
          <cell r="A1550" t="str">
            <v>37187</v>
          </cell>
          <cell r="B1550" t="str">
            <v>Washington</v>
          </cell>
          <cell r="C1550">
            <v>-76.576534229999993</v>
          </cell>
          <cell r="D1550">
            <v>35.82268131</v>
          </cell>
        </row>
        <row r="1551">
          <cell r="A1551" t="str">
            <v>18125</v>
          </cell>
          <cell r="B1551" t="str">
            <v>Pike</v>
          </cell>
          <cell r="C1551">
            <v>-87.232343200000003</v>
          </cell>
          <cell r="D1551">
            <v>38.398481539999999</v>
          </cell>
        </row>
        <row r="1552">
          <cell r="A1552" t="str">
            <v>13015</v>
          </cell>
          <cell r="B1552" t="str">
            <v>Bartow</v>
          </cell>
          <cell r="C1552">
            <v>-84.840689370000007</v>
          </cell>
          <cell r="D1552">
            <v>34.237868140000003</v>
          </cell>
        </row>
        <row r="1553">
          <cell r="A1553" t="str">
            <v>51071</v>
          </cell>
          <cell r="B1553" t="str">
            <v>Giles</v>
          </cell>
          <cell r="C1553">
            <v>-80.704222419999994</v>
          </cell>
          <cell r="D1553">
            <v>37.314044440000004</v>
          </cell>
        </row>
        <row r="1554">
          <cell r="A1554" t="str">
            <v>51740</v>
          </cell>
          <cell r="B1554" t="str">
            <v>Portsmouth</v>
          </cell>
          <cell r="C1554">
            <v>-76.353967609999998</v>
          </cell>
          <cell r="D1554">
            <v>36.846462090000003</v>
          </cell>
        </row>
        <row r="1555">
          <cell r="A1555" t="str">
            <v>48387</v>
          </cell>
          <cell r="B1555" t="str">
            <v>Red River</v>
          </cell>
          <cell r="C1555">
            <v>-95.049664160000006</v>
          </cell>
          <cell r="D1555">
            <v>33.620991760000003</v>
          </cell>
        </row>
        <row r="1556">
          <cell r="A1556" t="str">
            <v>24005</v>
          </cell>
          <cell r="B1556" t="str">
            <v>Baltimore</v>
          </cell>
          <cell r="C1556">
            <v>-76.636030210000001</v>
          </cell>
          <cell r="D1556">
            <v>39.4596552</v>
          </cell>
        </row>
        <row r="1557">
          <cell r="A1557" t="str">
            <v>22081</v>
          </cell>
          <cell r="B1557" t="str">
            <v>Red River</v>
          </cell>
          <cell r="C1557">
            <v>-93.339928740000005</v>
          </cell>
          <cell r="D1557">
            <v>32.093026649999999</v>
          </cell>
        </row>
        <row r="1558">
          <cell r="A1558" t="str">
            <v>16079</v>
          </cell>
          <cell r="B1558" t="str">
            <v>Shoshone</v>
          </cell>
          <cell r="C1558">
            <v>-115.8911361</v>
          </cell>
          <cell r="D1558">
            <v>47.35176251</v>
          </cell>
        </row>
        <row r="1559">
          <cell r="A1559" t="str">
            <v>24015</v>
          </cell>
          <cell r="B1559" t="str">
            <v>Cecil</v>
          </cell>
          <cell r="C1559">
            <v>-75.941337590000003</v>
          </cell>
          <cell r="D1559">
            <v>39.570674230000002</v>
          </cell>
        </row>
        <row r="1560">
          <cell r="A1560" t="str">
            <v>37079</v>
          </cell>
          <cell r="B1560" t="str">
            <v>Greene</v>
          </cell>
          <cell r="C1560">
            <v>-77.676507259999994</v>
          </cell>
          <cell r="D1560">
            <v>35.48563343</v>
          </cell>
        </row>
        <row r="1561">
          <cell r="A1561" t="str">
            <v>18061</v>
          </cell>
          <cell r="B1561" t="str">
            <v>Harrison</v>
          </cell>
          <cell r="C1561">
            <v>-86.111245629999999</v>
          </cell>
          <cell r="D1561">
            <v>38.195221740000001</v>
          </cell>
        </row>
        <row r="1562">
          <cell r="A1562" t="str">
            <v>21053</v>
          </cell>
          <cell r="B1562" t="str">
            <v>Clinton</v>
          </cell>
          <cell r="C1562">
            <v>-85.136463669999998</v>
          </cell>
          <cell r="D1562">
            <v>36.727589399999999</v>
          </cell>
        </row>
        <row r="1563">
          <cell r="A1563" t="str">
            <v>23013</v>
          </cell>
          <cell r="B1563" t="str">
            <v>Knox</v>
          </cell>
          <cell r="C1563">
            <v>-69.152784580000002</v>
          </cell>
          <cell r="D1563">
            <v>44.124417080000001</v>
          </cell>
        </row>
        <row r="1564">
          <cell r="A1564" t="str">
            <v>38099</v>
          </cell>
          <cell r="B1564" t="str">
            <v>Walsh</v>
          </cell>
          <cell r="C1564">
            <v>-97.721345029999995</v>
          </cell>
          <cell r="D1564">
            <v>48.369303010000003</v>
          </cell>
        </row>
        <row r="1565">
          <cell r="A1565" t="str">
            <v>29087</v>
          </cell>
          <cell r="B1565" t="str">
            <v>Holt</v>
          </cell>
          <cell r="C1565">
            <v>-95.21504754</v>
          </cell>
          <cell r="D1565">
            <v>40.094492199999998</v>
          </cell>
        </row>
        <row r="1566">
          <cell r="A1566" t="str">
            <v>29129</v>
          </cell>
          <cell r="B1566" t="str">
            <v>Mercer</v>
          </cell>
          <cell r="C1566">
            <v>-93.568506159999998</v>
          </cell>
          <cell r="D1566">
            <v>40.422513330000001</v>
          </cell>
        </row>
        <row r="1567">
          <cell r="A1567" t="str">
            <v>27069</v>
          </cell>
          <cell r="B1567" t="str">
            <v>Kittson</v>
          </cell>
          <cell r="C1567">
            <v>-96.782561130000005</v>
          </cell>
          <cell r="D1567">
            <v>48.77698427</v>
          </cell>
        </row>
        <row r="1568">
          <cell r="A1568" t="str">
            <v>55003</v>
          </cell>
          <cell r="B1568" t="str">
            <v>Ashland</v>
          </cell>
          <cell r="C1568">
            <v>-90.677450579999999</v>
          </cell>
          <cell r="D1568">
            <v>46.33463725</v>
          </cell>
        </row>
        <row r="1569">
          <cell r="A1569" t="str">
            <v>01063</v>
          </cell>
          <cell r="B1569" t="str">
            <v>Greene</v>
          </cell>
          <cell r="C1569">
            <v>-87.952768180000007</v>
          </cell>
          <cell r="D1569">
            <v>32.853304000000001</v>
          </cell>
        </row>
        <row r="1570">
          <cell r="A1570" t="str">
            <v>53067</v>
          </cell>
          <cell r="B1570" t="str">
            <v>Thurston</v>
          </cell>
          <cell r="C1570">
            <v>-122.8330654</v>
          </cell>
          <cell r="D1570">
            <v>46.926728959999998</v>
          </cell>
        </row>
        <row r="1571">
          <cell r="A1571" t="str">
            <v>38059</v>
          </cell>
          <cell r="B1571" t="str">
            <v>Morton</v>
          </cell>
          <cell r="C1571">
            <v>-101.2808428</v>
          </cell>
          <cell r="D1571">
            <v>46.716203489999998</v>
          </cell>
        </row>
        <row r="1572">
          <cell r="A1572" t="str">
            <v>47065</v>
          </cell>
          <cell r="B1572" t="str">
            <v>Hamilton</v>
          </cell>
          <cell r="C1572">
            <v>-85.164447600000003</v>
          </cell>
          <cell r="D1572">
            <v>35.181334919999998</v>
          </cell>
        </row>
        <row r="1573">
          <cell r="A1573" t="str">
            <v>47121</v>
          </cell>
          <cell r="B1573" t="str">
            <v>Meigs</v>
          </cell>
          <cell r="C1573">
            <v>-84.812941899999998</v>
          </cell>
          <cell r="D1573">
            <v>35.512948360000003</v>
          </cell>
        </row>
        <row r="1574">
          <cell r="A1574" t="str">
            <v>47143</v>
          </cell>
          <cell r="B1574" t="str">
            <v>Rhea</v>
          </cell>
          <cell r="C1574">
            <v>-84.924183990000003</v>
          </cell>
          <cell r="D1574">
            <v>35.609118539999997</v>
          </cell>
        </row>
        <row r="1575">
          <cell r="A1575" t="str">
            <v>24019</v>
          </cell>
          <cell r="B1575" t="str">
            <v>Dorchester</v>
          </cell>
          <cell r="C1575">
            <v>-76.023559520000006</v>
          </cell>
          <cell r="D1575">
            <v>38.468966860000002</v>
          </cell>
        </row>
        <row r="1576">
          <cell r="A1576" t="str">
            <v>48039</v>
          </cell>
          <cell r="B1576" t="str">
            <v>Brazoria</v>
          </cell>
          <cell r="C1576">
            <v>-95.451586289999995</v>
          </cell>
          <cell r="D1576">
            <v>29.189497849999999</v>
          </cell>
        </row>
        <row r="1577">
          <cell r="A1577" t="str">
            <v>30031</v>
          </cell>
          <cell r="B1577" t="str">
            <v>Gallatin</v>
          </cell>
          <cell r="C1577">
            <v>-111.17032879999999</v>
          </cell>
          <cell r="D1577">
            <v>45.54097041</v>
          </cell>
        </row>
        <row r="1578">
          <cell r="A1578" t="str">
            <v>35013</v>
          </cell>
          <cell r="B1578" t="str">
            <v>Doa Ana</v>
          </cell>
          <cell r="C1578">
            <v>-106.83308580000001</v>
          </cell>
          <cell r="D1578">
            <v>32.352652290000002</v>
          </cell>
        </row>
        <row r="1579">
          <cell r="A1579" t="str">
            <v>12093</v>
          </cell>
          <cell r="B1579" t="str">
            <v>Okeechobee</v>
          </cell>
          <cell r="C1579">
            <v>-80.888736140000006</v>
          </cell>
          <cell r="D1579">
            <v>27.3866315</v>
          </cell>
        </row>
        <row r="1580">
          <cell r="A1580" t="str">
            <v>08043</v>
          </cell>
          <cell r="B1580" t="str">
            <v>Fremont</v>
          </cell>
          <cell r="C1580">
            <v>-105.4399703</v>
          </cell>
          <cell r="D1580">
            <v>38.473064229999999</v>
          </cell>
        </row>
        <row r="1581">
          <cell r="A1581" t="str">
            <v>05149</v>
          </cell>
          <cell r="B1581" t="str">
            <v>Yell</v>
          </cell>
          <cell r="C1581">
            <v>-93.411059620000003</v>
          </cell>
          <cell r="D1581">
            <v>35.002707280000003</v>
          </cell>
        </row>
        <row r="1582">
          <cell r="A1582" t="str">
            <v>55123</v>
          </cell>
          <cell r="B1582" t="str">
            <v>Vernon</v>
          </cell>
          <cell r="C1582">
            <v>-90.834636610000004</v>
          </cell>
          <cell r="D1582">
            <v>43.594020520000001</v>
          </cell>
        </row>
        <row r="1583">
          <cell r="A1583" t="str">
            <v>38015</v>
          </cell>
          <cell r="B1583" t="str">
            <v>Burleigh</v>
          </cell>
          <cell r="C1583">
            <v>-100.4687948</v>
          </cell>
          <cell r="D1583">
            <v>46.977336889999997</v>
          </cell>
        </row>
        <row r="1584">
          <cell r="A1584" t="str">
            <v>37111</v>
          </cell>
          <cell r="B1584" t="str">
            <v>McDowell</v>
          </cell>
          <cell r="C1584">
            <v>-82.048457740000003</v>
          </cell>
          <cell r="D1584">
            <v>35.681106139999997</v>
          </cell>
        </row>
        <row r="1585">
          <cell r="A1585" t="str">
            <v>13163</v>
          </cell>
          <cell r="B1585" t="str">
            <v>Jefferson</v>
          </cell>
          <cell r="C1585">
            <v>-82.418237289999993</v>
          </cell>
          <cell r="D1585">
            <v>33.054328269999999</v>
          </cell>
        </row>
        <row r="1586">
          <cell r="A1586" t="str">
            <v>13289</v>
          </cell>
          <cell r="B1586" t="str">
            <v>Twiggs</v>
          </cell>
          <cell r="C1586">
            <v>-83.427293449999993</v>
          </cell>
          <cell r="D1586">
            <v>32.66724559</v>
          </cell>
        </row>
        <row r="1587">
          <cell r="A1587" t="str">
            <v>19039</v>
          </cell>
          <cell r="B1587" t="str">
            <v>Clarke</v>
          </cell>
          <cell r="C1587">
            <v>-93.785162150000005</v>
          </cell>
          <cell r="D1587">
            <v>41.02892087</v>
          </cell>
        </row>
        <row r="1588">
          <cell r="A1588" t="str">
            <v>22003</v>
          </cell>
          <cell r="B1588" t="str">
            <v>Allen</v>
          </cell>
          <cell r="C1588">
            <v>-92.827969139999993</v>
          </cell>
          <cell r="D1588">
            <v>30.652386750000002</v>
          </cell>
        </row>
        <row r="1589">
          <cell r="A1589" t="str">
            <v>20065</v>
          </cell>
          <cell r="B1589" t="str">
            <v>Graham</v>
          </cell>
          <cell r="C1589">
            <v>-99.883344710000003</v>
          </cell>
          <cell r="D1589">
            <v>39.349867109999998</v>
          </cell>
        </row>
        <row r="1590">
          <cell r="A1590" t="str">
            <v>16001</v>
          </cell>
          <cell r="B1590" t="str">
            <v>Ada</v>
          </cell>
          <cell r="C1590">
            <v>-116.241035</v>
          </cell>
          <cell r="D1590">
            <v>43.450840540000002</v>
          </cell>
        </row>
        <row r="1591">
          <cell r="A1591" t="str">
            <v>17159</v>
          </cell>
          <cell r="B1591" t="str">
            <v>Richland</v>
          </cell>
          <cell r="C1591">
            <v>-88.08560224</v>
          </cell>
          <cell r="D1591">
            <v>38.71228739</v>
          </cell>
        </row>
        <row r="1592">
          <cell r="A1592" t="str">
            <v>28073</v>
          </cell>
          <cell r="B1592" t="str">
            <v>Lamar</v>
          </cell>
          <cell r="C1592">
            <v>-89.508709609999997</v>
          </cell>
          <cell r="D1592">
            <v>31.205733330000001</v>
          </cell>
        </row>
        <row r="1593">
          <cell r="A1593" t="str">
            <v>17131</v>
          </cell>
          <cell r="B1593" t="str">
            <v>Mercer</v>
          </cell>
          <cell r="C1593">
            <v>-90.741083840000002</v>
          </cell>
          <cell r="D1593">
            <v>41.20543704</v>
          </cell>
        </row>
        <row r="1594">
          <cell r="A1594" t="str">
            <v>06085</v>
          </cell>
          <cell r="B1594" t="str">
            <v>Santa Clara</v>
          </cell>
          <cell r="C1594">
            <v>-121.6951016</v>
          </cell>
          <cell r="D1594">
            <v>37.231699650000003</v>
          </cell>
        </row>
        <row r="1595">
          <cell r="A1595" t="str">
            <v>51107</v>
          </cell>
          <cell r="B1595" t="str">
            <v>Loudoun</v>
          </cell>
          <cell r="C1595">
            <v>-77.635752109999999</v>
          </cell>
          <cell r="D1595">
            <v>39.09048044</v>
          </cell>
        </row>
        <row r="1596">
          <cell r="A1596" t="str">
            <v>46023</v>
          </cell>
          <cell r="B1596" t="str">
            <v>Charles Mix</v>
          </cell>
          <cell r="C1596">
            <v>-98.58785039</v>
          </cell>
          <cell r="D1596">
            <v>43.207927259999998</v>
          </cell>
        </row>
        <row r="1597">
          <cell r="A1597" t="str">
            <v>46123</v>
          </cell>
          <cell r="B1597" t="str">
            <v>Tripp</v>
          </cell>
          <cell r="C1597">
            <v>-99.884085679999998</v>
          </cell>
          <cell r="D1597">
            <v>43.345925450000003</v>
          </cell>
        </row>
        <row r="1598">
          <cell r="A1598" t="str">
            <v>37139</v>
          </cell>
          <cell r="B1598" t="str">
            <v>Pasquotank</v>
          </cell>
          <cell r="C1598">
            <v>-76.283600010000001</v>
          </cell>
          <cell r="D1598">
            <v>36.294724619999997</v>
          </cell>
        </row>
        <row r="1599">
          <cell r="A1599" t="str">
            <v>39087</v>
          </cell>
          <cell r="B1599" t="str">
            <v>Lawrence</v>
          </cell>
          <cell r="C1599">
            <v>-82.536751969999997</v>
          </cell>
          <cell r="D1599">
            <v>38.598495020000001</v>
          </cell>
        </row>
        <row r="1600">
          <cell r="A1600" t="str">
            <v>37005</v>
          </cell>
          <cell r="B1600" t="str">
            <v>Alleghany</v>
          </cell>
          <cell r="C1600">
            <v>-81.127710399999998</v>
          </cell>
          <cell r="D1600">
            <v>36.491359889999998</v>
          </cell>
        </row>
        <row r="1601">
          <cell r="A1601" t="str">
            <v>55091</v>
          </cell>
          <cell r="B1601" t="str">
            <v>Pepin</v>
          </cell>
          <cell r="C1601">
            <v>-92.001789209999998</v>
          </cell>
          <cell r="D1601">
            <v>44.58302681</v>
          </cell>
        </row>
        <row r="1602">
          <cell r="A1602" t="str">
            <v>54009</v>
          </cell>
          <cell r="B1602" t="str">
            <v>Brooke</v>
          </cell>
          <cell r="C1602">
            <v>-80.576546649999997</v>
          </cell>
          <cell r="D1602">
            <v>40.27385743</v>
          </cell>
        </row>
        <row r="1603">
          <cell r="A1603" t="str">
            <v>01073</v>
          </cell>
          <cell r="B1603" t="str">
            <v>Jefferson</v>
          </cell>
          <cell r="C1603">
            <v>-86.896570839999995</v>
          </cell>
          <cell r="D1603">
            <v>33.554343299999999</v>
          </cell>
        </row>
        <row r="1604">
          <cell r="A1604" t="str">
            <v>37067</v>
          </cell>
          <cell r="B1604" t="str">
            <v>Forsyth</v>
          </cell>
          <cell r="C1604">
            <v>-80.256265659999997</v>
          </cell>
          <cell r="D1604">
            <v>36.130578440000001</v>
          </cell>
        </row>
        <row r="1605">
          <cell r="A1605" t="str">
            <v>31121</v>
          </cell>
          <cell r="B1605" t="str">
            <v>Merrick</v>
          </cell>
          <cell r="C1605">
            <v>-98.037605290000002</v>
          </cell>
          <cell r="D1605">
            <v>41.169169519999997</v>
          </cell>
        </row>
        <row r="1606">
          <cell r="A1606" t="str">
            <v>45063</v>
          </cell>
          <cell r="B1606" t="str">
            <v>Lexington</v>
          </cell>
          <cell r="C1606">
            <v>-81.27229853</v>
          </cell>
          <cell r="D1606">
            <v>33.902172810000003</v>
          </cell>
        </row>
        <row r="1607">
          <cell r="A1607" t="str">
            <v>38061</v>
          </cell>
          <cell r="B1607" t="str">
            <v>Mountrail</v>
          </cell>
          <cell r="C1607">
            <v>-102.3557043</v>
          </cell>
          <cell r="D1607">
            <v>48.201295690000002</v>
          </cell>
        </row>
        <row r="1608">
          <cell r="A1608" t="str">
            <v>21167</v>
          </cell>
          <cell r="B1608" t="str">
            <v>Mercer</v>
          </cell>
          <cell r="C1608">
            <v>-84.874361070000006</v>
          </cell>
          <cell r="D1608">
            <v>37.811166540000002</v>
          </cell>
        </row>
        <row r="1609">
          <cell r="A1609" t="str">
            <v>29047</v>
          </cell>
          <cell r="B1609" t="str">
            <v>Clay</v>
          </cell>
          <cell r="C1609">
            <v>-94.421225759999999</v>
          </cell>
          <cell r="D1609">
            <v>39.310452509999998</v>
          </cell>
        </row>
        <row r="1610">
          <cell r="A1610" t="str">
            <v>18079</v>
          </cell>
          <cell r="B1610" t="str">
            <v>Jennings</v>
          </cell>
          <cell r="C1610">
            <v>-85.627379149999996</v>
          </cell>
          <cell r="D1610">
            <v>38.997570809999999</v>
          </cell>
        </row>
        <row r="1611">
          <cell r="A1611" t="str">
            <v>72073</v>
          </cell>
          <cell r="B1611" t="str">
            <v>Jayuya</v>
          </cell>
          <cell r="C1611">
            <v>-66.588537810000005</v>
          </cell>
          <cell r="D1611">
            <v>18.209810109999999</v>
          </cell>
        </row>
        <row r="1612">
          <cell r="A1612" t="str">
            <v>72123</v>
          </cell>
          <cell r="B1612" t="str">
            <v>Salinas</v>
          </cell>
          <cell r="C1612">
            <v>-66.254865370000005</v>
          </cell>
          <cell r="D1612">
            <v>18.006935670000001</v>
          </cell>
        </row>
        <row r="1613">
          <cell r="A1613" t="str">
            <v>10001</v>
          </cell>
          <cell r="B1613" t="str">
            <v>Kent</v>
          </cell>
          <cell r="C1613">
            <v>-75.568446210000005</v>
          </cell>
          <cell r="D1613">
            <v>39.086391259999999</v>
          </cell>
        </row>
        <row r="1614">
          <cell r="A1614" t="str">
            <v>55049</v>
          </cell>
          <cell r="B1614" t="str">
            <v>Iowa</v>
          </cell>
          <cell r="C1614">
            <v>-90.135238939999994</v>
          </cell>
          <cell r="D1614">
            <v>43.000208280000003</v>
          </cell>
        </row>
        <row r="1615">
          <cell r="A1615" t="str">
            <v>30103</v>
          </cell>
          <cell r="B1615" t="str">
            <v>Treasure</v>
          </cell>
          <cell r="C1615">
            <v>-107.2718156</v>
          </cell>
          <cell r="D1615">
            <v>46.21135847</v>
          </cell>
        </row>
        <row r="1616">
          <cell r="A1616" t="str">
            <v>31041</v>
          </cell>
          <cell r="B1616" t="str">
            <v>Custer</v>
          </cell>
          <cell r="C1616">
            <v>-99.726144840000003</v>
          </cell>
          <cell r="D1616">
            <v>41.394165030000003</v>
          </cell>
        </row>
        <row r="1617">
          <cell r="A1617" t="str">
            <v>24027</v>
          </cell>
          <cell r="B1617" t="str">
            <v>Howard</v>
          </cell>
          <cell r="C1617">
            <v>-76.930999259999993</v>
          </cell>
          <cell r="D1617">
            <v>39.250786529999999</v>
          </cell>
        </row>
        <row r="1618">
          <cell r="A1618" t="str">
            <v>24029</v>
          </cell>
          <cell r="B1618" t="str">
            <v>Kent</v>
          </cell>
          <cell r="C1618">
            <v>-76.040408099999993</v>
          </cell>
          <cell r="D1618">
            <v>39.254169240000003</v>
          </cell>
        </row>
        <row r="1619">
          <cell r="A1619" t="str">
            <v>46055</v>
          </cell>
          <cell r="B1619" t="str">
            <v>Haakon</v>
          </cell>
          <cell r="C1619">
            <v>-101.53974820000001</v>
          </cell>
          <cell r="D1619">
            <v>44.294636590000003</v>
          </cell>
        </row>
        <row r="1620">
          <cell r="A1620" t="str">
            <v>24031</v>
          </cell>
          <cell r="B1620" t="str">
            <v>Montgomery</v>
          </cell>
          <cell r="C1620">
            <v>-77.204284389999998</v>
          </cell>
          <cell r="D1620">
            <v>39.136348990000002</v>
          </cell>
        </row>
        <row r="1621">
          <cell r="A1621" t="str">
            <v>37091</v>
          </cell>
          <cell r="B1621" t="str">
            <v>Hertford</v>
          </cell>
          <cell r="C1621">
            <v>-76.981626109999993</v>
          </cell>
          <cell r="D1621">
            <v>36.358920179999998</v>
          </cell>
        </row>
        <row r="1622">
          <cell r="A1622" t="str">
            <v>26047</v>
          </cell>
          <cell r="B1622" t="str">
            <v>Emmet</v>
          </cell>
          <cell r="C1622">
            <v>-84.891169570000002</v>
          </cell>
          <cell r="D1622">
            <v>45.519966760000003</v>
          </cell>
        </row>
        <row r="1623">
          <cell r="A1623" t="str">
            <v>29227</v>
          </cell>
          <cell r="B1623" t="str">
            <v>Worth</v>
          </cell>
          <cell r="C1623">
            <v>-94.421912770000006</v>
          </cell>
          <cell r="D1623">
            <v>40.47867651</v>
          </cell>
        </row>
        <row r="1624">
          <cell r="A1624" t="str">
            <v>35023</v>
          </cell>
          <cell r="B1624" t="str">
            <v>Hidalgo</v>
          </cell>
          <cell r="C1624">
            <v>-108.7148057</v>
          </cell>
          <cell r="D1624">
            <v>31.913984660000001</v>
          </cell>
        </row>
        <row r="1625">
          <cell r="A1625" t="str">
            <v>36003</v>
          </cell>
          <cell r="B1625" t="str">
            <v>Allegany</v>
          </cell>
          <cell r="C1625">
            <v>-78.027306890000006</v>
          </cell>
          <cell r="D1625">
            <v>42.257319520000003</v>
          </cell>
        </row>
        <row r="1626">
          <cell r="A1626" t="str">
            <v>28059</v>
          </cell>
          <cell r="B1626" t="str">
            <v>Jackson</v>
          </cell>
          <cell r="C1626">
            <v>-88.635378700000004</v>
          </cell>
          <cell r="D1626">
            <v>30.534679520000001</v>
          </cell>
        </row>
        <row r="1627">
          <cell r="A1627" t="str">
            <v>37061</v>
          </cell>
          <cell r="B1627" t="str">
            <v>Duplin</v>
          </cell>
          <cell r="C1627">
            <v>-77.932956809999993</v>
          </cell>
          <cell r="D1627">
            <v>34.93627171</v>
          </cell>
        </row>
        <row r="1628">
          <cell r="A1628" t="str">
            <v>28025</v>
          </cell>
          <cell r="B1628" t="str">
            <v>Clay</v>
          </cell>
          <cell r="C1628">
            <v>-88.781544389999993</v>
          </cell>
          <cell r="D1628">
            <v>33.655797970000002</v>
          </cell>
        </row>
        <row r="1629">
          <cell r="A1629" t="str">
            <v>31071</v>
          </cell>
          <cell r="B1629" t="str">
            <v>Garfield</v>
          </cell>
          <cell r="C1629">
            <v>-98.991118270000001</v>
          </cell>
          <cell r="D1629">
            <v>41.914289549999999</v>
          </cell>
        </row>
        <row r="1630">
          <cell r="A1630" t="str">
            <v>13121</v>
          </cell>
          <cell r="B1630" t="str">
            <v>Fulton</v>
          </cell>
          <cell r="C1630">
            <v>-84.467148780000002</v>
          </cell>
          <cell r="D1630">
            <v>33.790385739999998</v>
          </cell>
        </row>
        <row r="1631">
          <cell r="A1631" t="str">
            <v>20141</v>
          </cell>
          <cell r="B1631" t="str">
            <v>Osborne</v>
          </cell>
          <cell r="C1631">
            <v>-98.767538279999997</v>
          </cell>
          <cell r="D1631">
            <v>39.350343700000003</v>
          </cell>
        </row>
        <row r="1632">
          <cell r="A1632" t="str">
            <v>16053</v>
          </cell>
          <cell r="B1632" t="str">
            <v>Jerome</v>
          </cell>
          <cell r="C1632">
            <v>-114.26426480000001</v>
          </cell>
          <cell r="D1632">
            <v>42.689746139999997</v>
          </cell>
        </row>
        <row r="1633">
          <cell r="A1633" t="str">
            <v>27029</v>
          </cell>
          <cell r="B1633" t="str">
            <v>Clearwater</v>
          </cell>
          <cell r="C1633">
            <v>-95.378440179999998</v>
          </cell>
          <cell r="D1633">
            <v>47.578488370000002</v>
          </cell>
        </row>
        <row r="1634">
          <cell r="A1634" t="str">
            <v>22083</v>
          </cell>
          <cell r="B1634" t="str">
            <v>Richland</v>
          </cell>
          <cell r="C1634">
            <v>-91.763363679999998</v>
          </cell>
          <cell r="D1634">
            <v>32.41758531</v>
          </cell>
        </row>
        <row r="1635">
          <cell r="A1635" t="str">
            <v>22127</v>
          </cell>
          <cell r="B1635" t="str">
            <v>Winn</v>
          </cell>
          <cell r="C1635">
            <v>-92.636576880000007</v>
          </cell>
          <cell r="D1635">
            <v>31.944388270000001</v>
          </cell>
        </row>
        <row r="1636">
          <cell r="A1636" t="str">
            <v>17191</v>
          </cell>
          <cell r="B1636" t="str">
            <v>Wayne</v>
          </cell>
          <cell r="C1636">
            <v>-88.425864590000003</v>
          </cell>
          <cell r="D1636">
            <v>38.429553550000001</v>
          </cell>
        </row>
        <row r="1637">
          <cell r="A1637" t="str">
            <v>54001</v>
          </cell>
          <cell r="B1637" t="str">
            <v>Barbour</v>
          </cell>
          <cell r="C1637">
            <v>-80.003604559999999</v>
          </cell>
          <cell r="D1637">
            <v>39.132810509999999</v>
          </cell>
        </row>
        <row r="1638">
          <cell r="A1638" t="str">
            <v>47075</v>
          </cell>
          <cell r="B1638" t="str">
            <v>Haywood</v>
          </cell>
          <cell r="C1638">
            <v>-89.284186919999996</v>
          </cell>
          <cell r="D1638">
            <v>35.583134049999998</v>
          </cell>
        </row>
        <row r="1639">
          <cell r="A1639" t="str">
            <v>51111</v>
          </cell>
          <cell r="B1639" t="str">
            <v>Lunenburg</v>
          </cell>
          <cell r="C1639">
            <v>-78.240845870000001</v>
          </cell>
          <cell r="D1639">
            <v>36.946062140000002</v>
          </cell>
        </row>
        <row r="1640">
          <cell r="A1640" t="str">
            <v>48449</v>
          </cell>
          <cell r="B1640" t="str">
            <v>Titus</v>
          </cell>
          <cell r="C1640">
            <v>-94.966569460000002</v>
          </cell>
          <cell r="D1640">
            <v>33.216739240000003</v>
          </cell>
        </row>
        <row r="1641">
          <cell r="A1641" t="str">
            <v>38065</v>
          </cell>
          <cell r="B1641" t="str">
            <v>Oliver</v>
          </cell>
          <cell r="C1641">
            <v>-101.34035040000001</v>
          </cell>
          <cell r="D1641">
            <v>47.115507999999998</v>
          </cell>
        </row>
        <row r="1642">
          <cell r="A1642" t="str">
            <v>51169</v>
          </cell>
          <cell r="B1642" t="str">
            <v>Scott</v>
          </cell>
          <cell r="C1642">
            <v>-82.603114779999999</v>
          </cell>
          <cell r="D1642">
            <v>36.714308099999997</v>
          </cell>
        </row>
        <row r="1643">
          <cell r="A1643" t="str">
            <v>06111</v>
          </cell>
          <cell r="B1643" t="str">
            <v>Ventura</v>
          </cell>
          <cell r="C1643">
            <v>-119.0848457</v>
          </cell>
          <cell r="D1643">
            <v>34.454746780000001</v>
          </cell>
        </row>
        <row r="1644">
          <cell r="A1644" t="str">
            <v>06095</v>
          </cell>
          <cell r="B1644" t="str">
            <v>Solano</v>
          </cell>
          <cell r="C1644">
            <v>-121.9331593</v>
          </cell>
          <cell r="D1644">
            <v>38.270250480000001</v>
          </cell>
        </row>
        <row r="1645">
          <cell r="A1645" t="str">
            <v>24037</v>
          </cell>
          <cell r="B1645" t="str">
            <v>St. Mary's</v>
          </cell>
          <cell r="C1645">
            <v>-76.606139889999994</v>
          </cell>
          <cell r="D1645">
            <v>38.301684799999997</v>
          </cell>
        </row>
        <row r="1646">
          <cell r="A1646" t="str">
            <v>45077</v>
          </cell>
          <cell r="B1646" t="str">
            <v>Pickens</v>
          </cell>
          <cell r="C1646">
            <v>-82.725220469999996</v>
          </cell>
          <cell r="D1646">
            <v>34.887959559999999</v>
          </cell>
        </row>
        <row r="1647">
          <cell r="A1647" t="str">
            <v>45087</v>
          </cell>
          <cell r="B1647" t="str">
            <v>Union</v>
          </cell>
          <cell r="C1647">
            <v>-81.619266830000001</v>
          </cell>
          <cell r="D1647">
            <v>34.689783859999999</v>
          </cell>
        </row>
        <row r="1648">
          <cell r="A1648" t="str">
            <v>45083</v>
          </cell>
          <cell r="B1648" t="str">
            <v>Spartanburg</v>
          </cell>
          <cell r="C1648">
            <v>-81.991107420000006</v>
          </cell>
          <cell r="D1648">
            <v>34.931487259999997</v>
          </cell>
        </row>
        <row r="1649">
          <cell r="A1649" t="str">
            <v>56033</v>
          </cell>
          <cell r="B1649" t="str">
            <v>Sheridan</v>
          </cell>
          <cell r="C1649">
            <v>-106.8799546</v>
          </cell>
          <cell r="D1649">
            <v>44.790680119999998</v>
          </cell>
        </row>
        <row r="1650">
          <cell r="A1650" t="str">
            <v>56013</v>
          </cell>
          <cell r="B1650" t="str">
            <v>Fremont</v>
          </cell>
          <cell r="C1650">
            <v>-108.6304217</v>
          </cell>
          <cell r="D1650">
            <v>43.040557110000002</v>
          </cell>
        </row>
        <row r="1651">
          <cell r="A1651" t="str">
            <v>56017</v>
          </cell>
          <cell r="B1651" t="str">
            <v>Hot Springs</v>
          </cell>
          <cell r="C1651">
            <v>-108.44228529999999</v>
          </cell>
          <cell r="D1651">
            <v>43.718978409999998</v>
          </cell>
        </row>
        <row r="1652">
          <cell r="A1652" t="str">
            <v>27115</v>
          </cell>
          <cell r="B1652" t="str">
            <v>Pine</v>
          </cell>
          <cell r="C1652">
            <v>-92.741405020000002</v>
          </cell>
          <cell r="D1652">
            <v>46.120710709999997</v>
          </cell>
        </row>
        <row r="1653">
          <cell r="A1653" t="str">
            <v>30023</v>
          </cell>
          <cell r="B1653" t="str">
            <v>Deer Lodge</v>
          </cell>
          <cell r="C1653">
            <v>-113.0672423</v>
          </cell>
          <cell r="D1653">
            <v>46.060590349999998</v>
          </cell>
        </row>
        <row r="1654">
          <cell r="A1654" t="str">
            <v>30093</v>
          </cell>
          <cell r="B1654" t="str">
            <v>Silver Bow</v>
          </cell>
          <cell r="C1654">
            <v>-112.65665559999999</v>
          </cell>
          <cell r="D1654">
            <v>45.902341139999997</v>
          </cell>
        </row>
        <row r="1655">
          <cell r="A1655" t="str">
            <v>29031</v>
          </cell>
          <cell r="B1655" t="str">
            <v>Cape Girardeau</v>
          </cell>
          <cell r="C1655">
            <v>-89.684449869999995</v>
          </cell>
          <cell r="D1655">
            <v>37.384020059999997</v>
          </cell>
        </row>
        <row r="1656">
          <cell r="A1656" t="str">
            <v>25013</v>
          </cell>
          <cell r="B1656" t="str">
            <v>Hampden</v>
          </cell>
          <cell r="C1656">
            <v>-72.631193379999999</v>
          </cell>
          <cell r="D1656">
            <v>42.135090640000001</v>
          </cell>
        </row>
        <row r="1657">
          <cell r="A1657" t="str">
            <v>21079</v>
          </cell>
          <cell r="B1657" t="str">
            <v>Garrard</v>
          </cell>
          <cell r="C1657">
            <v>-84.538262549999999</v>
          </cell>
          <cell r="D1657">
            <v>37.639990750000003</v>
          </cell>
        </row>
        <row r="1658">
          <cell r="A1658" t="str">
            <v>25023</v>
          </cell>
          <cell r="B1658" t="str">
            <v>Plymouth</v>
          </cell>
          <cell r="C1658">
            <v>-70.812961319999999</v>
          </cell>
          <cell r="D1658">
            <v>41.953317769999998</v>
          </cell>
        </row>
        <row r="1659">
          <cell r="A1659" t="str">
            <v>45013</v>
          </cell>
          <cell r="B1659" t="str">
            <v>Beaufort</v>
          </cell>
          <cell r="C1659">
            <v>-80.730043780000003</v>
          </cell>
          <cell r="D1659">
            <v>32.385368399999997</v>
          </cell>
        </row>
        <row r="1660">
          <cell r="A1660" t="str">
            <v>45053</v>
          </cell>
          <cell r="B1660" t="str">
            <v>Jasper</v>
          </cell>
          <cell r="C1660">
            <v>-81.031776379999997</v>
          </cell>
          <cell r="D1660">
            <v>32.436331969999998</v>
          </cell>
        </row>
        <row r="1661">
          <cell r="A1661" t="str">
            <v>27045</v>
          </cell>
          <cell r="B1661" t="str">
            <v>Fillmore</v>
          </cell>
          <cell r="C1661">
            <v>-92.089905250000001</v>
          </cell>
          <cell r="D1661">
            <v>43.673957600000001</v>
          </cell>
        </row>
        <row r="1662">
          <cell r="A1662" t="str">
            <v>49011</v>
          </cell>
          <cell r="B1662" t="str">
            <v>Davis</v>
          </cell>
          <cell r="C1662">
            <v>-112.1116607</v>
          </cell>
          <cell r="D1662">
            <v>40.990729549999998</v>
          </cell>
        </row>
        <row r="1663">
          <cell r="A1663" t="str">
            <v>49057</v>
          </cell>
          <cell r="B1663" t="str">
            <v>Weber</v>
          </cell>
          <cell r="C1663">
            <v>-111.9127797</v>
          </cell>
          <cell r="D1663">
            <v>41.270055730000003</v>
          </cell>
        </row>
        <row r="1664">
          <cell r="A1664" t="str">
            <v>37051</v>
          </cell>
          <cell r="B1664" t="str">
            <v>Cumberland</v>
          </cell>
          <cell r="C1664">
            <v>-78.827183559999995</v>
          </cell>
          <cell r="D1664">
            <v>35.048877210000001</v>
          </cell>
        </row>
        <row r="1665">
          <cell r="A1665" t="str">
            <v>26083</v>
          </cell>
          <cell r="B1665" t="str">
            <v>Keweenaw</v>
          </cell>
          <cell r="C1665">
            <v>-88.43593439</v>
          </cell>
          <cell r="D1665">
            <v>47.626625570000002</v>
          </cell>
        </row>
        <row r="1666">
          <cell r="A1666" t="str">
            <v>05103</v>
          </cell>
          <cell r="B1666" t="str">
            <v>Ouachita</v>
          </cell>
          <cell r="C1666">
            <v>-92.881912170000007</v>
          </cell>
          <cell r="D1666">
            <v>33.593375330000001</v>
          </cell>
        </row>
        <row r="1667">
          <cell r="A1667" t="str">
            <v>10003</v>
          </cell>
          <cell r="B1667" t="str">
            <v>New Castle</v>
          </cell>
          <cell r="C1667">
            <v>-75.647914409999998</v>
          </cell>
          <cell r="D1667">
            <v>39.581505919999998</v>
          </cell>
        </row>
        <row r="1668">
          <cell r="A1668" t="str">
            <v>08029</v>
          </cell>
          <cell r="B1668" t="str">
            <v>Delta</v>
          </cell>
          <cell r="C1668">
            <v>-107.8629449</v>
          </cell>
          <cell r="D1668">
            <v>38.861356469999997</v>
          </cell>
        </row>
        <row r="1669">
          <cell r="A1669" t="str">
            <v>08033</v>
          </cell>
          <cell r="B1669" t="str">
            <v>Dolores</v>
          </cell>
          <cell r="C1669">
            <v>-108.5173886</v>
          </cell>
          <cell r="D1669">
            <v>37.752084719999999</v>
          </cell>
        </row>
        <row r="1670">
          <cell r="A1670" t="str">
            <v>13077</v>
          </cell>
          <cell r="B1670" t="str">
            <v>Coweta</v>
          </cell>
          <cell r="C1670">
            <v>-84.763427870000001</v>
          </cell>
          <cell r="D1670">
            <v>33.353467019999997</v>
          </cell>
        </row>
        <row r="1671">
          <cell r="A1671" t="str">
            <v>17027</v>
          </cell>
          <cell r="B1671" t="str">
            <v>Clinton</v>
          </cell>
          <cell r="C1671">
            <v>-89.422968600000004</v>
          </cell>
          <cell r="D1671">
            <v>38.606322679999998</v>
          </cell>
        </row>
        <row r="1672">
          <cell r="A1672" t="str">
            <v>48161</v>
          </cell>
          <cell r="B1672" t="str">
            <v>Freestone</v>
          </cell>
          <cell r="C1672">
            <v>-96.148978720000002</v>
          </cell>
          <cell r="D1672">
            <v>31.704434299999999</v>
          </cell>
        </row>
        <row r="1673">
          <cell r="A1673" t="str">
            <v>21123</v>
          </cell>
          <cell r="B1673" t="str">
            <v>Larue</v>
          </cell>
          <cell r="C1673">
            <v>-85.698584210000007</v>
          </cell>
          <cell r="D1673">
            <v>37.545577180000002</v>
          </cell>
        </row>
        <row r="1674">
          <cell r="A1674" t="str">
            <v>13233</v>
          </cell>
          <cell r="B1674" t="str">
            <v>Polk</v>
          </cell>
          <cell r="C1674">
            <v>-85.18805562</v>
          </cell>
          <cell r="D1674">
            <v>34.001900769999999</v>
          </cell>
        </row>
        <row r="1675">
          <cell r="A1675" t="str">
            <v>31031</v>
          </cell>
          <cell r="B1675" t="str">
            <v>Cherry</v>
          </cell>
          <cell r="C1675">
            <v>-101.1185272</v>
          </cell>
          <cell r="D1675">
            <v>42.544998659999997</v>
          </cell>
        </row>
        <row r="1676">
          <cell r="A1676" t="str">
            <v>24003</v>
          </cell>
          <cell r="B1676" t="str">
            <v>Anne Arundel</v>
          </cell>
          <cell r="C1676">
            <v>-76.603351050000001</v>
          </cell>
          <cell r="D1676">
            <v>39.005772399999998</v>
          </cell>
        </row>
        <row r="1677">
          <cell r="A1677" t="str">
            <v>46135</v>
          </cell>
          <cell r="B1677" t="str">
            <v>Yankton</v>
          </cell>
          <cell r="C1677">
            <v>-97.394940390000002</v>
          </cell>
          <cell r="D1677">
            <v>43.008954930000002</v>
          </cell>
        </row>
        <row r="1678">
          <cell r="A1678" t="str">
            <v>37087</v>
          </cell>
          <cell r="B1678" t="str">
            <v>Haywood</v>
          </cell>
          <cell r="C1678">
            <v>-82.98251028</v>
          </cell>
          <cell r="D1678">
            <v>35.555761949999997</v>
          </cell>
        </row>
        <row r="1679">
          <cell r="A1679" t="str">
            <v>47029</v>
          </cell>
          <cell r="B1679" t="str">
            <v>Cocke</v>
          </cell>
          <cell r="C1679">
            <v>-83.121215370000002</v>
          </cell>
          <cell r="D1679">
            <v>35.925551429999999</v>
          </cell>
        </row>
        <row r="1680">
          <cell r="A1680" t="str">
            <v>21161</v>
          </cell>
          <cell r="B1680" t="str">
            <v>Mason</v>
          </cell>
          <cell r="C1680">
            <v>-83.823962929999993</v>
          </cell>
          <cell r="D1680">
            <v>38.595106510000001</v>
          </cell>
        </row>
        <row r="1681">
          <cell r="A1681" t="str">
            <v>49049</v>
          </cell>
          <cell r="B1681" t="str">
            <v>Utah</v>
          </cell>
          <cell r="C1681">
            <v>-111.670284</v>
          </cell>
          <cell r="D1681">
            <v>40.119802620000002</v>
          </cell>
        </row>
        <row r="1682">
          <cell r="A1682" t="str">
            <v>26105</v>
          </cell>
          <cell r="B1682" t="str">
            <v>Mason</v>
          </cell>
          <cell r="C1682">
            <v>-86.250173810000007</v>
          </cell>
          <cell r="D1682">
            <v>43.995353690000002</v>
          </cell>
        </row>
        <row r="1683">
          <cell r="A1683" t="str">
            <v>21175</v>
          </cell>
          <cell r="B1683" t="str">
            <v>Morgan</v>
          </cell>
          <cell r="C1683">
            <v>-83.257781589999993</v>
          </cell>
          <cell r="D1683">
            <v>37.92214018</v>
          </cell>
        </row>
        <row r="1684">
          <cell r="A1684" t="str">
            <v>54087</v>
          </cell>
          <cell r="B1684" t="str">
            <v>Roane</v>
          </cell>
          <cell r="C1684">
            <v>-81.348225679999999</v>
          </cell>
          <cell r="D1684">
            <v>38.713930580000003</v>
          </cell>
        </row>
        <row r="1685">
          <cell r="A1685" t="str">
            <v>09007</v>
          </cell>
          <cell r="B1685" t="str">
            <v>Middlesex</v>
          </cell>
          <cell r="C1685">
            <v>-72.535482299999998</v>
          </cell>
          <cell r="D1685">
            <v>41.46358412</v>
          </cell>
        </row>
        <row r="1686">
          <cell r="A1686" t="str">
            <v>37197</v>
          </cell>
          <cell r="B1686" t="str">
            <v>Yadkin</v>
          </cell>
          <cell r="C1686">
            <v>-80.665324569999996</v>
          </cell>
          <cell r="D1686">
            <v>36.160441599999999</v>
          </cell>
        </row>
        <row r="1687">
          <cell r="A1687" t="str">
            <v>10005</v>
          </cell>
          <cell r="B1687" t="str">
            <v>Sussex</v>
          </cell>
          <cell r="C1687">
            <v>-75.389981059999997</v>
          </cell>
          <cell r="D1687">
            <v>38.660891419999999</v>
          </cell>
        </row>
        <row r="1688">
          <cell r="A1688" t="str">
            <v>01027</v>
          </cell>
          <cell r="B1688" t="str">
            <v>Clay</v>
          </cell>
          <cell r="C1688">
            <v>-85.860744299999993</v>
          </cell>
          <cell r="D1688">
            <v>33.269669409999999</v>
          </cell>
        </row>
        <row r="1689">
          <cell r="A1689" t="str">
            <v>37089</v>
          </cell>
          <cell r="B1689" t="str">
            <v>Henderson</v>
          </cell>
          <cell r="C1689">
            <v>-82.480214919999995</v>
          </cell>
          <cell r="D1689">
            <v>35.336557679999999</v>
          </cell>
        </row>
        <row r="1690">
          <cell r="A1690" t="str">
            <v>13157</v>
          </cell>
          <cell r="B1690" t="str">
            <v>Jackson</v>
          </cell>
          <cell r="C1690">
            <v>-83.566022059999995</v>
          </cell>
          <cell r="D1690">
            <v>34.133861199999998</v>
          </cell>
        </row>
        <row r="1691">
          <cell r="A1691" t="str">
            <v>37161</v>
          </cell>
          <cell r="B1691" t="str">
            <v>Rutherford</v>
          </cell>
          <cell r="C1691">
            <v>-81.920415270000007</v>
          </cell>
          <cell r="D1691">
            <v>35.401861699999998</v>
          </cell>
        </row>
        <row r="1692">
          <cell r="A1692" t="str">
            <v>16063</v>
          </cell>
          <cell r="B1692" t="str">
            <v>Lincoln</v>
          </cell>
          <cell r="C1692">
            <v>-114.13831930000001</v>
          </cell>
          <cell r="D1692">
            <v>43.002327110000003</v>
          </cell>
        </row>
        <row r="1693">
          <cell r="A1693" t="str">
            <v>51141</v>
          </cell>
          <cell r="B1693" t="str">
            <v>Patrick</v>
          </cell>
          <cell r="C1693">
            <v>-80.284816370000001</v>
          </cell>
          <cell r="D1693">
            <v>36.678099869999997</v>
          </cell>
        </row>
        <row r="1694">
          <cell r="A1694" t="str">
            <v>31089</v>
          </cell>
          <cell r="B1694" t="str">
            <v>Holt</v>
          </cell>
          <cell r="C1694">
            <v>-98.783762429999996</v>
          </cell>
          <cell r="D1694">
            <v>42.455578459999998</v>
          </cell>
        </row>
        <row r="1695">
          <cell r="A1695" t="str">
            <v>72057</v>
          </cell>
          <cell r="B1695" t="str">
            <v>Guayama</v>
          </cell>
          <cell r="C1695">
            <v>-66.136962519999997</v>
          </cell>
          <cell r="D1695">
            <v>18.00377727</v>
          </cell>
        </row>
        <row r="1696">
          <cell r="A1696" t="str">
            <v>72023</v>
          </cell>
          <cell r="B1696" t="str">
            <v>Cabo Rojo</v>
          </cell>
          <cell r="C1696">
            <v>-67.154573639999995</v>
          </cell>
          <cell r="D1696">
            <v>18.039014689999998</v>
          </cell>
        </row>
        <row r="1697">
          <cell r="A1697" t="str">
            <v>42067</v>
          </cell>
          <cell r="B1697" t="str">
            <v>Juniata</v>
          </cell>
          <cell r="C1697">
            <v>-77.402774149999999</v>
          </cell>
          <cell r="D1697">
            <v>40.530810500000001</v>
          </cell>
        </row>
        <row r="1698">
          <cell r="A1698" t="str">
            <v>18089</v>
          </cell>
          <cell r="B1698" t="str">
            <v>Lake</v>
          </cell>
          <cell r="C1698">
            <v>-87.382216330000006</v>
          </cell>
          <cell r="D1698">
            <v>41.416851559999998</v>
          </cell>
        </row>
        <row r="1699">
          <cell r="A1699" t="str">
            <v>42071</v>
          </cell>
          <cell r="B1699" t="str">
            <v>Lancaster</v>
          </cell>
          <cell r="C1699">
            <v>-76.247866950000002</v>
          </cell>
          <cell r="D1699">
            <v>40.04261494</v>
          </cell>
        </row>
        <row r="1700">
          <cell r="A1700" t="str">
            <v>45019</v>
          </cell>
          <cell r="B1700" t="str">
            <v>Charleston</v>
          </cell>
          <cell r="C1700">
            <v>-79.952266539999997</v>
          </cell>
          <cell r="D1700">
            <v>32.834170409999999</v>
          </cell>
        </row>
        <row r="1701">
          <cell r="A1701" t="str">
            <v>48015</v>
          </cell>
          <cell r="B1701" t="str">
            <v>Austin</v>
          </cell>
          <cell r="C1701">
            <v>-96.278005609999994</v>
          </cell>
          <cell r="D1701">
            <v>29.887078039999999</v>
          </cell>
        </row>
        <row r="1702">
          <cell r="A1702" t="str">
            <v>47057</v>
          </cell>
          <cell r="B1702" t="str">
            <v>Grainger</v>
          </cell>
          <cell r="C1702">
            <v>-83.510840970000004</v>
          </cell>
          <cell r="D1702">
            <v>36.275488199999998</v>
          </cell>
        </row>
        <row r="1703">
          <cell r="A1703" t="str">
            <v>47063</v>
          </cell>
          <cell r="B1703" t="str">
            <v>Hamblen</v>
          </cell>
          <cell r="C1703">
            <v>-83.266324710000006</v>
          </cell>
          <cell r="D1703">
            <v>36.217143499999999</v>
          </cell>
        </row>
        <row r="1704">
          <cell r="A1704" t="str">
            <v>46033</v>
          </cell>
          <cell r="B1704" t="str">
            <v>Custer</v>
          </cell>
          <cell r="C1704">
            <v>-103.4514908</v>
          </cell>
          <cell r="D1704">
            <v>43.677368370000003</v>
          </cell>
        </row>
        <row r="1705">
          <cell r="A1705" t="str">
            <v>37193</v>
          </cell>
          <cell r="B1705" t="str">
            <v>Wilkes</v>
          </cell>
          <cell r="C1705">
            <v>-81.163053669999996</v>
          </cell>
          <cell r="D1705">
            <v>36.206176990000003</v>
          </cell>
        </row>
        <row r="1706">
          <cell r="A1706" t="str">
            <v>06093</v>
          </cell>
          <cell r="B1706" t="str">
            <v>Siskiyou</v>
          </cell>
          <cell r="C1706">
            <v>-122.5405164</v>
          </cell>
          <cell r="D1706">
            <v>41.592726130000003</v>
          </cell>
        </row>
        <row r="1707">
          <cell r="A1707" t="str">
            <v>27025</v>
          </cell>
          <cell r="B1707" t="str">
            <v>Chisago</v>
          </cell>
          <cell r="C1707">
            <v>-92.908297669999996</v>
          </cell>
          <cell r="D1707">
            <v>45.502411100000003</v>
          </cell>
        </row>
        <row r="1708">
          <cell r="A1708" t="str">
            <v>26121</v>
          </cell>
          <cell r="B1708" t="str">
            <v>Muskegon</v>
          </cell>
          <cell r="C1708">
            <v>-86.151978299999996</v>
          </cell>
          <cell r="D1708">
            <v>43.291381199999996</v>
          </cell>
        </row>
        <row r="1709">
          <cell r="A1709" t="str">
            <v>17075</v>
          </cell>
          <cell r="B1709" t="str">
            <v>Iroquois</v>
          </cell>
          <cell r="C1709">
            <v>-87.824525370000003</v>
          </cell>
          <cell r="D1709">
            <v>40.747325779999997</v>
          </cell>
        </row>
        <row r="1710">
          <cell r="A1710" t="str">
            <v>18121</v>
          </cell>
          <cell r="B1710" t="str">
            <v>Parke</v>
          </cell>
          <cell r="C1710">
            <v>-87.206781469999996</v>
          </cell>
          <cell r="D1710">
            <v>39.77360728</v>
          </cell>
        </row>
        <row r="1711">
          <cell r="A1711" t="str">
            <v>06087</v>
          </cell>
          <cell r="B1711" t="str">
            <v>Santa Cruz</v>
          </cell>
          <cell r="C1711">
            <v>-122.0017742</v>
          </cell>
          <cell r="D1711">
            <v>37.056190800000003</v>
          </cell>
        </row>
        <row r="1712">
          <cell r="A1712" t="str">
            <v>13141</v>
          </cell>
          <cell r="B1712" t="str">
            <v>Hancock</v>
          </cell>
          <cell r="C1712">
            <v>-83.000988829999997</v>
          </cell>
          <cell r="D1712">
            <v>33.270205519999998</v>
          </cell>
        </row>
        <row r="1713">
          <cell r="A1713" t="str">
            <v>48271</v>
          </cell>
          <cell r="B1713" t="str">
            <v>Kinney</v>
          </cell>
          <cell r="C1713">
            <v>-100.4179055</v>
          </cell>
          <cell r="D1713">
            <v>29.35014052</v>
          </cell>
        </row>
        <row r="1714">
          <cell r="A1714" t="str">
            <v>16019</v>
          </cell>
          <cell r="B1714" t="str">
            <v>Bonneville</v>
          </cell>
          <cell r="C1714">
            <v>-111.6147928</v>
          </cell>
          <cell r="D1714">
            <v>43.387921910000003</v>
          </cell>
        </row>
        <row r="1715">
          <cell r="A1715" t="str">
            <v>13011</v>
          </cell>
          <cell r="B1715" t="str">
            <v>Banks</v>
          </cell>
          <cell r="C1715">
            <v>-83.497538349999999</v>
          </cell>
          <cell r="D1715">
            <v>34.35397657</v>
          </cell>
        </row>
        <row r="1716">
          <cell r="A1716" t="str">
            <v>37177</v>
          </cell>
          <cell r="B1716" t="str">
            <v>Tyrrell</v>
          </cell>
          <cell r="C1716">
            <v>-76.207022069999994</v>
          </cell>
          <cell r="D1716">
            <v>35.818056439999999</v>
          </cell>
        </row>
        <row r="1717">
          <cell r="A1717" t="str">
            <v>42085</v>
          </cell>
          <cell r="B1717" t="str">
            <v>Mercer</v>
          </cell>
          <cell r="C1717">
            <v>-80.257736339999994</v>
          </cell>
          <cell r="D1717">
            <v>41.302286649999999</v>
          </cell>
        </row>
        <row r="1718">
          <cell r="A1718" t="str">
            <v>29107</v>
          </cell>
          <cell r="B1718" t="str">
            <v>Lafayette</v>
          </cell>
          <cell r="C1718">
            <v>-93.785570500000006</v>
          </cell>
          <cell r="D1718">
            <v>39.065557609999999</v>
          </cell>
        </row>
        <row r="1719">
          <cell r="A1719" t="str">
            <v>29113</v>
          </cell>
          <cell r="B1719" t="str">
            <v>Lincoln</v>
          </cell>
          <cell r="C1719">
            <v>-90.960095229999993</v>
          </cell>
          <cell r="D1719">
            <v>39.058299359999999</v>
          </cell>
        </row>
        <row r="1720">
          <cell r="A1720" t="str">
            <v>42087</v>
          </cell>
          <cell r="B1720" t="str">
            <v>Mifflin</v>
          </cell>
          <cell r="C1720">
            <v>-77.617029400000007</v>
          </cell>
          <cell r="D1720">
            <v>40.610513140000002</v>
          </cell>
        </row>
        <row r="1721">
          <cell r="A1721" t="str">
            <v>22117</v>
          </cell>
          <cell r="B1721" t="str">
            <v>Washington</v>
          </cell>
          <cell r="C1721">
            <v>-90.040359890000005</v>
          </cell>
          <cell r="D1721">
            <v>30.85339081</v>
          </cell>
        </row>
        <row r="1722">
          <cell r="A1722" t="str">
            <v>42027</v>
          </cell>
          <cell r="B1722" t="str">
            <v>Centre</v>
          </cell>
          <cell r="C1722">
            <v>-77.819867919999993</v>
          </cell>
          <cell r="D1722">
            <v>40.919337749999997</v>
          </cell>
        </row>
        <row r="1723">
          <cell r="A1723" t="str">
            <v>47073</v>
          </cell>
          <cell r="B1723" t="str">
            <v>Hawkins</v>
          </cell>
          <cell r="C1723">
            <v>-82.945549819999997</v>
          </cell>
          <cell r="D1723">
            <v>36.441047400000002</v>
          </cell>
        </row>
        <row r="1724">
          <cell r="A1724" t="str">
            <v>47077</v>
          </cell>
          <cell r="B1724" t="str">
            <v>Henderson</v>
          </cell>
          <cell r="C1724">
            <v>-88.387712579999999</v>
          </cell>
          <cell r="D1724">
            <v>35.653816630000001</v>
          </cell>
        </row>
        <row r="1725">
          <cell r="A1725" t="str">
            <v>42029</v>
          </cell>
          <cell r="B1725" t="str">
            <v>Chester</v>
          </cell>
          <cell r="C1725">
            <v>-75.748439259999998</v>
          </cell>
          <cell r="D1725">
            <v>39.973297979999998</v>
          </cell>
        </row>
        <row r="1726">
          <cell r="A1726" t="str">
            <v>45033</v>
          </cell>
          <cell r="B1726" t="str">
            <v>Dillon</v>
          </cell>
          <cell r="C1726">
            <v>-79.378583689999999</v>
          </cell>
          <cell r="D1726">
            <v>34.391389150000002</v>
          </cell>
        </row>
        <row r="1727">
          <cell r="A1727" t="str">
            <v>42031</v>
          </cell>
          <cell r="B1727" t="str">
            <v>Clarion</v>
          </cell>
          <cell r="C1727">
            <v>-79.420939790000006</v>
          </cell>
          <cell r="D1727">
            <v>41.192613549999997</v>
          </cell>
        </row>
        <row r="1728">
          <cell r="A1728" t="str">
            <v>45039</v>
          </cell>
          <cell r="B1728" t="str">
            <v>Fairfield</v>
          </cell>
          <cell r="C1728">
            <v>-81.121255770000005</v>
          </cell>
          <cell r="D1728">
            <v>34.395334470000002</v>
          </cell>
        </row>
        <row r="1729">
          <cell r="A1729" t="str">
            <v>21183</v>
          </cell>
          <cell r="B1729" t="str">
            <v>Ohio</v>
          </cell>
          <cell r="C1729">
            <v>-86.848429609999997</v>
          </cell>
          <cell r="D1729">
            <v>37.478186649999998</v>
          </cell>
        </row>
        <row r="1730">
          <cell r="A1730" t="str">
            <v>05125</v>
          </cell>
          <cell r="B1730" t="str">
            <v>Saline</v>
          </cell>
          <cell r="C1730">
            <v>-92.676553290000001</v>
          </cell>
          <cell r="D1730">
            <v>34.646617790000001</v>
          </cell>
        </row>
        <row r="1731">
          <cell r="A1731" t="str">
            <v>21193</v>
          </cell>
          <cell r="B1731" t="str">
            <v>Perry</v>
          </cell>
          <cell r="C1731">
            <v>-83.221473209999999</v>
          </cell>
          <cell r="D1731">
            <v>37.244144589999998</v>
          </cell>
        </row>
        <row r="1732">
          <cell r="A1732" t="str">
            <v>21195</v>
          </cell>
          <cell r="B1732" t="str">
            <v>Pike</v>
          </cell>
          <cell r="C1732">
            <v>-82.395377830000001</v>
          </cell>
          <cell r="D1732">
            <v>37.469098590000002</v>
          </cell>
        </row>
        <row r="1733">
          <cell r="A1733" t="str">
            <v>21197</v>
          </cell>
          <cell r="B1733" t="str">
            <v>Powell</v>
          </cell>
          <cell r="C1733">
            <v>-83.822980759999993</v>
          </cell>
          <cell r="D1733">
            <v>37.830367469999999</v>
          </cell>
        </row>
        <row r="1734">
          <cell r="A1734" t="str">
            <v>08079</v>
          </cell>
          <cell r="B1734" t="str">
            <v>Mineral</v>
          </cell>
          <cell r="C1734">
            <v>-106.9241901</v>
          </cell>
          <cell r="D1734">
            <v>37.669541350000003</v>
          </cell>
        </row>
        <row r="1735">
          <cell r="A1735" t="str">
            <v>48273</v>
          </cell>
          <cell r="B1735" t="str">
            <v>Kleberg</v>
          </cell>
          <cell r="C1735">
            <v>-97.724300270000001</v>
          </cell>
          <cell r="D1735">
            <v>27.43132443</v>
          </cell>
        </row>
        <row r="1736">
          <cell r="A1736" t="str">
            <v>06115</v>
          </cell>
          <cell r="B1736" t="str">
            <v>Yuba</v>
          </cell>
          <cell r="C1736">
            <v>-121.3508296</v>
          </cell>
          <cell r="D1736">
            <v>39.26930746</v>
          </cell>
        </row>
        <row r="1737">
          <cell r="A1737" t="str">
            <v>20091</v>
          </cell>
          <cell r="B1737" t="str">
            <v>Johnson</v>
          </cell>
          <cell r="C1737">
            <v>-94.822569450000003</v>
          </cell>
          <cell r="D1737">
            <v>38.883700150000003</v>
          </cell>
        </row>
        <row r="1738">
          <cell r="A1738" t="str">
            <v>13013</v>
          </cell>
          <cell r="B1738" t="str">
            <v>Barrow</v>
          </cell>
          <cell r="C1738">
            <v>-83.712881080000002</v>
          </cell>
          <cell r="D1738">
            <v>33.992684519999997</v>
          </cell>
        </row>
        <row r="1739">
          <cell r="A1739" t="str">
            <v>16031</v>
          </cell>
          <cell r="B1739" t="str">
            <v>Cassia</v>
          </cell>
          <cell r="C1739">
            <v>-113.6013217</v>
          </cell>
          <cell r="D1739">
            <v>42.283815670000003</v>
          </cell>
        </row>
        <row r="1740">
          <cell r="A1740" t="str">
            <v>51147</v>
          </cell>
          <cell r="B1740" t="str">
            <v>Prince Edward</v>
          </cell>
          <cell r="C1740">
            <v>-78.440905650000005</v>
          </cell>
          <cell r="D1740">
            <v>37.224092669999997</v>
          </cell>
        </row>
        <row r="1741">
          <cell r="A1741" t="str">
            <v>29127</v>
          </cell>
          <cell r="B1741" t="str">
            <v>Marion</v>
          </cell>
          <cell r="C1741">
            <v>-91.622311749999994</v>
          </cell>
          <cell r="D1741">
            <v>39.805936299999999</v>
          </cell>
        </row>
        <row r="1742">
          <cell r="A1742" t="str">
            <v>22053</v>
          </cell>
          <cell r="B1742" t="str">
            <v>Jefferson Davis</v>
          </cell>
          <cell r="C1742">
            <v>-92.814046099999999</v>
          </cell>
          <cell r="D1742">
            <v>30.26796744</v>
          </cell>
        </row>
        <row r="1743">
          <cell r="A1743" t="str">
            <v>38029</v>
          </cell>
          <cell r="B1743" t="str">
            <v>Emmons</v>
          </cell>
          <cell r="C1743">
            <v>-100.2386194</v>
          </cell>
          <cell r="D1743">
            <v>46.284954409999997</v>
          </cell>
        </row>
        <row r="1744">
          <cell r="A1744" t="str">
            <v>42093</v>
          </cell>
          <cell r="B1744" t="str">
            <v>Montour</v>
          </cell>
          <cell r="C1744">
            <v>-76.659046669999995</v>
          </cell>
          <cell r="D1744">
            <v>41.027523909999999</v>
          </cell>
        </row>
        <row r="1745">
          <cell r="A1745" t="str">
            <v>29135</v>
          </cell>
          <cell r="B1745" t="str">
            <v>Moniteau</v>
          </cell>
          <cell r="C1745">
            <v>-92.58303239</v>
          </cell>
          <cell r="D1745">
            <v>38.632347240000001</v>
          </cell>
        </row>
        <row r="1746">
          <cell r="A1746" t="str">
            <v>42095</v>
          </cell>
          <cell r="B1746" t="str">
            <v>Northampton</v>
          </cell>
          <cell r="C1746">
            <v>-75.307353629999994</v>
          </cell>
          <cell r="D1746">
            <v>40.754460629999997</v>
          </cell>
        </row>
        <row r="1747">
          <cell r="A1747" t="str">
            <v>47089</v>
          </cell>
          <cell r="B1747" t="str">
            <v>Jefferson</v>
          </cell>
          <cell r="C1747">
            <v>-83.446525219999998</v>
          </cell>
          <cell r="D1747">
            <v>36.0513409</v>
          </cell>
        </row>
        <row r="1748">
          <cell r="A1748" t="str">
            <v>41057</v>
          </cell>
          <cell r="B1748" t="str">
            <v>Tillamook</v>
          </cell>
          <cell r="C1748">
            <v>-123.7127608</v>
          </cell>
          <cell r="D1748">
            <v>45.463438459999999</v>
          </cell>
        </row>
        <row r="1749">
          <cell r="A1749" t="str">
            <v>49021</v>
          </cell>
          <cell r="B1749" t="str">
            <v>Iron</v>
          </cell>
          <cell r="C1749">
            <v>-113.2894426</v>
          </cell>
          <cell r="D1749">
            <v>37.85935379</v>
          </cell>
        </row>
        <row r="1750">
          <cell r="A1750" t="str">
            <v>30009</v>
          </cell>
          <cell r="B1750" t="str">
            <v>Carbon</v>
          </cell>
          <cell r="C1750">
            <v>-109.0283184</v>
          </cell>
          <cell r="D1750">
            <v>45.227367460000004</v>
          </cell>
        </row>
        <row r="1751">
          <cell r="A1751" t="str">
            <v>44003</v>
          </cell>
          <cell r="B1751" t="str">
            <v>Kent</v>
          </cell>
          <cell r="C1751">
            <v>-71.593056450000006</v>
          </cell>
          <cell r="D1751">
            <v>41.672008099999999</v>
          </cell>
        </row>
        <row r="1752">
          <cell r="A1752" t="str">
            <v>21201</v>
          </cell>
          <cell r="B1752" t="str">
            <v>Robertson</v>
          </cell>
          <cell r="C1752">
            <v>-84.051879900000003</v>
          </cell>
          <cell r="D1752">
            <v>38.51778393</v>
          </cell>
        </row>
        <row r="1753">
          <cell r="A1753" t="str">
            <v>27053</v>
          </cell>
          <cell r="B1753" t="str">
            <v>Hennepin</v>
          </cell>
          <cell r="C1753">
            <v>-93.477151210000002</v>
          </cell>
          <cell r="D1753">
            <v>45.00479678</v>
          </cell>
        </row>
        <row r="1754">
          <cell r="A1754" t="str">
            <v>47165</v>
          </cell>
          <cell r="B1754" t="str">
            <v>Sumner</v>
          </cell>
          <cell r="C1754">
            <v>-86.460740889999997</v>
          </cell>
          <cell r="D1754">
            <v>36.469388670000001</v>
          </cell>
        </row>
        <row r="1755">
          <cell r="A1755" t="str">
            <v>21225</v>
          </cell>
          <cell r="B1755" t="str">
            <v>Union</v>
          </cell>
          <cell r="C1755">
            <v>-87.945486689999996</v>
          </cell>
          <cell r="D1755">
            <v>37.658407619999998</v>
          </cell>
        </row>
        <row r="1756">
          <cell r="A1756" t="str">
            <v>17065</v>
          </cell>
          <cell r="B1756" t="str">
            <v>Hamilton</v>
          </cell>
          <cell r="C1756">
            <v>-88.538833729999993</v>
          </cell>
          <cell r="D1756">
            <v>38.081636410000002</v>
          </cell>
        </row>
        <row r="1757">
          <cell r="A1757" t="str">
            <v>17067</v>
          </cell>
          <cell r="B1757" t="str">
            <v>Hancock</v>
          </cell>
          <cell r="C1757">
            <v>-91.164725290000007</v>
          </cell>
          <cell r="D1757">
            <v>40.403707990000001</v>
          </cell>
        </row>
        <row r="1758">
          <cell r="A1758" t="str">
            <v>48365</v>
          </cell>
          <cell r="B1758" t="str">
            <v>Panola</v>
          </cell>
          <cell r="C1758">
            <v>-94.305583870000007</v>
          </cell>
          <cell r="D1758">
            <v>32.162399239999999</v>
          </cell>
        </row>
        <row r="1759">
          <cell r="A1759" t="str">
            <v>37175</v>
          </cell>
          <cell r="B1759" t="str">
            <v>Transylvania</v>
          </cell>
          <cell r="C1759">
            <v>-82.798678010000003</v>
          </cell>
          <cell r="D1759">
            <v>35.202086610000002</v>
          </cell>
        </row>
        <row r="1760">
          <cell r="A1760" t="str">
            <v>17099</v>
          </cell>
          <cell r="B1760" t="str">
            <v>LaSalle</v>
          </cell>
          <cell r="C1760">
            <v>-88.886238689999999</v>
          </cell>
          <cell r="D1760">
            <v>41.344069429999998</v>
          </cell>
        </row>
        <row r="1761">
          <cell r="A1761" t="str">
            <v>48277</v>
          </cell>
          <cell r="B1761" t="str">
            <v>Lamar</v>
          </cell>
          <cell r="C1761">
            <v>-95.571081680000006</v>
          </cell>
          <cell r="D1761">
            <v>33.667215200000001</v>
          </cell>
        </row>
        <row r="1762">
          <cell r="A1762" t="str">
            <v>51077</v>
          </cell>
          <cell r="B1762" t="str">
            <v>Grayson</v>
          </cell>
          <cell r="C1762">
            <v>-81.22507847</v>
          </cell>
          <cell r="D1762">
            <v>36.65661781</v>
          </cell>
        </row>
        <row r="1763">
          <cell r="A1763" t="str">
            <v>12071</v>
          </cell>
          <cell r="B1763" t="str">
            <v>Lee</v>
          </cell>
          <cell r="C1763">
            <v>-81.840688409999998</v>
          </cell>
          <cell r="D1763">
            <v>26.578015570000002</v>
          </cell>
        </row>
        <row r="1764">
          <cell r="A1764" t="str">
            <v>24033</v>
          </cell>
          <cell r="B1764" t="str">
            <v>Prince George's</v>
          </cell>
          <cell r="C1764">
            <v>-76.847390720000007</v>
          </cell>
          <cell r="D1764">
            <v>38.829967699999997</v>
          </cell>
        </row>
        <row r="1765">
          <cell r="A1765" t="str">
            <v>32011</v>
          </cell>
          <cell r="B1765" t="str">
            <v>Eureka</v>
          </cell>
          <cell r="C1765">
            <v>-116.2694709</v>
          </cell>
          <cell r="D1765">
            <v>39.98327398</v>
          </cell>
        </row>
        <row r="1766">
          <cell r="A1766" t="str">
            <v>22111</v>
          </cell>
          <cell r="B1766" t="str">
            <v>Union</v>
          </cell>
          <cell r="C1766">
            <v>-92.374834199999995</v>
          </cell>
          <cell r="D1766">
            <v>32.831862860000001</v>
          </cell>
        </row>
        <row r="1767">
          <cell r="A1767" t="str">
            <v>34007</v>
          </cell>
          <cell r="B1767" t="str">
            <v>Camden</v>
          </cell>
          <cell r="C1767">
            <v>-74.960120630000006</v>
          </cell>
          <cell r="D1767">
            <v>39.804017479999999</v>
          </cell>
        </row>
        <row r="1768">
          <cell r="A1768" t="str">
            <v>37199</v>
          </cell>
          <cell r="B1768" t="str">
            <v>Yancey</v>
          </cell>
          <cell r="C1768">
            <v>-82.308128440000004</v>
          </cell>
          <cell r="D1768">
            <v>35.8984235</v>
          </cell>
        </row>
        <row r="1769">
          <cell r="A1769" t="str">
            <v>05011</v>
          </cell>
          <cell r="B1769" t="str">
            <v>Bradley</v>
          </cell>
          <cell r="C1769">
            <v>-92.162295420000007</v>
          </cell>
          <cell r="D1769">
            <v>33.466138059999999</v>
          </cell>
        </row>
        <row r="1770">
          <cell r="A1770" t="str">
            <v>50001</v>
          </cell>
          <cell r="B1770" t="str">
            <v>Addison</v>
          </cell>
          <cell r="C1770">
            <v>-73.140893270000007</v>
          </cell>
          <cell r="D1770">
            <v>44.030900719999998</v>
          </cell>
        </row>
        <row r="1771">
          <cell r="A1771" t="str">
            <v>49005</v>
          </cell>
          <cell r="B1771" t="str">
            <v>Cache</v>
          </cell>
          <cell r="C1771">
            <v>-111.743741</v>
          </cell>
          <cell r="D1771">
            <v>41.722554039999999</v>
          </cell>
        </row>
        <row r="1772">
          <cell r="A1772" t="str">
            <v>48245</v>
          </cell>
          <cell r="B1772" t="str">
            <v>Jefferson</v>
          </cell>
          <cell r="C1772">
            <v>-94.163071130000006</v>
          </cell>
          <cell r="D1772">
            <v>29.883375780000001</v>
          </cell>
        </row>
        <row r="1773">
          <cell r="A1773" t="str">
            <v>47101</v>
          </cell>
          <cell r="B1773" t="str">
            <v>Lewis</v>
          </cell>
          <cell r="C1773">
            <v>-87.493652859999997</v>
          </cell>
          <cell r="D1773">
            <v>35.527269990000001</v>
          </cell>
        </row>
        <row r="1774">
          <cell r="A1774" t="str">
            <v>48351</v>
          </cell>
          <cell r="B1774" t="str">
            <v>Newton</v>
          </cell>
          <cell r="C1774">
            <v>-93.745332439999999</v>
          </cell>
          <cell r="D1774">
            <v>30.78564527</v>
          </cell>
        </row>
        <row r="1775">
          <cell r="A1775" t="str">
            <v>13245</v>
          </cell>
          <cell r="B1775" t="str">
            <v>Richmond</v>
          </cell>
          <cell r="C1775">
            <v>-82.073861210000004</v>
          </cell>
          <cell r="D1775">
            <v>33.359503320000002</v>
          </cell>
        </row>
        <row r="1776">
          <cell r="A1776" t="str">
            <v>13265</v>
          </cell>
          <cell r="B1776" t="str">
            <v>Taliaferro</v>
          </cell>
          <cell r="C1776">
            <v>-82.879000520000005</v>
          </cell>
          <cell r="D1776">
            <v>33.566347</v>
          </cell>
        </row>
        <row r="1777">
          <cell r="A1777" t="str">
            <v>40055</v>
          </cell>
          <cell r="B1777" t="str">
            <v>Greer</v>
          </cell>
          <cell r="C1777">
            <v>-99.560596480000001</v>
          </cell>
          <cell r="D1777">
            <v>34.934298679999998</v>
          </cell>
        </row>
        <row r="1778">
          <cell r="A1778" t="str">
            <v>40057</v>
          </cell>
          <cell r="B1778" t="str">
            <v>Harmon</v>
          </cell>
          <cell r="C1778">
            <v>-99.846301879999999</v>
          </cell>
          <cell r="D1778">
            <v>34.744092889999997</v>
          </cell>
        </row>
        <row r="1779">
          <cell r="A1779" t="str">
            <v>13279</v>
          </cell>
          <cell r="B1779" t="str">
            <v>Toombs</v>
          </cell>
          <cell r="C1779">
            <v>-82.330961209999998</v>
          </cell>
          <cell r="D1779">
            <v>32.121567079999998</v>
          </cell>
        </row>
        <row r="1780">
          <cell r="A1780" t="str">
            <v>12031</v>
          </cell>
          <cell r="B1780" t="str">
            <v>Duval</v>
          </cell>
          <cell r="C1780">
            <v>-81.670638890000006</v>
          </cell>
          <cell r="D1780">
            <v>30.332141419999999</v>
          </cell>
        </row>
        <row r="1781">
          <cell r="A1781" t="str">
            <v>39093</v>
          </cell>
          <cell r="B1781" t="str">
            <v>Lorain</v>
          </cell>
          <cell r="C1781">
            <v>-82.151114399999997</v>
          </cell>
          <cell r="D1781">
            <v>41.295579310000001</v>
          </cell>
        </row>
        <row r="1782">
          <cell r="A1782" t="str">
            <v>39115</v>
          </cell>
          <cell r="B1782" t="str">
            <v>Morgan</v>
          </cell>
          <cell r="C1782">
            <v>-81.852847269999998</v>
          </cell>
          <cell r="D1782">
            <v>39.62071306</v>
          </cell>
        </row>
        <row r="1783">
          <cell r="A1783" t="str">
            <v>39131</v>
          </cell>
          <cell r="B1783" t="str">
            <v>Pike</v>
          </cell>
          <cell r="C1783">
            <v>-83.066789510000007</v>
          </cell>
          <cell r="D1783">
            <v>39.07705515</v>
          </cell>
        </row>
        <row r="1784">
          <cell r="A1784" t="str">
            <v>28135</v>
          </cell>
          <cell r="B1784" t="str">
            <v>Tallahatchie</v>
          </cell>
          <cell r="C1784">
            <v>-90.173341289999996</v>
          </cell>
          <cell r="D1784">
            <v>33.950613910000001</v>
          </cell>
        </row>
        <row r="1785">
          <cell r="A1785" t="str">
            <v>36013</v>
          </cell>
          <cell r="B1785" t="str">
            <v>Chautauqua</v>
          </cell>
          <cell r="C1785">
            <v>-79.366641490000006</v>
          </cell>
          <cell r="D1785">
            <v>42.22817594</v>
          </cell>
        </row>
        <row r="1786">
          <cell r="A1786" t="str">
            <v>46109</v>
          </cell>
          <cell r="B1786" t="str">
            <v>Roberts</v>
          </cell>
          <cell r="C1786">
            <v>-96.946142719999997</v>
          </cell>
          <cell r="D1786">
            <v>45.629773489999998</v>
          </cell>
        </row>
        <row r="1787">
          <cell r="A1787" t="str">
            <v>46113</v>
          </cell>
          <cell r="B1787" t="str">
            <v>Shannon</v>
          </cell>
          <cell r="C1787">
            <v>-102.5516416</v>
          </cell>
          <cell r="D1787">
            <v>43.335700799999998</v>
          </cell>
        </row>
        <row r="1788">
          <cell r="A1788" t="str">
            <v>29011</v>
          </cell>
          <cell r="B1788" t="str">
            <v>Barton</v>
          </cell>
          <cell r="C1788">
            <v>-94.34736796</v>
          </cell>
          <cell r="D1788">
            <v>37.50205562</v>
          </cell>
        </row>
        <row r="1789">
          <cell r="A1789" t="str">
            <v>48045</v>
          </cell>
          <cell r="B1789" t="str">
            <v>Briscoe</v>
          </cell>
          <cell r="C1789">
            <v>-101.2084947</v>
          </cell>
          <cell r="D1789">
            <v>34.530269619999999</v>
          </cell>
        </row>
        <row r="1790">
          <cell r="A1790" t="str">
            <v>29069</v>
          </cell>
          <cell r="B1790" t="str">
            <v>Dunklin</v>
          </cell>
          <cell r="C1790">
            <v>-90.090714059999996</v>
          </cell>
          <cell r="D1790">
            <v>36.272282199999999</v>
          </cell>
        </row>
        <row r="1791">
          <cell r="A1791" t="str">
            <v>37171</v>
          </cell>
          <cell r="B1791" t="str">
            <v>Surry</v>
          </cell>
          <cell r="C1791">
            <v>-80.687258380000003</v>
          </cell>
          <cell r="D1791">
            <v>36.414596230000001</v>
          </cell>
        </row>
        <row r="1792">
          <cell r="A1792" t="str">
            <v>42043</v>
          </cell>
          <cell r="B1792" t="str">
            <v>Dauphin</v>
          </cell>
          <cell r="C1792">
            <v>-76.779254480000006</v>
          </cell>
          <cell r="D1792">
            <v>40.415552320000003</v>
          </cell>
        </row>
        <row r="1793">
          <cell r="A1793" t="str">
            <v>30039</v>
          </cell>
          <cell r="B1793" t="str">
            <v>Granite</v>
          </cell>
          <cell r="C1793">
            <v>-113.4401981</v>
          </cell>
          <cell r="D1793">
            <v>46.404158240000001</v>
          </cell>
        </row>
        <row r="1794">
          <cell r="A1794" t="str">
            <v>31033</v>
          </cell>
          <cell r="B1794" t="str">
            <v>Cheyenne</v>
          </cell>
          <cell r="C1794">
            <v>-102.99495090000001</v>
          </cell>
          <cell r="D1794">
            <v>41.219708709999999</v>
          </cell>
        </row>
        <row r="1795">
          <cell r="A1795" t="str">
            <v>48255</v>
          </cell>
          <cell r="B1795" t="str">
            <v>Karnes</v>
          </cell>
          <cell r="C1795">
            <v>-97.859448130000004</v>
          </cell>
          <cell r="D1795">
            <v>28.905642050000001</v>
          </cell>
        </row>
        <row r="1796">
          <cell r="A1796" t="str">
            <v>56001</v>
          </cell>
          <cell r="B1796" t="str">
            <v>Albany</v>
          </cell>
          <cell r="C1796">
            <v>-105.72366839999999</v>
          </cell>
          <cell r="D1796">
            <v>41.65453797</v>
          </cell>
        </row>
        <row r="1797">
          <cell r="A1797" t="str">
            <v>56007</v>
          </cell>
          <cell r="B1797" t="str">
            <v>Carbon</v>
          </cell>
          <cell r="C1797">
            <v>-106.93039159999999</v>
          </cell>
          <cell r="D1797">
            <v>41.694139989999996</v>
          </cell>
        </row>
        <row r="1798">
          <cell r="A1798" t="str">
            <v>56021</v>
          </cell>
          <cell r="B1798" t="str">
            <v>Laramie</v>
          </cell>
          <cell r="C1798">
            <v>-104.6892193</v>
          </cell>
          <cell r="D1798">
            <v>41.30709358</v>
          </cell>
        </row>
        <row r="1799">
          <cell r="A1799" t="str">
            <v>51011</v>
          </cell>
          <cell r="B1799" t="str">
            <v>Appomattox</v>
          </cell>
          <cell r="C1799">
            <v>-78.811728770000002</v>
          </cell>
          <cell r="D1799">
            <v>37.372423449999999</v>
          </cell>
        </row>
        <row r="1800">
          <cell r="A1800" t="str">
            <v>30037</v>
          </cell>
          <cell r="B1800" t="str">
            <v>Golden Valley</v>
          </cell>
          <cell r="C1800">
            <v>-109.1749672</v>
          </cell>
          <cell r="D1800">
            <v>46.381145830000001</v>
          </cell>
        </row>
        <row r="1801">
          <cell r="A1801" t="str">
            <v>56005</v>
          </cell>
          <cell r="B1801" t="str">
            <v>Campbell</v>
          </cell>
          <cell r="C1801">
            <v>-105.5484733</v>
          </cell>
          <cell r="D1801">
            <v>44.248066020000003</v>
          </cell>
        </row>
        <row r="1802">
          <cell r="A1802" t="str">
            <v>26151</v>
          </cell>
          <cell r="B1802" t="str">
            <v>Sanilac</v>
          </cell>
          <cell r="C1802">
            <v>-82.820633409999999</v>
          </cell>
          <cell r="D1802">
            <v>43.423763200000003</v>
          </cell>
        </row>
        <row r="1803">
          <cell r="A1803" t="str">
            <v>12069</v>
          </cell>
          <cell r="B1803" t="str">
            <v>Lake</v>
          </cell>
          <cell r="C1803">
            <v>-81.711352570000003</v>
          </cell>
          <cell r="D1803">
            <v>28.76121706</v>
          </cell>
        </row>
        <row r="1804">
          <cell r="A1804" t="str">
            <v>01117</v>
          </cell>
          <cell r="B1804" t="str">
            <v>Shelby</v>
          </cell>
          <cell r="C1804">
            <v>-86.661374760000001</v>
          </cell>
          <cell r="D1804">
            <v>33.264052579999998</v>
          </cell>
        </row>
        <row r="1805">
          <cell r="A1805" t="str">
            <v>17091</v>
          </cell>
          <cell r="B1805" t="str">
            <v>Kankakee</v>
          </cell>
          <cell r="C1805">
            <v>-87.861891970000002</v>
          </cell>
          <cell r="D1805">
            <v>41.137479759999998</v>
          </cell>
        </row>
        <row r="1806">
          <cell r="A1806" t="str">
            <v>18163</v>
          </cell>
          <cell r="B1806" t="str">
            <v>Vanderburgh</v>
          </cell>
          <cell r="C1806">
            <v>-87.585599450000004</v>
          </cell>
          <cell r="D1806">
            <v>38.025514289999997</v>
          </cell>
        </row>
        <row r="1807">
          <cell r="A1807" t="str">
            <v>39049</v>
          </cell>
          <cell r="B1807" t="str">
            <v>Franklin</v>
          </cell>
          <cell r="C1807">
            <v>-83.009123099999996</v>
          </cell>
          <cell r="D1807">
            <v>39.969272490000002</v>
          </cell>
        </row>
        <row r="1808">
          <cell r="A1808" t="str">
            <v>29021</v>
          </cell>
          <cell r="B1808" t="str">
            <v>Buchanan</v>
          </cell>
          <cell r="C1808">
            <v>-94.806182879999994</v>
          </cell>
          <cell r="D1808">
            <v>39.659893279999999</v>
          </cell>
        </row>
        <row r="1809">
          <cell r="A1809" t="str">
            <v>29165</v>
          </cell>
          <cell r="B1809" t="str">
            <v>Platte</v>
          </cell>
          <cell r="C1809">
            <v>-94.773801250000005</v>
          </cell>
          <cell r="D1809">
            <v>39.380736829999996</v>
          </cell>
        </row>
        <row r="1810">
          <cell r="A1810" t="str">
            <v>39061</v>
          </cell>
          <cell r="B1810" t="str">
            <v>Hamilton</v>
          </cell>
          <cell r="C1810">
            <v>-84.543098430000001</v>
          </cell>
          <cell r="D1810">
            <v>39.195577489999998</v>
          </cell>
        </row>
        <row r="1811">
          <cell r="A1811" t="str">
            <v>30021</v>
          </cell>
          <cell r="B1811" t="str">
            <v>Dawson</v>
          </cell>
          <cell r="C1811">
            <v>-104.89951499999999</v>
          </cell>
          <cell r="D1811">
            <v>47.266360570000003</v>
          </cell>
        </row>
        <row r="1812">
          <cell r="A1812" t="str">
            <v>37009</v>
          </cell>
          <cell r="B1812" t="str">
            <v>Ashe</v>
          </cell>
          <cell r="C1812">
            <v>-81.500524589999998</v>
          </cell>
          <cell r="D1812">
            <v>36.434152339999997</v>
          </cell>
        </row>
        <row r="1813">
          <cell r="A1813" t="str">
            <v>27167</v>
          </cell>
          <cell r="B1813" t="str">
            <v>Wilkin</v>
          </cell>
          <cell r="C1813">
            <v>-96.468206820000006</v>
          </cell>
          <cell r="D1813">
            <v>46.35705832</v>
          </cell>
        </row>
        <row r="1814">
          <cell r="A1814" t="str">
            <v>38051</v>
          </cell>
          <cell r="B1814" t="str">
            <v>McIntosh</v>
          </cell>
          <cell r="C1814">
            <v>-99.4414601</v>
          </cell>
          <cell r="D1814">
            <v>46.111805339999997</v>
          </cell>
        </row>
        <row r="1815">
          <cell r="A1815" t="str">
            <v>35017</v>
          </cell>
          <cell r="B1815" t="str">
            <v>Grant</v>
          </cell>
          <cell r="C1815">
            <v>-108.3823282</v>
          </cell>
          <cell r="D1815">
            <v>32.73885662</v>
          </cell>
        </row>
        <row r="1816">
          <cell r="A1816" t="str">
            <v>30043</v>
          </cell>
          <cell r="B1816" t="str">
            <v>Jefferson</v>
          </cell>
          <cell r="C1816">
            <v>-112.0940513</v>
          </cell>
          <cell r="D1816">
            <v>46.148599740000002</v>
          </cell>
        </row>
        <row r="1817">
          <cell r="A1817" t="str">
            <v>47161</v>
          </cell>
          <cell r="B1817" t="str">
            <v>Stewart</v>
          </cell>
          <cell r="C1817">
            <v>-87.837557149999995</v>
          </cell>
          <cell r="D1817">
            <v>36.501500679999999</v>
          </cell>
        </row>
        <row r="1818">
          <cell r="A1818" t="str">
            <v>48035</v>
          </cell>
          <cell r="B1818" t="str">
            <v>Bosque</v>
          </cell>
          <cell r="C1818">
            <v>-97.634357109999996</v>
          </cell>
          <cell r="D1818">
            <v>31.900359009999999</v>
          </cell>
        </row>
        <row r="1819">
          <cell r="A1819" t="str">
            <v>51033</v>
          </cell>
          <cell r="B1819" t="str">
            <v>Caroline</v>
          </cell>
          <cell r="C1819">
            <v>-77.346621949999999</v>
          </cell>
          <cell r="D1819">
            <v>38.027018069999997</v>
          </cell>
        </row>
        <row r="1820">
          <cell r="A1820" t="str">
            <v>56009</v>
          </cell>
          <cell r="B1820" t="str">
            <v>Converse</v>
          </cell>
          <cell r="C1820">
            <v>-105.5077277</v>
          </cell>
          <cell r="D1820">
            <v>42.9722826</v>
          </cell>
        </row>
        <row r="1821">
          <cell r="A1821" t="str">
            <v>16003</v>
          </cell>
          <cell r="B1821" t="str">
            <v>Adams</v>
          </cell>
          <cell r="C1821">
            <v>-116.45394829999999</v>
          </cell>
          <cell r="D1821">
            <v>44.889314919999997</v>
          </cell>
        </row>
        <row r="1822">
          <cell r="A1822" t="str">
            <v>27075</v>
          </cell>
          <cell r="B1822" t="str">
            <v>Lake</v>
          </cell>
          <cell r="C1822">
            <v>-91.444458260000005</v>
          </cell>
          <cell r="D1822">
            <v>47.640371770000002</v>
          </cell>
        </row>
        <row r="1823">
          <cell r="A1823" t="str">
            <v>08091</v>
          </cell>
          <cell r="B1823" t="str">
            <v>Ouray</v>
          </cell>
          <cell r="C1823">
            <v>-107.7693048</v>
          </cell>
          <cell r="D1823">
            <v>38.154984650000003</v>
          </cell>
        </row>
        <row r="1824">
          <cell r="A1824" t="str">
            <v>30071</v>
          </cell>
          <cell r="B1824" t="str">
            <v>Phillips</v>
          </cell>
          <cell r="C1824">
            <v>-107.9138518</v>
          </cell>
          <cell r="D1824">
            <v>48.259426650000002</v>
          </cell>
        </row>
        <row r="1825">
          <cell r="A1825" t="str">
            <v>48337</v>
          </cell>
          <cell r="B1825" t="str">
            <v>Montague</v>
          </cell>
          <cell r="C1825">
            <v>-97.724399460000001</v>
          </cell>
          <cell r="D1825">
            <v>33.675399640000002</v>
          </cell>
        </row>
        <row r="1826">
          <cell r="A1826" t="str">
            <v>49015</v>
          </cell>
          <cell r="B1826" t="str">
            <v>Emery</v>
          </cell>
          <cell r="C1826">
            <v>-110.7004925</v>
          </cell>
          <cell r="D1826">
            <v>38.99637448</v>
          </cell>
        </row>
        <row r="1827">
          <cell r="A1827" t="str">
            <v>48029</v>
          </cell>
          <cell r="B1827" t="str">
            <v>Bexar</v>
          </cell>
          <cell r="C1827">
            <v>-98.520160129999994</v>
          </cell>
          <cell r="D1827">
            <v>29.449116650000001</v>
          </cell>
        </row>
        <row r="1828">
          <cell r="A1828" t="str">
            <v>35021</v>
          </cell>
          <cell r="B1828" t="str">
            <v>Harding</v>
          </cell>
          <cell r="C1828">
            <v>-103.820322</v>
          </cell>
          <cell r="D1828">
            <v>35.857997589999997</v>
          </cell>
        </row>
        <row r="1829">
          <cell r="A1829" t="str">
            <v>36047</v>
          </cell>
          <cell r="B1829" t="str">
            <v>Kings</v>
          </cell>
          <cell r="C1829">
            <v>-73.93708255</v>
          </cell>
          <cell r="D1829">
            <v>40.635622259999998</v>
          </cell>
        </row>
        <row r="1830">
          <cell r="A1830" t="str">
            <v>26041</v>
          </cell>
          <cell r="B1830" t="str">
            <v>Delta</v>
          </cell>
          <cell r="C1830">
            <v>-86.923474859999999</v>
          </cell>
          <cell r="D1830">
            <v>45.917363109999997</v>
          </cell>
        </row>
        <row r="1831">
          <cell r="A1831" t="str">
            <v>05029</v>
          </cell>
          <cell r="B1831" t="str">
            <v>Conway</v>
          </cell>
          <cell r="C1831">
            <v>-92.700988109999997</v>
          </cell>
          <cell r="D1831">
            <v>35.262279049999997</v>
          </cell>
        </row>
        <row r="1832">
          <cell r="A1832" t="str">
            <v>51173</v>
          </cell>
          <cell r="B1832" t="str">
            <v>Smyth</v>
          </cell>
          <cell r="C1832">
            <v>-81.536923869999995</v>
          </cell>
          <cell r="D1832">
            <v>36.843931470000001</v>
          </cell>
        </row>
        <row r="1833">
          <cell r="A1833" t="str">
            <v>05091</v>
          </cell>
          <cell r="B1833" t="str">
            <v>Miller</v>
          </cell>
          <cell r="C1833">
            <v>-93.891420030000006</v>
          </cell>
          <cell r="D1833">
            <v>33.312001709999997</v>
          </cell>
        </row>
        <row r="1834">
          <cell r="A1834" t="str">
            <v>45059</v>
          </cell>
          <cell r="B1834" t="str">
            <v>Laurens</v>
          </cell>
          <cell r="C1834">
            <v>-82.005351349999998</v>
          </cell>
          <cell r="D1834">
            <v>34.483722579999998</v>
          </cell>
        </row>
        <row r="1835">
          <cell r="A1835" t="str">
            <v>56011</v>
          </cell>
          <cell r="B1835" t="str">
            <v>Crook</v>
          </cell>
          <cell r="C1835">
            <v>-104.5703226</v>
          </cell>
          <cell r="D1835">
            <v>44.588439340000001</v>
          </cell>
        </row>
        <row r="1836">
          <cell r="A1836" t="str">
            <v>47181</v>
          </cell>
          <cell r="B1836" t="str">
            <v>Wayne</v>
          </cell>
          <cell r="C1836">
            <v>-87.78755065</v>
          </cell>
          <cell r="D1836">
            <v>35.240272580000003</v>
          </cell>
        </row>
        <row r="1837">
          <cell r="A1837" t="str">
            <v>55109</v>
          </cell>
          <cell r="B1837" t="str">
            <v>St. Croix</v>
          </cell>
          <cell r="C1837">
            <v>-92.452951299999995</v>
          </cell>
          <cell r="D1837">
            <v>45.033456260000001</v>
          </cell>
        </row>
        <row r="1838">
          <cell r="A1838" t="str">
            <v>05121</v>
          </cell>
          <cell r="B1838" t="str">
            <v>Randolph</v>
          </cell>
          <cell r="C1838">
            <v>-91.027522050000002</v>
          </cell>
          <cell r="D1838">
            <v>36.341544120000002</v>
          </cell>
        </row>
        <row r="1839">
          <cell r="A1839" t="str">
            <v>08107</v>
          </cell>
          <cell r="B1839" t="str">
            <v>Routt</v>
          </cell>
          <cell r="C1839">
            <v>-106.99150830000001</v>
          </cell>
          <cell r="D1839">
            <v>40.485498409999998</v>
          </cell>
        </row>
        <row r="1840">
          <cell r="A1840" t="str">
            <v>16023</v>
          </cell>
          <cell r="B1840" t="str">
            <v>Butte</v>
          </cell>
          <cell r="C1840">
            <v>-113.17196629999999</v>
          </cell>
          <cell r="D1840">
            <v>43.722665810000002</v>
          </cell>
        </row>
        <row r="1841">
          <cell r="A1841" t="str">
            <v>05145</v>
          </cell>
          <cell r="B1841" t="str">
            <v>White</v>
          </cell>
          <cell r="C1841">
            <v>-91.745488039999998</v>
          </cell>
          <cell r="D1841">
            <v>35.256124589999999</v>
          </cell>
        </row>
        <row r="1842">
          <cell r="A1842" t="str">
            <v>49027</v>
          </cell>
          <cell r="B1842" t="str">
            <v>Millard</v>
          </cell>
          <cell r="C1842">
            <v>-113.10030829999999</v>
          </cell>
          <cell r="D1842">
            <v>39.074039710000001</v>
          </cell>
        </row>
        <row r="1843">
          <cell r="A1843" t="str">
            <v>12121</v>
          </cell>
          <cell r="B1843" t="str">
            <v>Suwannee</v>
          </cell>
          <cell r="C1843">
            <v>-82.991475969999996</v>
          </cell>
          <cell r="D1843">
            <v>30.195621559999999</v>
          </cell>
        </row>
        <row r="1844">
          <cell r="A1844" t="str">
            <v>48027</v>
          </cell>
          <cell r="B1844" t="str">
            <v>Bell</v>
          </cell>
          <cell r="C1844">
            <v>-97.478231339999994</v>
          </cell>
          <cell r="D1844">
            <v>31.03762665</v>
          </cell>
        </row>
        <row r="1845">
          <cell r="A1845" t="str">
            <v>12123</v>
          </cell>
          <cell r="B1845" t="str">
            <v>Taylor</v>
          </cell>
          <cell r="C1845">
            <v>-83.603286839999996</v>
          </cell>
          <cell r="D1845">
            <v>30.04712958</v>
          </cell>
        </row>
        <row r="1846">
          <cell r="A1846" t="str">
            <v>51101</v>
          </cell>
          <cell r="B1846" t="str">
            <v>King William</v>
          </cell>
          <cell r="C1846">
            <v>-77.088040710000001</v>
          </cell>
          <cell r="D1846">
            <v>37.706353610000001</v>
          </cell>
        </row>
        <row r="1847">
          <cell r="A1847" t="str">
            <v>48147</v>
          </cell>
          <cell r="B1847" t="str">
            <v>Fannin</v>
          </cell>
          <cell r="C1847">
            <v>-96.106695209999998</v>
          </cell>
          <cell r="D1847">
            <v>33.593875789999998</v>
          </cell>
        </row>
        <row r="1848">
          <cell r="A1848" t="str">
            <v>35005</v>
          </cell>
          <cell r="B1848" t="str">
            <v>Chaves</v>
          </cell>
          <cell r="C1848">
            <v>-104.4668372</v>
          </cell>
          <cell r="D1848">
            <v>33.363234849999998</v>
          </cell>
        </row>
        <row r="1849">
          <cell r="A1849" t="str">
            <v>39075</v>
          </cell>
          <cell r="B1849" t="str">
            <v>Holmes</v>
          </cell>
          <cell r="C1849">
            <v>-81.930671020000005</v>
          </cell>
          <cell r="D1849">
            <v>40.561481899999997</v>
          </cell>
        </row>
        <row r="1850">
          <cell r="A1850" t="str">
            <v>48155</v>
          </cell>
          <cell r="B1850" t="str">
            <v>Foard</v>
          </cell>
          <cell r="C1850">
            <v>-99.777942929999995</v>
          </cell>
          <cell r="D1850">
            <v>33.974783080000002</v>
          </cell>
        </row>
        <row r="1851">
          <cell r="A1851" t="str">
            <v>26089</v>
          </cell>
          <cell r="B1851" t="str">
            <v>Leelanau</v>
          </cell>
          <cell r="C1851">
            <v>-85.812205610000007</v>
          </cell>
          <cell r="D1851">
            <v>44.939434239999997</v>
          </cell>
        </row>
        <row r="1852">
          <cell r="A1852" t="str">
            <v>38063</v>
          </cell>
          <cell r="B1852" t="str">
            <v>Nelson</v>
          </cell>
          <cell r="C1852">
            <v>-98.192126049999999</v>
          </cell>
          <cell r="D1852">
            <v>47.921717059999999</v>
          </cell>
        </row>
        <row r="1853">
          <cell r="A1853" t="str">
            <v>45075</v>
          </cell>
          <cell r="B1853" t="str">
            <v>Orangeburg</v>
          </cell>
          <cell r="C1853">
            <v>-80.800863579999998</v>
          </cell>
          <cell r="D1853">
            <v>33.439213010000003</v>
          </cell>
        </row>
        <row r="1854">
          <cell r="A1854" t="str">
            <v>56039</v>
          </cell>
          <cell r="B1854" t="str">
            <v>Teton</v>
          </cell>
          <cell r="C1854">
            <v>-110.5896979</v>
          </cell>
          <cell r="D1854">
            <v>43.934563660000002</v>
          </cell>
        </row>
        <row r="1855">
          <cell r="A1855" t="str">
            <v>51059</v>
          </cell>
          <cell r="B1855" t="str">
            <v>Fairfax</v>
          </cell>
          <cell r="C1855">
            <v>-77.276510169999995</v>
          </cell>
          <cell r="D1855">
            <v>38.836207909999999</v>
          </cell>
        </row>
        <row r="1856">
          <cell r="A1856" t="str">
            <v>40107</v>
          </cell>
          <cell r="B1856" t="str">
            <v>Okfuskee</v>
          </cell>
          <cell r="C1856">
            <v>-96.322839200000004</v>
          </cell>
          <cell r="D1856">
            <v>35.465441230000003</v>
          </cell>
        </row>
        <row r="1857">
          <cell r="A1857" t="str">
            <v>48409</v>
          </cell>
          <cell r="B1857" t="str">
            <v>San Patricio</v>
          </cell>
          <cell r="C1857">
            <v>-97.518883049999999</v>
          </cell>
          <cell r="D1857">
            <v>28.009788109999999</v>
          </cell>
        </row>
        <row r="1858">
          <cell r="A1858" t="str">
            <v>06043</v>
          </cell>
          <cell r="B1858" t="str">
            <v>Mariposa</v>
          </cell>
          <cell r="C1858">
            <v>-119.9053183</v>
          </cell>
          <cell r="D1858">
            <v>37.581434719999997</v>
          </cell>
        </row>
        <row r="1859">
          <cell r="A1859" t="str">
            <v>39067</v>
          </cell>
          <cell r="B1859" t="str">
            <v>Harrison</v>
          </cell>
          <cell r="C1859">
            <v>-81.091498740000006</v>
          </cell>
          <cell r="D1859">
            <v>40.293561930000003</v>
          </cell>
        </row>
        <row r="1860">
          <cell r="A1860" t="str">
            <v>35009</v>
          </cell>
          <cell r="B1860" t="str">
            <v>Curry</v>
          </cell>
          <cell r="C1860">
            <v>-103.3468992</v>
          </cell>
          <cell r="D1860">
            <v>34.574147770000003</v>
          </cell>
        </row>
        <row r="1861">
          <cell r="A1861" t="str">
            <v>53019</v>
          </cell>
          <cell r="B1861" t="str">
            <v>Ferry</v>
          </cell>
          <cell r="C1861">
            <v>-118.5163244</v>
          </cell>
          <cell r="D1861">
            <v>48.470396659999999</v>
          </cell>
        </row>
        <row r="1862">
          <cell r="A1862" t="str">
            <v>53065</v>
          </cell>
          <cell r="B1862" t="str">
            <v>Stevens</v>
          </cell>
          <cell r="C1862">
            <v>-117.85507130000001</v>
          </cell>
          <cell r="D1862">
            <v>48.398991559999999</v>
          </cell>
        </row>
        <row r="1863">
          <cell r="A1863" t="str">
            <v>55009</v>
          </cell>
          <cell r="B1863" t="str">
            <v>Brown</v>
          </cell>
          <cell r="C1863">
            <v>-88.003666019999997</v>
          </cell>
          <cell r="D1863">
            <v>44.452500999999998</v>
          </cell>
        </row>
        <row r="1864">
          <cell r="A1864" t="str">
            <v>37023</v>
          </cell>
          <cell r="B1864" t="str">
            <v>Burke</v>
          </cell>
          <cell r="C1864">
            <v>-81.705058690000001</v>
          </cell>
          <cell r="D1864">
            <v>35.74914733</v>
          </cell>
        </row>
        <row r="1865">
          <cell r="A1865" t="str">
            <v>27097</v>
          </cell>
          <cell r="B1865" t="str">
            <v>Morrison</v>
          </cell>
          <cell r="C1865">
            <v>-94.266904179999997</v>
          </cell>
          <cell r="D1865">
            <v>46.012074370000001</v>
          </cell>
        </row>
        <row r="1866">
          <cell r="A1866" t="str">
            <v>51177</v>
          </cell>
          <cell r="B1866" t="str">
            <v>Spotsylvania</v>
          </cell>
          <cell r="C1866">
            <v>-77.656153439999997</v>
          </cell>
          <cell r="D1866">
            <v>38.184534669999998</v>
          </cell>
        </row>
        <row r="1867">
          <cell r="A1867" t="str">
            <v>29149</v>
          </cell>
          <cell r="B1867" t="str">
            <v>Oregon</v>
          </cell>
          <cell r="C1867">
            <v>-91.403321460000001</v>
          </cell>
          <cell r="D1867">
            <v>36.68672248</v>
          </cell>
        </row>
        <row r="1868">
          <cell r="A1868" t="str">
            <v>26103</v>
          </cell>
          <cell r="B1868" t="str">
            <v>Marquette</v>
          </cell>
          <cell r="C1868">
            <v>-87.641387820000006</v>
          </cell>
          <cell r="D1868">
            <v>46.431398960000003</v>
          </cell>
        </row>
        <row r="1869">
          <cell r="A1869" t="str">
            <v>48167</v>
          </cell>
          <cell r="B1869" t="str">
            <v>Galveston</v>
          </cell>
          <cell r="C1869">
            <v>-94.959851950000001</v>
          </cell>
          <cell r="D1869">
            <v>29.389502499999999</v>
          </cell>
        </row>
        <row r="1870">
          <cell r="A1870" t="str">
            <v>24041</v>
          </cell>
          <cell r="B1870" t="str">
            <v>Talbot</v>
          </cell>
          <cell r="C1870">
            <v>-76.103419619999997</v>
          </cell>
          <cell r="D1870">
            <v>38.77026257</v>
          </cell>
        </row>
        <row r="1871">
          <cell r="A1871" t="str">
            <v>47139</v>
          </cell>
          <cell r="B1871" t="str">
            <v>Polk</v>
          </cell>
          <cell r="C1871">
            <v>-84.522987979999996</v>
          </cell>
          <cell r="D1871">
            <v>35.119935560000002</v>
          </cell>
        </row>
        <row r="1872">
          <cell r="A1872" t="str">
            <v>42057</v>
          </cell>
          <cell r="B1872" t="str">
            <v>Fulton</v>
          </cell>
          <cell r="C1872">
            <v>-78.112763490000006</v>
          </cell>
          <cell r="D1872">
            <v>39.92545432</v>
          </cell>
        </row>
        <row r="1873">
          <cell r="A1873" t="str">
            <v>37159</v>
          </cell>
          <cell r="B1873" t="str">
            <v>Rowan</v>
          </cell>
          <cell r="C1873">
            <v>-80.525015190000005</v>
          </cell>
          <cell r="D1873">
            <v>35.640306080000002</v>
          </cell>
        </row>
        <row r="1874">
          <cell r="A1874" t="str">
            <v>19045</v>
          </cell>
          <cell r="B1874" t="str">
            <v>Clinton</v>
          </cell>
          <cell r="C1874">
            <v>-90.532219370000007</v>
          </cell>
          <cell r="D1874">
            <v>41.898098650000001</v>
          </cell>
        </row>
        <row r="1875">
          <cell r="A1875" t="str">
            <v>37117</v>
          </cell>
          <cell r="B1875" t="str">
            <v>Martin</v>
          </cell>
          <cell r="C1875">
            <v>-77.106042810000005</v>
          </cell>
          <cell r="D1875">
            <v>35.840876160000001</v>
          </cell>
        </row>
        <row r="1876">
          <cell r="A1876" t="str">
            <v>28147</v>
          </cell>
          <cell r="B1876" t="str">
            <v>Walthall</v>
          </cell>
          <cell r="C1876">
            <v>-90.106013759999996</v>
          </cell>
          <cell r="D1876">
            <v>31.148239149999998</v>
          </cell>
        </row>
        <row r="1877">
          <cell r="A1877" t="str">
            <v>27171</v>
          </cell>
          <cell r="B1877" t="str">
            <v>Wright</v>
          </cell>
          <cell r="C1877">
            <v>-93.963347630000001</v>
          </cell>
          <cell r="D1877">
            <v>45.173814100000001</v>
          </cell>
        </row>
        <row r="1878">
          <cell r="A1878" t="str">
            <v>13293</v>
          </cell>
          <cell r="B1878" t="str">
            <v>Upson</v>
          </cell>
          <cell r="C1878">
            <v>-84.299644470000004</v>
          </cell>
          <cell r="D1878">
            <v>32.880964749999997</v>
          </cell>
        </row>
        <row r="1879">
          <cell r="A1879" t="str">
            <v>33005</v>
          </cell>
          <cell r="B1879" t="str">
            <v>Cheshire</v>
          </cell>
          <cell r="C1879">
            <v>-72.251113709999998</v>
          </cell>
          <cell r="D1879">
            <v>42.919552779999997</v>
          </cell>
        </row>
        <row r="1880">
          <cell r="A1880" t="str">
            <v>31155</v>
          </cell>
          <cell r="B1880" t="str">
            <v>Saunders</v>
          </cell>
          <cell r="C1880">
            <v>-96.637339839999996</v>
          </cell>
          <cell r="D1880">
            <v>41.22629371</v>
          </cell>
        </row>
        <row r="1881">
          <cell r="A1881" t="str">
            <v>13313</v>
          </cell>
          <cell r="B1881" t="str">
            <v>Whitfield</v>
          </cell>
          <cell r="C1881">
            <v>-84.966749820000004</v>
          </cell>
          <cell r="D1881">
            <v>34.806501189999999</v>
          </cell>
        </row>
        <row r="1882">
          <cell r="A1882" t="str">
            <v>49029</v>
          </cell>
          <cell r="B1882" t="str">
            <v>Morgan</v>
          </cell>
          <cell r="C1882">
            <v>-111.5734451</v>
          </cell>
          <cell r="D1882">
            <v>41.088890939999999</v>
          </cell>
        </row>
        <row r="1883">
          <cell r="A1883" t="str">
            <v>50003</v>
          </cell>
          <cell r="B1883" t="str">
            <v>Bennington</v>
          </cell>
          <cell r="C1883">
            <v>-73.092915309999995</v>
          </cell>
          <cell r="D1883">
            <v>43.03531126</v>
          </cell>
        </row>
        <row r="1884">
          <cell r="A1884" t="str">
            <v>29186</v>
          </cell>
          <cell r="B1884" t="str">
            <v>Ste. Genevieve</v>
          </cell>
          <cell r="C1884">
            <v>-90.194673100000003</v>
          </cell>
          <cell r="D1884">
            <v>37.894545809999997</v>
          </cell>
        </row>
        <row r="1885">
          <cell r="A1885" t="str">
            <v>51179</v>
          </cell>
          <cell r="B1885" t="str">
            <v>Stafford</v>
          </cell>
          <cell r="C1885">
            <v>-77.45796206</v>
          </cell>
          <cell r="D1885">
            <v>38.420616699999997</v>
          </cell>
        </row>
        <row r="1886">
          <cell r="A1886" t="str">
            <v>37027</v>
          </cell>
          <cell r="B1886" t="str">
            <v>Caldwell</v>
          </cell>
          <cell r="C1886">
            <v>-81.546966600000005</v>
          </cell>
          <cell r="D1886">
            <v>35.952885190000003</v>
          </cell>
        </row>
        <row r="1887">
          <cell r="A1887" t="str">
            <v>31007</v>
          </cell>
          <cell r="B1887" t="str">
            <v>Banner</v>
          </cell>
          <cell r="C1887">
            <v>-103.7109624</v>
          </cell>
          <cell r="D1887">
            <v>41.546163530000001</v>
          </cell>
        </row>
        <row r="1888">
          <cell r="A1888" t="str">
            <v>05053</v>
          </cell>
          <cell r="B1888" t="str">
            <v>Grant</v>
          </cell>
          <cell r="C1888">
            <v>-92.423714630000006</v>
          </cell>
          <cell r="D1888">
            <v>34.290020490000003</v>
          </cell>
        </row>
        <row r="1889">
          <cell r="A1889" t="str">
            <v>42119</v>
          </cell>
          <cell r="B1889" t="str">
            <v>Union</v>
          </cell>
          <cell r="C1889">
            <v>-77.062130190000005</v>
          </cell>
          <cell r="D1889">
            <v>40.963337600000003</v>
          </cell>
        </row>
        <row r="1890">
          <cell r="A1890" t="str">
            <v>05055</v>
          </cell>
          <cell r="B1890" t="str">
            <v>Greene</v>
          </cell>
          <cell r="C1890">
            <v>-90.558953770000002</v>
          </cell>
          <cell r="D1890">
            <v>36.117732820000001</v>
          </cell>
        </row>
        <row r="1891">
          <cell r="A1891" t="str">
            <v>36083</v>
          </cell>
          <cell r="B1891" t="str">
            <v>Rensselaer</v>
          </cell>
          <cell r="C1891">
            <v>-73.509526780000002</v>
          </cell>
          <cell r="D1891">
            <v>42.711037220000001</v>
          </cell>
        </row>
        <row r="1892">
          <cell r="A1892" t="str">
            <v>37045</v>
          </cell>
          <cell r="B1892" t="str">
            <v>Cleveland</v>
          </cell>
          <cell r="C1892">
            <v>-81.555706229999998</v>
          </cell>
          <cell r="D1892">
            <v>35.334109419999997</v>
          </cell>
        </row>
        <row r="1893">
          <cell r="A1893" t="str">
            <v>20149</v>
          </cell>
          <cell r="B1893" t="str">
            <v>Pottawatomie</v>
          </cell>
          <cell r="C1893">
            <v>-96.342765569999997</v>
          </cell>
          <cell r="D1893">
            <v>39.379033489999998</v>
          </cell>
        </row>
        <row r="1894">
          <cell r="A1894" t="str">
            <v>24045</v>
          </cell>
          <cell r="B1894" t="str">
            <v>Wicomico</v>
          </cell>
          <cell r="C1894">
            <v>-75.622184110000006</v>
          </cell>
          <cell r="D1894">
            <v>38.372872289999997</v>
          </cell>
        </row>
        <row r="1895">
          <cell r="A1895" t="str">
            <v>23023</v>
          </cell>
          <cell r="B1895" t="str">
            <v>Sagadahoc</v>
          </cell>
          <cell r="C1895">
            <v>-69.853581919999996</v>
          </cell>
          <cell r="D1895">
            <v>43.958883649999997</v>
          </cell>
        </row>
        <row r="1896">
          <cell r="A1896" t="str">
            <v>48089</v>
          </cell>
          <cell r="B1896" t="str">
            <v>Colorado</v>
          </cell>
          <cell r="C1896">
            <v>-96.52613796</v>
          </cell>
          <cell r="D1896">
            <v>29.620805870000002</v>
          </cell>
        </row>
        <row r="1897">
          <cell r="A1897" t="str">
            <v>06023</v>
          </cell>
          <cell r="B1897" t="str">
            <v>Humboldt</v>
          </cell>
          <cell r="C1897">
            <v>-123.87552580000001</v>
          </cell>
          <cell r="D1897">
            <v>40.69940115</v>
          </cell>
        </row>
        <row r="1898">
          <cell r="A1898" t="str">
            <v>30065</v>
          </cell>
          <cell r="B1898" t="str">
            <v>Musselshell</v>
          </cell>
          <cell r="C1898">
            <v>-108.3975013</v>
          </cell>
          <cell r="D1898">
            <v>46.496593760000003</v>
          </cell>
        </row>
        <row r="1899">
          <cell r="A1899" t="str">
            <v>37119</v>
          </cell>
          <cell r="B1899" t="str">
            <v>Mecklenburg</v>
          </cell>
          <cell r="C1899">
            <v>-80.832680269999997</v>
          </cell>
          <cell r="D1899">
            <v>35.246754539999998</v>
          </cell>
        </row>
        <row r="1900">
          <cell r="A1900" t="str">
            <v>13297</v>
          </cell>
          <cell r="B1900" t="str">
            <v>Walton</v>
          </cell>
          <cell r="C1900">
            <v>-83.733672639999995</v>
          </cell>
          <cell r="D1900">
            <v>33.781212259999997</v>
          </cell>
        </row>
        <row r="1901">
          <cell r="A1901" t="str">
            <v>48275</v>
          </cell>
          <cell r="B1901" t="str">
            <v>Knox</v>
          </cell>
          <cell r="C1901">
            <v>-99.741392529999999</v>
          </cell>
          <cell r="D1901">
            <v>33.606115959999997</v>
          </cell>
        </row>
        <row r="1902">
          <cell r="A1902" t="str">
            <v>53017</v>
          </cell>
          <cell r="B1902" t="str">
            <v>Douglas</v>
          </cell>
          <cell r="C1902">
            <v>-119.6917069</v>
          </cell>
          <cell r="D1902">
            <v>47.735895759999998</v>
          </cell>
        </row>
        <row r="1903">
          <cell r="A1903" t="str">
            <v>38097</v>
          </cell>
          <cell r="B1903" t="str">
            <v>Traill</v>
          </cell>
          <cell r="C1903">
            <v>-97.161699369999994</v>
          </cell>
          <cell r="D1903">
            <v>47.454004189999999</v>
          </cell>
        </row>
        <row r="1904">
          <cell r="A1904" t="str">
            <v>06021</v>
          </cell>
          <cell r="B1904" t="str">
            <v>Glenn</v>
          </cell>
          <cell r="C1904">
            <v>-122.3921982</v>
          </cell>
          <cell r="D1904">
            <v>39.597883779999997</v>
          </cell>
        </row>
        <row r="1905">
          <cell r="A1905" t="str">
            <v>05057</v>
          </cell>
          <cell r="B1905" t="str">
            <v>Hempstead</v>
          </cell>
          <cell r="C1905">
            <v>-93.668090390000003</v>
          </cell>
          <cell r="D1905">
            <v>33.735642679999998</v>
          </cell>
        </row>
        <row r="1906">
          <cell r="A1906" t="str">
            <v>42123</v>
          </cell>
          <cell r="B1906" t="str">
            <v>Warren</v>
          </cell>
          <cell r="C1906">
            <v>-79.274045299999997</v>
          </cell>
          <cell r="D1906">
            <v>41.813770560000002</v>
          </cell>
        </row>
        <row r="1907">
          <cell r="A1907" t="str">
            <v>38035</v>
          </cell>
          <cell r="B1907" t="str">
            <v>Grand Forks</v>
          </cell>
          <cell r="C1907">
            <v>-97.457080739999995</v>
          </cell>
          <cell r="D1907">
            <v>47.921665779999998</v>
          </cell>
        </row>
        <row r="1908">
          <cell r="A1908" t="str">
            <v>31023</v>
          </cell>
          <cell r="B1908" t="str">
            <v>Butler</v>
          </cell>
          <cell r="C1908">
            <v>-97.131561719999993</v>
          </cell>
          <cell r="D1908">
            <v>41.22599383</v>
          </cell>
        </row>
        <row r="1909">
          <cell r="A1909" t="str">
            <v>34039</v>
          </cell>
          <cell r="B1909" t="str">
            <v>Union</v>
          </cell>
          <cell r="C1909">
            <v>-74.307215130000003</v>
          </cell>
          <cell r="D1909">
            <v>40.659289659999999</v>
          </cell>
        </row>
        <row r="1910">
          <cell r="A1910" t="str">
            <v>05061</v>
          </cell>
          <cell r="B1910" t="str">
            <v>Howard</v>
          </cell>
          <cell r="C1910">
            <v>-93.993444940000003</v>
          </cell>
          <cell r="D1910">
            <v>34.08897983</v>
          </cell>
        </row>
        <row r="1911">
          <cell r="A1911" t="str">
            <v>48097</v>
          </cell>
          <cell r="B1911" t="str">
            <v>Cooke</v>
          </cell>
          <cell r="C1911">
            <v>-97.212767510000006</v>
          </cell>
          <cell r="D1911">
            <v>33.639406690000001</v>
          </cell>
        </row>
        <row r="1912">
          <cell r="A1912" t="str">
            <v>48105</v>
          </cell>
          <cell r="B1912" t="str">
            <v>Crockett</v>
          </cell>
          <cell r="C1912">
            <v>-101.4121116</v>
          </cell>
          <cell r="D1912">
            <v>30.722938840000001</v>
          </cell>
        </row>
        <row r="1913">
          <cell r="A1913" t="str">
            <v>48109</v>
          </cell>
          <cell r="B1913" t="str">
            <v>Culberson</v>
          </cell>
          <cell r="C1913">
            <v>-104.5179143</v>
          </cell>
          <cell r="D1913">
            <v>31.446578389999999</v>
          </cell>
        </row>
        <row r="1914">
          <cell r="A1914" t="str">
            <v>17139</v>
          </cell>
          <cell r="B1914" t="str">
            <v>Moultrie</v>
          </cell>
          <cell r="C1914">
            <v>-88.619296570000003</v>
          </cell>
          <cell r="D1914">
            <v>39.641367940000002</v>
          </cell>
        </row>
        <row r="1915">
          <cell r="A1915" t="str">
            <v>19059</v>
          </cell>
          <cell r="B1915" t="str">
            <v>Dickinson</v>
          </cell>
          <cell r="C1915">
            <v>-95.150994010000005</v>
          </cell>
          <cell r="D1915">
            <v>43.377824930000003</v>
          </cell>
        </row>
        <row r="1916">
          <cell r="A1916" t="str">
            <v>23007</v>
          </cell>
          <cell r="B1916" t="str">
            <v>Franklin</v>
          </cell>
          <cell r="C1916">
            <v>-70.444210369999993</v>
          </cell>
          <cell r="D1916">
            <v>44.974244859999999</v>
          </cell>
        </row>
        <row r="1917">
          <cell r="A1917" t="str">
            <v>30007</v>
          </cell>
          <cell r="B1917" t="str">
            <v>Broadwater</v>
          </cell>
          <cell r="C1917">
            <v>-111.4961534</v>
          </cell>
          <cell r="D1917">
            <v>46.332592609999999</v>
          </cell>
        </row>
        <row r="1918">
          <cell r="A1918" t="str">
            <v>48363</v>
          </cell>
          <cell r="B1918" t="str">
            <v>Palo Pinto</v>
          </cell>
          <cell r="C1918">
            <v>-98.31319001</v>
          </cell>
          <cell r="D1918">
            <v>32.753109850000001</v>
          </cell>
        </row>
        <row r="1919">
          <cell r="A1919" t="str">
            <v>13307</v>
          </cell>
          <cell r="B1919" t="str">
            <v>Webster</v>
          </cell>
          <cell r="C1919">
            <v>-84.550012210000006</v>
          </cell>
          <cell r="D1919">
            <v>32.04630599</v>
          </cell>
        </row>
        <row r="1920">
          <cell r="A1920" t="str">
            <v>13309</v>
          </cell>
          <cell r="B1920" t="str">
            <v>Wheeler</v>
          </cell>
          <cell r="C1920">
            <v>-82.724307170000003</v>
          </cell>
          <cell r="D1920">
            <v>32.116575769999997</v>
          </cell>
        </row>
        <row r="1921">
          <cell r="A1921" t="str">
            <v>31027</v>
          </cell>
          <cell r="B1921" t="str">
            <v>Cedar</v>
          </cell>
          <cell r="C1921">
            <v>-97.252759190000006</v>
          </cell>
          <cell r="D1921">
            <v>42.599312439999999</v>
          </cell>
        </row>
        <row r="1922">
          <cell r="A1922" t="str">
            <v>29161</v>
          </cell>
          <cell r="B1922" t="str">
            <v>Phelps</v>
          </cell>
          <cell r="C1922">
            <v>-91.792385019999998</v>
          </cell>
          <cell r="D1922">
            <v>37.877314470000002</v>
          </cell>
        </row>
        <row r="1923">
          <cell r="A1923" t="str">
            <v>42003</v>
          </cell>
          <cell r="B1923" t="str">
            <v>Allegheny</v>
          </cell>
          <cell r="C1923">
            <v>-79.981758799999994</v>
          </cell>
          <cell r="D1923">
            <v>40.468804380000002</v>
          </cell>
        </row>
        <row r="1924">
          <cell r="A1924" t="str">
            <v>06027</v>
          </cell>
          <cell r="B1924" t="str">
            <v>Inyo</v>
          </cell>
          <cell r="C1924">
            <v>-117.4113187</v>
          </cell>
          <cell r="D1924">
            <v>36.511734150000002</v>
          </cell>
        </row>
        <row r="1925">
          <cell r="A1925" t="str">
            <v>05119</v>
          </cell>
          <cell r="B1925" t="str">
            <v>Pulaski</v>
          </cell>
          <cell r="C1925">
            <v>-92.311914139999999</v>
          </cell>
          <cell r="D1925">
            <v>34.76993891</v>
          </cell>
        </row>
        <row r="1926">
          <cell r="A1926" t="str">
            <v>06011</v>
          </cell>
          <cell r="B1926" t="str">
            <v>Colusa</v>
          </cell>
          <cell r="C1926">
            <v>-122.2363987</v>
          </cell>
          <cell r="D1926">
            <v>39.177191980000003</v>
          </cell>
        </row>
        <row r="1927">
          <cell r="A1927" t="str">
            <v>42129</v>
          </cell>
          <cell r="B1927" t="str">
            <v>Westmoreland</v>
          </cell>
          <cell r="C1927">
            <v>-79.467329169999999</v>
          </cell>
          <cell r="D1927">
            <v>40.310908390000002</v>
          </cell>
        </row>
        <row r="1928">
          <cell r="A1928" t="str">
            <v>31055</v>
          </cell>
          <cell r="B1928" t="str">
            <v>Douglas</v>
          </cell>
          <cell r="C1928">
            <v>-96.154944279999995</v>
          </cell>
          <cell r="D1928">
            <v>41.295337840000002</v>
          </cell>
        </row>
        <row r="1929">
          <cell r="A1929" t="str">
            <v>20107</v>
          </cell>
          <cell r="B1929" t="str">
            <v>Linn</v>
          </cell>
          <cell r="C1929">
            <v>-94.842990610000001</v>
          </cell>
          <cell r="D1929">
            <v>38.212387970000002</v>
          </cell>
        </row>
        <row r="1930">
          <cell r="A1930" t="str">
            <v>26003</v>
          </cell>
          <cell r="B1930" t="str">
            <v>Alger</v>
          </cell>
          <cell r="C1930">
            <v>-86.604081089999994</v>
          </cell>
          <cell r="D1930">
            <v>46.409020310000002</v>
          </cell>
        </row>
        <row r="1931">
          <cell r="A1931" t="str">
            <v>21109</v>
          </cell>
          <cell r="B1931" t="str">
            <v>Jackson</v>
          </cell>
          <cell r="C1931">
            <v>-84.006171649999999</v>
          </cell>
          <cell r="D1931">
            <v>37.419791349999997</v>
          </cell>
        </row>
        <row r="1932">
          <cell r="A1932" t="str">
            <v>26043</v>
          </cell>
          <cell r="B1932" t="str">
            <v>Dickinson</v>
          </cell>
          <cell r="C1932">
            <v>-87.87011459</v>
          </cell>
          <cell r="D1932">
            <v>46.009070049999998</v>
          </cell>
        </row>
        <row r="1933">
          <cell r="A1933" t="str">
            <v>47149</v>
          </cell>
          <cell r="B1933" t="str">
            <v>Rutherford</v>
          </cell>
          <cell r="C1933">
            <v>-86.416926829999994</v>
          </cell>
          <cell r="D1933">
            <v>35.84260355</v>
          </cell>
        </row>
        <row r="1934">
          <cell r="A1934" t="str">
            <v>47151</v>
          </cell>
          <cell r="B1934" t="str">
            <v>Scott</v>
          </cell>
          <cell r="C1934">
            <v>-84.503693310000003</v>
          </cell>
          <cell r="D1934">
            <v>36.428853279999998</v>
          </cell>
        </row>
        <row r="1935">
          <cell r="A1935" t="str">
            <v>47153</v>
          </cell>
          <cell r="B1935" t="str">
            <v>Sequatchie</v>
          </cell>
          <cell r="C1935">
            <v>-85.4102441</v>
          </cell>
          <cell r="D1935">
            <v>35.371037250000001</v>
          </cell>
        </row>
        <row r="1936">
          <cell r="A1936" t="str">
            <v>06065</v>
          </cell>
          <cell r="B1936" t="str">
            <v>Riverside</v>
          </cell>
          <cell r="C1936">
            <v>-115.9939021</v>
          </cell>
          <cell r="D1936">
            <v>33.743297810000001</v>
          </cell>
        </row>
        <row r="1937">
          <cell r="A1937" t="str">
            <v>13085</v>
          </cell>
          <cell r="B1937" t="str">
            <v>Dawson</v>
          </cell>
          <cell r="C1937">
            <v>-84.170733850000005</v>
          </cell>
          <cell r="D1937">
            <v>34.444098150000002</v>
          </cell>
        </row>
        <row r="1938">
          <cell r="A1938" t="str">
            <v>13063</v>
          </cell>
          <cell r="B1938" t="str">
            <v>Clayton</v>
          </cell>
          <cell r="C1938">
            <v>-84.357512709999995</v>
          </cell>
          <cell r="D1938">
            <v>33.54043935</v>
          </cell>
        </row>
        <row r="1939">
          <cell r="A1939" t="str">
            <v>41063</v>
          </cell>
          <cell r="B1939" t="str">
            <v>Wallowa</v>
          </cell>
          <cell r="C1939">
            <v>-117.1810198</v>
          </cell>
          <cell r="D1939">
            <v>45.579797579999997</v>
          </cell>
        </row>
        <row r="1940">
          <cell r="A1940" t="str">
            <v>20013</v>
          </cell>
          <cell r="B1940" t="str">
            <v>Brown</v>
          </cell>
          <cell r="C1940">
            <v>-95.564223580000004</v>
          </cell>
          <cell r="D1940">
            <v>39.826509600000001</v>
          </cell>
        </row>
        <row r="1941">
          <cell r="A1941" t="str">
            <v>05099</v>
          </cell>
          <cell r="B1941" t="str">
            <v>Nevada</v>
          </cell>
          <cell r="C1941">
            <v>-93.306976840000004</v>
          </cell>
          <cell r="D1941">
            <v>33.663385220000002</v>
          </cell>
        </row>
        <row r="1942">
          <cell r="A1942" t="str">
            <v>05105</v>
          </cell>
          <cell r="B1942" t="str">
            <v>Perry</v>
          </cell>
          <cell r="C1942">
            <v>-92.93150636</v>
          </cell>
          <cell r="D1942">
            <v>34.947251000000001</v>
          </cell>
        </row>
        <row r="1943">
          <cell r="A1943" t="str">
            <v>40009</v>
          </cell>
          <cell r="B1943" t="str">
            <v>Beckham</v>
          </cell>
          <cell r="C1943">
            <v>-99.680425769999999</v>
          </cell>
          <cell r="D1943">
            <v>35.267926490000001</v>
          </cell>
        </row>
        <row r="1944">
          <cell r="A1944" t="str">
            <v>37141</v>
          </cell>
          <cell r="B1944" t="str">
            <v>Pender</v>
          </cell>
          <cell r="C1944">
            <v>-77.905981819999994</v>
          </cell>
          <cell r="D1944">
            <v>34.52447523</v>
          </cell>
        </row>
        <row r="1945">
          <cell r="A1945" t="str">
            <v>29163</v>
          </cell>
          <cell r="B1945" t="str">
            <v>Pike</v>
          </cell>
          <cell r="C1945">
            <v>-91.171654930000003</v>
          </cell>
          <cell r="D1945">
            <v>39.343972309999998</v>
          </cell>
        </row>
        <row r="1946">
          <cell r="A1946" t="str">
            <v>48217</v>
          </cell>
          <cell r="B1946" t="str">
            <v>Hill</v>
          </cell>
          <cell r="C1946">
            <v>-97.132167150000001</v>
          </cell>
          <cell r="D1946">
            <v>31.990598760000001</v>
          </cell>
        </row>
        <row r="1947">
          <cell r="A1947" t="str">
            <v>37129</v>
          </cell>
          <cell r="B1947" t="str">
            <v>New Hanover</v>
          </cell>
          <cell r="C1947">
            <v>-77.884743749999998</v>
          </cell>
          <cell r="D1947">
            <v>34.2322858</v>
          </cell>
        </row>
        <row r="1948">
          <cell r="A1948" t="str">
            <v>17185</v>
          </cell>
          <cell r="B1948" t="str">
            <v>Wabash</v>
          </cell>
          <cell r="C1948">
            <v>-87.843680930000005</v>
          </cell>
          <cell r="D1948">
            <v>38.44634379</v>
          </cell>
        </row>
        <row r="1949">
          <cell r="A1949" t="str">
            <v>24039</v>
          </cell>
          <cell r="B1949" t="str">
            <v>Somerset</v>
          </cell>
          <cell r="C1949">
            <v>-75.75887041</v>
          </cell>
          <cell r="D1949">
            <v>38.113818209999998</v>
          </cell>
        </row>
        <row r="1950">
          <cell r="A1950" t="str">
            <v>21119</v>
          </cell>
          <cell r="B1950" t="str">
            <v>Knott</v>
          </cell>
          <cell r="C1950">
            <v>-82.954329040000005</v>
          </cell>
          <cell r="D1950">
            <v>37.354061969999997</v>
          </cell>
        </row>
        <row r="1951">
          <cell r="A1951" t="str">
            <v>21125</v>
          </cell>
          <cell r="B1951" t="str">
            <v>Laurel</v>
          </cell>
          <cell r="C1951">
            <v>-84.117650800000007</v>
          </cell>
          <cell r="D1951">
            <v>37.110474250000003</v>
          </cell>
        </row>
        <row r="1952">
          <cell r="A1952" t="str">
            <v>47159</v>
          </cell>
          <cell r="B1952" t="str">
            <v>Smith</v>
          </cell>
          <cell r="C1952">
            <v>-85.956544140000005</v>
          </cell>
          <cell r="D1952">
            <v>36.250236090000001</v>
          </cell>
        </row>
        <row r="1953">
          <cell r="A1953" t="str">
            <v>47167</v>
          </cell>
          <cell r="B1953" t="str">
            <v>Tipton</v>
          </cell>
          <cell r="C1953">
            <v>-89.759252739999994</v>
          </cell>
          <cell r="D1953">
            <v>35.496929090000002</v>
          </cell>
        </row>
        <row r="1954">
          <cell r="A1954" t="str">
            <v>20125</v>
          </cell>
          <cell r="B1954" t="str">
            <v>Montgomery</v>
          </cell>
          <cell r="C1954">
            <v>-95.74280727</v>
          </cell>
          <cell r="D1954">
            <v>37.192528950000003</v>
          </cell>
        </row>
        <row r="1955">
          <cell r="A1955" t="str">
            <v>48119</v>
          </cell>
          <cell r="B1955" t="str">
            <v>Delta</v>
          </cell>
          <cell r="C1955">
            <v>-95.671140370000003</v>
          </cell>
          <cell r="D1955">
            <v>33.386643579999998</v>
          </cell>
        </row>
        <row r="1956">
          <cell r="A1956" t="str">
            <v>13167</v>
          </cell>
          <cell r="B1956" t="str">
            <v>Johnson</v>
          </cell>
          <cell r="C1956">
            <v>-82.660174740000002</v>
          </cell>
          <cell r="D1956">
            <v>32.701489119999998</v>
          </cell>
        </row>
        <row r="1957">
          <cell r="A1957" t="str">
            <v>55041</v>
          </cell>
          <cell r="B1957" t="str">
            <v>Forest</v>
          </cell>
          <cell r="C1957">
            <v>-88.770594399999993</v>
          </cell>
          <cell r="D1957">
            <v>45.667562529999998</v>
          </cell>
        </row>
        <row r="1958">
          <cell r="A1958" t="str">
            <v>05077</v>
          </cell>
          <cell r="B1958" t="str">
            <v>Lee</v>
          </cell>
          <cell r="C1958">
            <v>-90.782110149999994</v>
          </cell>
          <cell r="D1958">
            <v>34.78064921</v>
          </cell>
        </row>
        <row r="1959">
          <cell r="A1959" t="str">
            <v>05117</v>
          </cell>
          <cell r="B1959" t="str">
            <v>Prairie</v>
          </cell>
          <cell r="C1959">
            <v>-91.551941839999998</v>
          </cell>
          <cell r="D1959">
            <v>34.830100909999999</v>
          </cell>
        </row>
        <row r="1960">
          <cell r="A1960" t="str">
            <v>02013</v>
          </cell>
          <cell r="B1960" t="str">
            <v>Aleutians East</v>
          </cell>
          <cell r="C1960">
            <v>-161.96426059999999</v>
          </cell>
          <cell r="D1960">
            <v>55.360325160000002</v>
          </cell>
        </row>
        <row r="1961">
          <cell r="A1961" t="str">
            <v>55079</v>
          </cell>
          <cell r="B1961" t="str">
            <v>Milwaukee</v>
          </cell>
          <cell r="C1961">
            <v>-87.966988110000003</v>
          </cell>
          <cell r="D1961">
            <v>43.007006580000002</v>
          </cell>
        </row>
        <row r="1962">
          <cell r="A1962" t="str">
            <v>36117</v>
          </cell>
          <cell r="B1962" t="str">
            <v>Wayne</v>
          </cell>
          <cell r="C1962">
            <v>-77.029650840000002</v>
          </cell>
          <cell r="D1962">
            <v>43.156525790000003</v>
          </cell>
        </row>
        <row r="1963">
          <cell r="A1963" t="str">
            <v>34005</v>
          </cell>
          <cell r="B1963" t="str">
            <v>Burlington</v>
          </cell>
          <cell r="C1963">
            <v>-74.668004499999995</v>
          </cell>
          <cell r="D1963">
            <v>39.877821330000003</v>
          </cell>
        </row>
        <row r="1964">
          <cell r="A1964" t="str">
            <v>06001</v>
          </cell>
          <cell r="B1964" t="str">
            <v>Alameda</v>
          </cell>
          <cell r="C1964">
            <v>-121.88861199999999</v>
          </cell>
          <cell r="D1964">
            <v>37.646423669999997</v>
          </cell>
        </row>
        <row r="1965">
          <cell r="A1965" t="str">
            <v>21075</v>
          </cell>
          <cell r="B1965" t="str">
            <v>Fulton</v>
          </cell>
          <cell r="C1965">
            <v>-89.187291569999999</v>
          </cell>
          <cell r="D1965">
            <v>36.554037260000001</v>
          </cell>
        </row>
        <row r="1966">
          <cell r="A1966" t="str">
            <v>47105</v>
          </cell>
          <cell r="B1966" t="str">
            <v>Loudon</v>
          </cell>
          <cell r="C1966">
            <v>-84.311253239999999</v>
          </cell>
          <cell r="D1966">
            <v>35.735146739999998</v>
          </cell>
        </row>
        <row r="1967">
          <cell r="A1967" t="str">
            <v>21095</v>
          </cell>
          <cell r="B1967" t="str">
            <v>Harlan</v>
          </cell>
          <cell r="C1967">
            <v>-83.217504890000001</v>
          </cell>
          <cell r="D1967">
            <v>36.857074419999996</v>
          </cell>
        </row>
        <row r="1968">
          <cell r="A1968" t="str">
            <v>46103</v>
          </cell>
          <cell r="B1968" t="str">
            <v>Pennington</v>
          </cell>
          <cell r="C1968">
            <v>-102.8239659</v>
          </cell>
          <cell r="D1968">
            <v>44.003974489999997</v>
          </cell>
        </row>
        <row r="1969">
          <cell r="A1969" t="str">
            <v>48007</v>
          </cell>
          <cell r="B1969" t="str">
            <v>Aransas</v>
          </cell>
          <cell r="C1969">
            <v>-96.996998730000001</v>
          </cell>
          <cell r="D1969">
            <v>28.118983960000001</v>
          </cell>
        </row>
        <row r="1970">
          <cell r="A1970" t="str">
            <v>47021</v>
          </cell>
          <cell r="B1970" t="str">
            <v>Cheatham</v>
          </cell>
          <cell r="C1970">
            <v>-87.086483259999994</v>
          </cell>
          <cell r="D1970">
            <v>36.261404349999999</v>
          </cell>
        </row>
        <row r="1971">
          <cell r="A1971" t="str">
            <v>21131</v>
          </cell>
          <cell r="B1971" t="str">
            <v>Leslie</v>
          </cell>
          <cell r="C1971">
            <v>-83.381007969999999</v>
          </cell>
          <cell r="D1971">
            <v>37.093988600000003</v>
          </cell>
        </row>
        <row r="1972">
          <cell r="A1972" t="str">
            <v>21133</v>
          </cell>
          <cell r="B1972" t="str">
            <v>Letcher</v>
          </cell>
          <cell r="C1972">
            <v>-82.855151050000003</v>
          </cell>
          <cell r="D1972">
            <v>37.121255689999998</v>
          </cell>
        </row>
        <row r="1973">
          <cell r="A1973" t="str">
            <v>26071</v>
          </cell>
          <cell r="B1973" t="str">
            <v>Iron</v>
          </cell>
          <cell r="C1973">
            <v>-88.530280439999999</v>
          </cell>
          <cell r="D1973">
            <v>46.208659079999997</v>
          </cell>
        </row>
        <row r="1974">
          <cell r="A1974" t="str">
            <v>27023</v>
          </cell>
          <cell r="B1974" t="str">
            <v>Chippewa</v>
          </cell>
          <cell r="C1974">
            <v>-95.566981409999997</v>
          </cell>
          <cell r="D1974">
            <v>45.022396499999999</v>
          </cell>
        </row>
        <row r="1975">
          <cell r="A1975" t="str">
            <v>02068</v>
          </cell>
          <cell r="B1975" t="str">
            <v>Denali</v>
          </cell>
          <cell r="C1975">
            <v>-150.00942380000001</v>
          </cell>
          <cell r="D1975">
            <v>63.67343339</v>
          </cell>
        </row>
        <row r="1976">
          <cell r="A1976" t="str">
            <v>02070</v>
          </cell>
          <cell r="B1976" t="str">
            <v>Dillingham</v>
          </cell>
          <cell r="C1976">
            <v>-158.21416339999999</v>
          </cell>
          <cell r="D1976">
            <v>59.79832305</v>
          </cell>
        </row>
        <row r="1977">
          <cell r="A1977" t="str">
            <v>02170</v>
          </cell>
          <cell r="B1977" t="str">
            <v>Matanuska-Susitna</v>
          </cell>
          <cell r="C1977">
            <v>-149.56910060000001</v>
          </cell>
          <cell r="D1977">
            <v>62.315717159999998</v>
          </cell>
        </row>
        <row r="1978">
          <cell r="A1978" t="str">
            <v>55125</v>
          </cell>
          <cell r="B1978" t="str">
            <v>Vilas</v>
          </cell>
          <cell r="C1978">
            <v>-89.515082579999998</v>
          </cell>
          <cell r="D1978">
            <v>46.052755079999997</v>
          </cell>
        </row>
        <row r="1979">
          <cell r="A1979" t="str">
            <v>37053</v>
          </cell>
          <cell r="B1979" t="str">
            <v>Currituck</v>
          </cell>
          <cell r="C1979">
            <v>-76.003903339999994</v>
          </cell>
          <cell r="D1979">
            <v>36.403115190000001</v>
          </cell>
        </row>
        <row r="1980">
          <cell r="A1980" t="str">
            <v>29143</v>
          </cell>
          <cell r="B1980" t="str">
            <v>New Madrid</v>
          </cell>
          <cell r="C1980">
            <v>-89.651904830000007</v>
          </cell>
          <cell r="D1980">
            <v>36.594398529999999</v>
          </cell>
        </row>
        <row r="1981">
          <cell r="A1981" t="str">
            <v>30003</v>
          </cell>
          <cell r="B1981" t="str">
            <v>Big Horn</v>
          </cell>
          <cell r="C1981">
            <v>-107.48922279999999</v>
          </cell>
          <cell r="D1981">
            <v>45.42332459</v>
          </cell>
        </row>
        <row r="1982">
          <cell r="A1982" t="str">
            <v>45091</v>
          </cell>
          <cell r="B1982" t="str">
            <v>York</v>
          </cell>
          <cell r="C1982">
            <v>-81.18407852</v>
          </cell>
          <cell r="D1982">
            <v>34.974645799999998</v>
          </cell>
        </row>
        <row r="1983">
          <cell r="A1983" t="str">
            <v>45065</v>
          </cell>
          <cell r="B1983" t="str">
            <v>McCormick</v>
          </cell>
          <cell r="C1983">
            <v>-82.309613630000001</v>
          </cell>
          <cell r="D1983">
            <v>33.899418410000003</v>
          </cell>
        </row>
        <row r="1984">
          <cell r="A1984" t="str">
            <v>35003</v>
          </cell>
          <cell r="B1984" t="str">
            <v>Catron</v>
          </cell>
          <cell r="C1984">
            <v>-108.40548389999999</v>
          </cell>
          <cell r="D1984">
            <v>33.915029480000001</v>
          </cell>
        </row>
        <row r="1985">
          <cell r="A1985" t="str">
            <v>29133</v>
          </cell>
          <cell r="B1985" t="str">
            <v>Mississippi</v>
          </cell>
          <cell r="C1985">
            <v>-89.291170010000002</v>
          </cell>
          <cell r="D1985">
            <v>36.82805484</v>
          </cell>
        </row>
        <row r="1986">
          <cell r="A1986" t="str">
            <v>39117</v>
          </cell>
          <cell r="B1986" t="str">
            <v>Morrow</v>
          </cell>
          <cell r="C1986">
            <v>-82.794589380000005</v>
          </cell>
          <cell r="D1986">
            <v>40.524059350000002</v>
          </cell>
        </row>
        <row r="1987">
          <cell r="A1987" t="str">
            <v>40021</v>
          </cell>
          <cell r="B1987" t="str">
            <v>Cherokee</v>
          </cell>
          <cell r="C1987">
            <v>-94.999487079999994</v>
          </cell>
          <cell r="D1987">
            <v>35.906642730000002</v>
          </cell>
        </row>
        <row r="1988">
          <cell r="A1988" t="str">
            <v>45081</v>
          </cell>
          <cell r="B1988" t="str">
            <v>Saluda</v>
          </cell>
          <cell r="C1988">
            <v>-81.727320019999993</v>
          </cell>
          <cell r="D1988">
            <v>34.006312129999998</v>
          </cell>
        </row>
        <row r="1989">
          <cell r="A1989" t="str">
            <v>37123</v>
          </cell>
          <cell r="B1989" t="str">
            <v>Montgomery</v>
          </cell>
          <cell r="C1989">
            <v>-79.905766650000004</v>
          </cell>
          <cell r="D1989">
            <v>35.332337500000001</v>
          </cell>
        </row>
        <row r="1990">
          <cell r="A1990" t="str">
            <v>39079</v>
          </cell>
          <cell r="B1990" t="str">
            <v>Jackson</v>
          </cell>
          <cell r="C1990">
            <v>-82.618325179999999</v>
          </cell>
          <cell r="D1990">
            <v>39.019715429999998</v>
          </cell>
        </row>
        <row r="1991">
          <cell r="A1991" t="str">
            <v>30015</v>
          </cell>
          <cell r="B1991" t="str">
            <v>Chouteau</v>
          </cell>
          <cell r="C1991">
            <v>-110.43568329999999</v>
          </cell>
          <cell r="D1991">
            <v>47.880281519999997</v>
          </cell>
        </row>
        <row r="1992">
          <cell r="A1992" t="str">
            <v>30077</v>
          </cell>
          <cell r="B1992" t="str">
            <v>Powell</v>
          </cell>
          <cell r="C1992">
            <v>-112.936294</v>
          </cell>
          <cell r="D1992">
            <v>46.856548660000001</v>
          </cell>
        </row>
        <row r="1993">
          <cell r="A1993" t="str">
            <v>36039</v>
          </cell>
          <cell r="B1993" t="str">
            <v>Greene</v>
          </cell>
          <cell r="C1993">
            <v>-74.122795490000001</v>
          </cell>
          <cell r="D1993">
            <v>42.276380260000003</v>
          </cell>
        </row>
        <row r="1994">
          <cell r="A1994" t="str">
            <v>45073</v>
          </cell>
          <cell r="B1994" t="str">
            <v>Oconee</v>
          </cell>
          <cell r="C1994">
            <v>-83.06576373</v>
          </cell>
          <cell r="D1994">
            <v>34.753297719999999</v>
          </cell>
        </row>
        <row r="1995">
          <cell r="A1995" t="str">
            <v>48423</v>
          </cell>
          <cell r="B1995" t="str">
            <v>Smith</v>
          </cell>
          <cell r="C1995">
            <v>-95.269082789999999</v>
          </cell>
          <cell r="D1995">
            <v>32.375211620000002</v>
          </cell>
        </row>
        <row r="1996">
          <cell r="A1996" t="str">
            <v>02282</v>
          </cell>
          <cell r="B1996" t="str">
            <v>Yakutat</v>
          </cell>
          <cell r="C1996">
            <v>-140.349186</v>
          </cell>
          <cell r="D1996">
            <v>59.888248449999999</v>
          </cell>
        </row>
        <row r="1997">
          <cell r="A1997" t="str">
            <v>48377</v>
          </cell>
          <cell r="B1997" t="str">
            <v>Presidio</v>
          </cell>
          <cell r="C1997">
            <v>-104.2408125</v>
          </cell>
          <cell r="D1997">
            <v>29.999621680000001</v>
          </cell>
        </row>
        <row r="1998">
          <cell r="A1998" t="str">
            <v>34041</v>
          </cell>
          <cell r="B1998" t="str">
            <v>Warren</v>
          </cell>
          <cell r="C1998">
            <v>-74.996479140000005</v>
          </cell>
          <cell r="D1998">
            <v>40.857461950000001</v>
          </cell>
        </row>
        <row r="1999">
          <cell r="A1999" t="str">
            <v>31065</v>
          </cell>
          <cell r="B1999" t="str">
            <v>Furnas</v>
          </cell>
          <cell r="C1999">
            <v>-99.912495039999996</v>
          </cell>
          <cell r="D1999">
            <v>40.176462270000002</v>
          </cell>
        </row>
        <row r="2000">
          <cell r="A2000" t="str">
            <v>40007</v>
          </cell>
          <cell r="B2000" t="str">
            <v>Beaver</v>
          </cell>
          <cell r="C2000">
            <v>-100.47654559999999</v>
          </cell>
          <cell r="D2000">
            <v>36.749668929999999</v>
          </cell>
        </row>
        <row r="2001">
          <cell r="A2001" t="str">
            <v>27089</v>
          </cell>
          <cell r="B2001" t="str">
            <v>Marshall</v>
          </cell>
          <cell r="C2001">
            <v>-96.369295399999999</v>
          </cell>
          <cell r="D2001">
            <v>48.35830232</v>
          </cell>
        </row>
        <row r="2002">
          <cell r="A2002" t="str">
            <v>42005</v>
          </cell>
          <cell r="B2002" t="str">
            <v>Armstrong</v>
          </cell>
          <cell r="C2002">
            <v>-79.465054660000007</v>
          </cell>
          <cell r="D2002">
            <v>40.812983719999998</v>
          </cell>
        </row>
        <row r="2003">
          <cell r="A2003" t="str">
            <v>42035</v>
          </cell>
          <cell r="B2003" t="str">
            <v>Clinton</v>
          </cell>
          <cell r="C2003">
            <v>-77.637987589999994</v>
          </cell>
          <cell r="D2003">
            <v>41.234020919999999</v>
          </cell>
        </row>
        <row r="2004">
          <cell r="A2004" t="str">
            <v>18073</v>
          </cell>
          <cell r="B2004" t="str">
            <v>Jasper</v>
          </cell>
          <cell r="C2004">
            <v>-87.116111180000004</v>
          </cell>
          <cell r="D2004">
            <v>41.02296853</v>
          </cell>
        </row>
        <row r="2005">
          <cell r="A2005" t="str">
            <v>13095</v>
          </cell>
          <cell r="B2005" t="str">
            <v>Dougherty</v>
          </cell>
          <cell r="C2005">
            <v>-84.216049179999999</v>
          </cell>
          <cell r="D2005">
            <v>31.53329476</v>
          </cell>
        </row>
        <row r="2006">
          <cell r="A2006" t="str">
            <v>21199</v>
          </cell>
          <cell r="B2006" t="str">
            <v>Pulaski</v>
          </cell>
          <cell r="C2006">
            <v>-84.57709045</v>
          </cell>
          <cell r="D2006">
            <v>37.103808370000003</v>
          </cell>
        </row>
        <row r="2007">
          <cell r="A2007" t="str">
            <v>23019</v>
          </cell>
          <cell r="B2007" t="str">
            <v>Penobscot</v>
          </cell>
          <cell r="C2007">
            <v>-68.649521149999998</v>
          </cell>
          <cell r="D2007">
            <v>45.400381490000001</v>
          </cell>
        </row>
        <row r="2008">
          <cell r="A2008" t="str">
            <v>22069</v>
          </cell>
          <cell r="B2008" t="str">
            <v>Natchitoches</v>
          </cell>
          <cell r="C2008">
            <v>-93.096494710000002</v>
          </cell>
          <cell r="D2008">
            <v>31.72373065</v>
          </cell>
        </row>
        <row r="2009">
          <cell r="A2009" t="str">
            <v>29175</v>
          </cell>
          <cell r="B2009" t="str">
            <v>Randolph</v>
          </cell>
          <cell r="C2009">
            <v>-92.497142120000007</v>
          </cell>
          <cell r="D2009">
            <v>39.440092319999998</v>
          </cell>
        </row>
        <row r="2010">
          <cell r="A2010" t="str">
            <v>40013</v>
          </cell>
          <cell r="B2010" t="str">
            <v>Bryan</v>
          </cell>
          <cell r="C2010">
            <v>-96.26246372</v>
          </cell>
          <cell r="D2010">
            <v>33.962786039999997</v>
          </cell>
        </row>
        <row r="2011">
          <cell r="A2011" t="str">
            <v>36115</v>
          </cell>
          <cell r="B2011" t="str">
            <v>Washington</v>
          </cell>
          <cell r="C2011">
            <v>-73.430747999999994</v>
          </cell>
          <cell r="D2011">
            <v>43.31320642</v>
          </cell>
        </row>
        <row r="2012">
          <cell r="A2012" t="str">
            <v>16025</v>
          </cell>
          <cell r="B2012" t="str">
            <v>Camas</v>
          </cell>
          <cell r="C2012">
            <v>-114.8053772</v>
          </cell>
          <cell r="D2012">
            <v>43.46356926</v>
          </cell>
        </row>
        <row r="2013">
          <cell r="A2013" t="str">
            <v>49051</v>
          </cell>
          <cell r="B2013" t="str">
            <v>Wasatch</v>
          </cell>
          <cell r="C2013">
            <v>-111.16960899999999</v>
          </cell>
          <cell r="D2013">
            <v>40.330648969999999</v>
          </cell>
        </row>
        <row r="2014">
          <cell r="A2014" t="str">
            <v>27163</v>
          </cell>
          <cell r="B2014" t="str">
            <v>Washington</v>
          </cell>
          <cell r="C2014">
            <v>-92.883743670000001</v>
          </cell>
          <cell r="D2014">
            <v>45.039111390000002</v>
          </cell>
        </row>
        <row r="2015">
          <cell r="A2015" t="str">
            <v>05147</v>
          </cell>
          <cell r="B2015" t="str">
            <v>Woodruff</v>
          </cell>
          <cell r="C2015">
            <v>-91.243027209999994</v>
          </cell>
          <cell r="D2015">
            <v>35.186204949999997</v>
          </cell>
        </row>
        <row r="2016">
          <cell r="A2016" t="str">
            <v>13269</v>
          </cell>
          <cell r="B2016" t="str">
            <v>Taylor</v>
          </cell>
          <cell r="C2016">
            <v>-84.251029110000005</v>
          </cell>
          <cell r="D2016">
            <v>32.556107930000003</v>
          </cell>
        </row>
        <row r="2017">
          <cell r="A2017" t="str">
            <v>13067</v>
          </cell>
          <cell r="B2017" t="str">
            <v>Cobb</v>
          </cell>
          <cell r="C2017">
            <v>-84.576529629999996</v>
          </cell>
          <cell r="D2017">
            <v>33.941837759999999</v>
          </cell>
        </row>
        <row r="2018">
          <cell r="A2018" t="str">
            <v>08101</v>
          </cell>
          <cell r="B2018" t="str">
            <v>Pueblo</v>
          </cell>
          <cell r="C2018">
            <v>-104.5124892</v>
          </cell>
          <cell r="D2018">
            <v>38.173776930000002</v>
          </cell>
        </row>
        <row r="2019">
          <cell r="A2019" t="str">
            <v>72055</v>
          </cell>
          <cell r="B2019" t="str">
            <v>Gunica</v>
          </cell>
          <cell r="C2019">
            <v>-66.919075430000007</v>
          </cell>
          <cell r="D2019">
            <v>17.98089603</v>
          </cell>
        </row>
        <row r="2020">
          <cell r="A2020" t="str">
            <v>18077</v>
          </cell>
          <cell r="B2020" t="str">
            <v>Jefferson</v>
          </cell>
          <cell r="C2020">
            <v>-85.438303079999997</v>
          </cell>
          <cell r="D2020">
            <v>38.785585589999997</v>
          </cell>
        </row>
        <row r="2021">
          <cell r="A2021" t="str">
            <v>18149</v>
          </cell>
          <cell r="B2021" t="str">
            <v>Starke</v>
          </cell>
          <cell r="C2021">
            <v>-86.647788700000007</v>
          </cell>
          <cell r="D2021">
            <v>41.280770220000001</v>
          </cell>
        </row>
        <row r="2022">
          <cell r="A2022" t="str">
            <v>27027</v>
          </cell>
          <cell r="B2022" t="str">
            <v>Clay</v>
          </cell>
          <cell r="C2022">
            <v>-96.490662479999997</v>
          </cell>
          <cell r="D2022">
            <v>46.892142020000001</v>
          </cell>
        </row>
        <row r="2023">
          <cell r="A2023" t="str">
            <v>20113</v>
          </cell>
          <cell r="B2023" t="str">
            <v>McPherson</v>
          </cell>
          <cell r="C2023">
            <v>-97.647615979999998</v>
          </cell>
          <cell r="D2023">
            <v>38.391870869999998</v>
          </cell>
        </row>
        <row r="2024">
          <cell r="A2024" t="str">
            <v>16067</v>
          </cell>
          <cell r="B2024" t="str">
            <v>Minidoka</v>
          </cell>
          <cell r="C2024">
            <v>-113.6374976</v>
          </cell>
          <cell r="D2024">
            <v>42.854416489999998</v>
          </cell>
        </row>
        <row r="2025">
          <cell r="A2025" t="str">
            <v>40089</v>
          </cell>
          <cell r="B2025" t="str">
            <v>McCurtain</v>
          </cell>
          <cell r="C2025">
            <v>-94.771454579999997</v>
          </cell>
          <cell r="D2025">
            <v>34.116223900000001</v>
          </cell>
        </row>
        <row r="2026">
          <cell r="A2026" t="str">
            <v>39105</v>
          </cell>
          <cell r="B2026" t="str">
            <v>Meigs</v>
          </cell>
          <cell r="C2026">
            <v>-82.022953520000002</v>
          </cell>
          <cell r="D2026">
            <v>39.08233336</v>
          </cell>
        </row>
        <row r="2027">
          <cell r="A2027" t="str">
            <v>01065</v>
          </cell>
          <cell r="B2027" t="str">
            <v>Hale</v>
          </cell>
          <cell r="C2027">
            <v>-87.629305759999994</v>
          </cell>
          <cell r="D2027">
            <v>32.762594800000002</v>
          </cell>
        </row>
        <row r="2028">
          <cell r="A2028" t="str">
            <v>48499</v>
          </cell>
          <cell r="B2028" t="str">
            <v>Wood</v>
          </cell>
          <cell r="C2028">
            <v>-95.382043929999995</v>
          </cell>
          <cell r="D2028">
            <v>32.786439780000002</v>
          </cell>
        </row>
        <row r="2029">
          <cell r="A2029" t="str">
            <v>05017</v>
          </cell>
          <cell r="B2029" t="str">
            <v>Chicot</v>
          </cell>
          <cell r="C2029">
            <v>-91.293650790000001</v>
          </cell>
          <cell r="D2029">
            <v>33.267344600000001</v>
          </cell>
        </row>
        <row r="2030">
          <cell r="A2030" t="str">
            <v>05063</v>
          </cell>
          <cell r="B2030" t="str">
            <v>Independence</v>
          </cell>
          <cell r="C2030">
            <v>-91.569916379999995</v>
          </cell>
          <cell r="D2030">
            <v>35.741435539999998</v>
          </cell>
        </row>
        <row r="2031">
          <cell r="A2031" t="str">
            <v>48427</v>
          </cell>
          <cell r="B2031" t="str">
            <v>Starr</v>
          </cell>
          <cell r="C2031">
            <v>-98.738263119999999</v>
          </cell>
          <cell r="D2031">
            <v>26.56223662</v>
          </cell>
        </row>
        <row r="2032">
          <cell r="A2032" t="str">
            <v>54037</v>
          </cell>
          <cell r="B2032" t="str">
            <v>Jefferson</v>
          </cell>
          <cell r="C2032">
            <v>-77.862424579999995</v>
          </cell>
          <cell r="D2032">
            <v>39.308495649999998</v>
          </cell>
        </row>
        <row r="2033">
          <cell r="A2033" t="str">
            <v>51035</v>
          </cell>
          <cell r="B2033" t="str">
            <v>Carroll</v>
          </cell>
          <cell r="C2033">
            <v>-80.733176729999997</v>
          </cell>
          <cell r="D2033">
            <v>36.731307039999997</v>
          </cell>
        </row>
        <row r="2034">
          <cell r="A2034" t="str">
            <v>53051</v>
          </cell>
          <cell r="B2034" t="str">
            <v>Pend Oreille</v>
          </cell>
          <cell r="C2034">
            <v>-117.2738324</v>
          </cell>
          <cell r="D2034">
            <v>48.532355950000003</v>
          </cell>
        </row>
        <row r="2035">
          <cell r="A2035" t="str">
            <v>13251</v>
          </cell>
          <cell r="B2035" t="str">
            <v>Screven</v>
          </cell>
          <cell r="C2035">
            <v>-81.61169117</v>
          </cell>
          <cell r="D2035">
            <v>32.75107817</v>
          </cell>
        </row>
        <row r="2036">
          <cell r="A2036" t="str">
            <v>36033</v>
          </cell>
          <cell r="B2036" t="str">
            <v>Franklin</v>
          </cell>
          <cell r="C2036">
            <v>-74.303957690000004</v>
          </cell>
          <cell r="D2036">
            <v>44.59274379</v>
          </cell>
        </row>
        <row r="2037">
          <cell r="A2037" t="str">
            <v>36051</v>
          </cell>
          <cell r="B2037" t="str">
            <v>Livingston</v>
          </cell>
          <cell r="C2037">
            <v>-77.775178350000004</v>
          </cell>
          <cell r="D2037">
            <v>42.728557510000002</v>
          </cell>
        </row>
        <row r="2038">
          <cell r="A2038" t="str">
            <v>72147</v>
          </cell>
          <cell r="B2038" t="str">
            <v>Vieques</v>
          </cell>
          <cell r="C2038">
            <v>-65.439233259999995</v>
          </cell>
          <cell r="D2038">
            <v>18.122444349999999</v>
          </cell>
        </row>
        <row r="2039">
          <cell r="A2039" t="str">
            <v>48249</v>
          </cell>
          <cell r="B2039" t="str">
            <v>Jim Wells</v>
          </cell>
          <cell r="C2039">
            <v>-98.089978009999996</v>
          </cell>
          <cell r="D2039">
            <v>27.731233459999999</v>
          </cell>
        </row>
        <row r="2040">
          <cell r="A2040" t="str">
            <v>46041</v>
          </cell>
          <cell r="B2040" t="str">
            <v>Dewey</v>
          </cell>
          <cell r="C2040">
            <v>-100.8716993</v>
          </cell>
          <cell r="D2040">
            <v>45.156583840000003</v>
          </cell>
        </row>
        <row r="2041">
          <cell r="A2041" t="str">
            <v>46111</v>
          </cell>
          <cell r="B2041" t="str">
            <v>Sanborn</v>
          </cell>
          <cell r="C2041">
            <v>-98.09105658</v>
          </cell>
          <cell r="D2041">
            <v>44.023458069999997</v>
          </cell>
        </row>
        <row r="2042">
          <cell r="A2042" t="str">
            <v>54099</v>
          </cell>
          <cell r="B2042" t="str">
            <v>Wayne</v>
          </cell>
          <cell r="C2042">
            <v>-82.426858190000004</v>
          </cell>
          <cell r="D2042">
            <v>38.145852509999997</v>
          </cell>
        </row>
        <row r="2043">
          <cell r="A2043" t="str">
            <v>51027</v>
          </cell>
          <cell r="B2043" t="str">
            <v>Buchanan</v>
          </cell>
          <cell r="C2043">
            <v>-82.035802070000003</v>
          </cell>
          <cell r="D2043">
            <v>37.266413319999998</v>
          </cell>
        </row>
        <row r="2044">
          <cell r="A2044" t="str">
            <v>06045</v>
          </cell>
          <cell r="B2044" t="str">
            <v>Mendocino</v>
          </cell>
          <cell r="C2044">
            <v>-123.3914743</v>
          </cell>
          <cell r="D2044">
            <v>39.44027921</v>
          </cell>
        </row>
        <row r="2045">
          <cell r="A2045" t="str">
            <v>22087</v>
          </cell>
          <cell r="B2045" t="str">
            <v>St. Bernard</v>
          </cell>
          <cell r="C2045">
            <v>-89.537681879999994</v>
          </cell>
          <cell r="D2045">
            <v>29.875092200000001</v>
          </cell>
        </row>
        <row r="2046">
          <cell r="A2046" t="str">
            <v>22101</v>
          </cell>
          <cell r="B2046" t="str">
            <v>St. Mary</v>
          </cell>
          <cell r="C2046">
            <v>-91.444693749999999</v>
          </cell>
          <cell r="D2046">
            <v>29.705007640000002</v>
          </cell>
        </row>
        <row r="2047">
          <cell r="A2047" t="str">
            <v>45031</v>
          </cell>
          <cell r="B2047" t="str">
            <v>Darlington</v>
          </cell>
          <cell r="C2047">
            <v>-79.957660820000001</v>
          </cell>
          <cell r="D2047">
            <v>34.332344139999996</v>
          </cell>
        </row>
        <row r="2048">
          <cell r="A2048" t="str">
            <v>45079</v>
          </cell>
          <cell r="B2048" t="str">
            <v>Richland</v>
          </cell>
          <cell r="C2048">
            <v>-80.903843609999996</v>
          </cell>
          <cell r="D2048">
            <v>34.022267540000001</v>
          </cell>
        </row>
        <row r="2049">
          <cell r="A2049" t="str">
            <v>41071</v>
          </cell>
          <cell r="B2049" t="str">
            <v>Yamhill</v>
          </cell>
          <cell r="C2049">
            <v>-123.3078799</v>
          </cell>
          <cell r="D2049">
            <v>45.23269019</v>
          </cell>
        </row>
        <row r="2050">
          <cell r="A2050" t="str">
            <v>35053</v>
          </cell>
          <cell r="B2050" t="str">
            <v>Socorro</v>
          </cell>
          <cell r="C2050">
            <v>-106.9307263</v>
          </cell>
          <cell r="D2050">
            <v>34.006829189999998</v>
          </cell>
        </row>
        <row r="2051">
          <cell r="A2051" t="str">
            <v>22095</v>
          </cell>
          <cell r="B2051" t="str">
            <v>St. John the Baptist</v>
          </cell>
          <cell r="C2051">
            <v>-90.470633169999999</v>
          </cell>
          <cell r="D2051">
            <v>30.126947919999999</v>
          </cell>
        </row>
        <row r="2052">
          <cell r="A2052" t="str">
            <v>47119</v>
          </cell>
          <cell r="B2052" t="str">
            <v>Maury</v>
          </cell>
          <cell r="C2052">
            <v>-87.077114699999996</v>
          </cell>
          <cell r="D2052">
            <v>35.617756900000003</v>
          </cell>
        </row>
        <row r="2053">
          <cell r="A2053" t="str">
            <v>48299</v>
          </cell>
          <cell r="B2053" t="str">
            <v>Llano</v>
          </cell>
          <cell r="C2053">
            <v>-98.684293580000002</v>
          </cell>
          <cell r="D2053">
            <v>30.705816169999999</v>
          </cell>
        </row>
        <row r="2054">
          <cell r="A2054" t="str">
            <v>51061</v>
          </cell>
          <cell r="B2054" t="str">
            <v>Fauquier</v>
          </cell>
          <cell r="C2054">
            <v>-77.809508149999999</v>
          </cell>
          <cell r="D2054">
            <v>38.738707099999999</v>
          </cell>
        </row>
        <row r="2055">
          <cell r="A2055" t="str">
            <v>48309</v>
          </cell>
          <cell r="B2055" t="str">
            <v>McLennan</v>
          </cell>
          <cell r="C2055">
            <v>-97.201999310000005</v>
          </cell>
          <cell r="D2055">
            <v>31.552497599999999</v>
          </cell>
        </row>
        <row r="2056">
          <cell r="A2056" t="str">
            <v>53037</v>
          </cell>
          <cell r="B2056" t="str">
            <v>Kittitas</v>
          </cell>
          <cell r="C2056">
            <v>-120.67971199999999</v>
          </cell>
          <cell r="D2056">
            <v>47.124485720000003</v>
          </cell>
        </row>
        <row r="2057">
          <cell r="A2057" t="str">
            <v>54057</v>
          </cell>
          <cell r="B2057" t="str">
            <v>Mineral</v>
          </cell>
          <cell r="C2057">
            <v>-78.943273529999999</v>
          </cell>
          <cell r="D2057">
            <v>39.41464251</v>
          </cell>
        </row>
        <row r="2058">
          <cell r="A2058" t="str">
            <v>54059</v>
          </cell>
          <cell r="B2058" t="str">
            <v>Mingo</v>
          </cell>
          <cell r="C2058">
            <v>-82.135190840000007</v>
          </cell>
          <cell r="D2058">
            <v>37.727291940000001</v>
          </cell>
        </row>
        <row r="2059">
          <cell r="A2059" t="str">
            <v>54109</v>
          </cell>
          <cell r="B2059" t="str">
            <v>Wyoming</v>
          </cell>
          <cell r="C2059">
            <v>-81.549403330000004</v>
          </cell>
          <cell r="D2059">
            <v>37.609519769999999</v>
          </cell>
        </row>
        <row r="2060">
          <cell r="A2060" t="str">
            <v>01007</v>
          </cell>
          <cell r="B2060" t="str">
            <v>Bibb</v>
          </cell>
          <cell r="C2060">
            <v>-87.126814330000002</v>
          </cell>
          <cell r="D2060">
            <v>32.998376069999999</v>
          </cell>
        </row>
        <row r="2061">
          <cell r="A2061" t="str">
            <v>01039</v>
          </cell>
          <cell r="B2061" t="str">
            <v>Covington</v>
          </cell>
          <cell r="C2061">
            <v>-86.451426290000001</v>
          </cell>
          <cell r="D2061">
            <v>31.24861005</v>
          </cell>
        </row>
        <row r="2062">
          <cell r="A2062" t="str">
            <v>06059</v>
          </cell>
          <cell r="B2062" t="str">
            <v>Orange</v>
          </cell>
          <cell r="C2062">
            <v>-117.760976</v>
          </cell>
          <cell r="D2062">
            <v>33.70311134</v>
          </cell>
        </row>
        <row r="2063">
          <cell r="A2063" t="str">
            <v>09003</v>
          </cell>
          <cell r="B2063" t="str">
            <v>Hartford</v>
          </cell>
          <cell r="C2063">
            <v>-72.733010480000004</v>
          </cell>
          <cell r="D2063">
            <v>41.806698590000003</v>
          </cell>
        </row>
        <row r="2064">
          <cell r="A2064" t="str">
            <v>20129</v>
          </cell>
          <cell r="B2064" t="str">
            <v>Morton</v>
          </cell>
          <cell r="C2064">
            <v>-101.79923669999999</v>
          </cell>
          <cell r="D2064">
            <v>37.191403919999999</v>
          </cell>
        </row>
        <row r="2065">
          <cell r="A2065" t="str">
            <v>21003</v>
          </cell>
          <cell r="B2065" t="str">
            <v>Allen</v>
          </cell>
          <cell r="C2065">
            <v>-86.190698569999995</v>
          </cell>
          <cell r="D2065">
            <v>36.750974909999996</v>
          </cell>
        </row>
        <row r="2066">
          <cell r="A2066" t="str">
            <v>15001</v>
          </cell>
          <cell r="B2066" t="str">
            <v>Hawaii</v>
          </cell>
          <cell r="C2066">
            <v>-155.52116760000001</v>
          </cell>
          <cell r="D2066">
            <v>19.601235070000001</v>
          </cell>
        </row>
        <row r="2067">
          <cell r="A2067" t="str">
            <v>22009</v>
          </cell>
          <cell r="B2067" t="str">
            <v>Avoyelles</v>
          </cell>
          <cell r="C2067">
            <v>-92.001672999999997</v>
          </cell>
          <cell r="D2067">
            <v>31.076347859999998</v>
          </cell>
        </row>
        <row r="2068">
          <cell r="A2068" t="str">
            <v>40075</v>
          </cell>
          <cell r="B2068" t="str">
            <v>Kiowa</v>
          </cell>
          <cell r="C2068">
            <v>-98.980548650000003</v>
          </cell>
          <cell r="D2068">
            <v>34.916251619999997</v>
          </cell>
        </row>
        <row r="2069">
          <cell r="A2069" t="str">
            <v>18009</v>
          </cell>
          <cell r="B2069" t="str">
            <v>Blackford</v>
          </cell>
          <cell r="C2069">
            <v>-85.324787580000006</v>
          </cell>
          <cell r="D2069">
            <v>40.473787049999999</v>
          </cell>
        </row>
        <row r="2070">
          <cell r="A2070" t="str">
            <v>72121</v>
          </cell>
          <cell r="B2070" t="str">
            <v>Sabana Grande</v>
          </cell>
          <cell r="C2070">
            <v>-66.944465640000004</v>
          </cell>
          <cell r="D2070">
            <v>18.083070240000001</v>
          </cell>
        </row>
        <row r="2071">
          <cell r="A2071" t="str">
            <v>18055</v>
          </cell>
          <cell r="B2071" t="str">
            <v>Greene</v>
          </cell>
          <cell r="C2071">
            <v>-86.962232020000002</v>
          </cell>
          <cell r="D2071">
            <v>39.036305470000002</v>
          </cell>
        </row>
        <row r="2072">
          <cell r="A2072" t="str">
            <v>05093</v>
          </cell>
          <cell r="B2072" t="str">
            <v>Mississippi</v>
          </cell>
          <cell r="C2072">
            <v>-90.054300769999998</v>
          </cell>
          <cell r="D2072">
            <v>35.764201270000001</v>
          </cell>
        </row>
        <row r="2073">
          <cell r="A2073" t="str">
            <v>12035</v>
          </cell>
          <cell r="B2073" t="str">
            <v>Flagler</v>
          </cell>
          <cell r="C2073">
            <v>-81.313580029999997</v>
          </cell>
          <cell r="D2073">
            <v>29.46163468</v>
          </cell>
        </row>
        <row r="2074">
          <cell r="A2074" t="str">
            <v>12039</v>
          </cell>
          <cell r="B2074" t="str">
            <v>Gadsden</v>
          </cell>
          <cell r="C2074">
            <v>-84.613839040000002</v>
          </cell>
          <cell r="D2074">
            <v>30.579309989999999</v>
          </cell>
        </row>
        <row r="2075">
          <cell r="A2075" t="str">
            <v>12053</v>
          </cell>
          <cell r="B2075" t="str">
            <v>Hernando</v>
          </cell>
          <cell r="C2075">
            <v>-82.425354310000003</v>
          </cell>
          <cell r="D2075">
            <v>28.55404893</v>
          </cell>
        </row>
        <row r="2076">
          <cell r="A2076" t="str">
            <v>12133</v>
          </cell>
          <cell r="B2076" t="str">
            <v>Washington</v>
          </cell>
          <cell r="C2076">
            <v>-85.665759489999999</v>
          </cell>
          <cell r="D2076">
            <v>30.610549120000002</v>
          </cell>
        </row>
        <row r="2077">
          <cell r="A2077" t="str">
            <v>28143</v>
          </cell>
          <cell r="B2077" t="str">
            <v>Tunica</v>
          </cell>
          <cell r="C2077">
            <v>-90.375329030000003</v>
          </cell>
          <cell r="D2077">
            <v>34.65198616</v>
          </cell>
        </row>
        <row r="2078">
          <cell r="A2078" t="str">
            <v>30085</v>
          </cell>
          <cell r="B2078" t="str">
            <v>Roosevelt</v>
          </cell>
          <cell r="C2078">
            <v>-105.0162772</v>
          </cell>
          <cell r="D2078">
            <v>48.294470969999999</v>
          </cell>
        </row>
        <row r="2079">
          <cell r="A2079" t="str">
            <v>20021</v>
          </cell>
          <cell r="B2079" t="str">
            <v>Cherokee</v>
          </cell>
          <cell r="C2079">
            <v>-94.846245719999999</v>
          </cell>
          <cell r="D2079">
            <v>37.169219169999998</v>
          </cell>
        </row>
        <row r="2080">
          <cell r="A2080" t="str">
            <v>24047</v>
          </cell>
          <cell r="B2080" t="str">
            <v>Worcester</v>
          </cell>
          <cell r="C2080">
            <v>-75.333894270000002</v>
          </cell>
          <cell r="D2080">
            <v>38.212837</v>
          </cell>
        </row>
        <row r="2081">
          <cell r="A2081" t="str">
            <v>25007</v>
          </cell>
          <cell r="B2081" t="str">
            <v>Dukes</v>
          </cell>
          <cell r="C2081">
            <v>-70.653826330000001</v>
          </cell>
          <cell r="D2081">
            <v>41.397906429999999</v>
          </cell>
        </row>
        <row r="2082">
          <cell r="A2082" t="str">
            <v>46089</v>
          </cell>
          <cell r="B2082" t="str">
            <v>McPherson</v>
          </cell>
          <cell r="C2082">
            <v>-99.221197000000004</v>
          </cell>
          <cell r="D2082">
            <v>45.766259699999999</v>
          </cell>
        </row>
        <row r="2083">
          <cell r="A2083" t="str">
            <v>45069</v>
          </cell>
          <cell r="B2083" t="str">
            <v>Marlboro</v>
          </cell>
          <cell r="C2083">
            <v>-79.678451910000007</v>
          </cell>
          <cell r="D2083">
            <v>34.601809250000002</v>
          </cell>
        </row>
        <row r="2084">
          <cell r="A2084" t="str">
            <v>40059</v>
          </cell>
          <cell r="B2084" t="str">
            <v>Harper</v>
          </cell>
          <cell r="C2084">
            <v>-99.666966110000004</v>
          </cell>
          <cell r="D2084">
            <v>36.788712529999998</v>
          </cell>
        </row>
        <row r="2085">
          <cell r="A2085" t="str">
            <v>09013</v>
          </cell>
          <cell r="B2085" t="str">
            <v>Tolland</v>
          </cell>
          <cell r="C2085">
            <v>-72.336421709999996</v>
          </cell>
          <cell r="D2085">
            <v>41.855106429999999</v>
          </cell>
        </row>
        <row r="2086">
          <cell r="A2086" t="str">
            <v>20169</v>
          </cell>
          <cell r="B2086" t="str">
            <v>Saline</v>
          </cell>
          <cell r="C2086">
            <v>-97.650122719999999</v>
          </cell>
          <cell r="D2086">
            <v>38.783949890000002</v>
          </cell>
        </row>
        <row r="2087">
          <cell r="A2087" t="str">
            <v>47039</v>
          </cell>
          <cell r="B2087" t="str">
            <v>Decatur</v>
          </cell>
          <cell r="C2087">
            <v>-88.108300909999997</v>
          </cell>
          <cell r="D2087">
            <v>35.603506009999997</v>
          </cell>
        </row>
        <row r="2088">
          <cell r="A2088" t="str">
            <v>48415</v>
          </cell>
          <cell r="B2088" t="str">
            <v>Scurry</v>
          </cell>
          <cell r="C2088">
            <v>-100.9162656</v>
          </cell>
          <cell r="D2088">
            <v>32.746145669999997</v>
          </cell>
        </row>
        <row r="2089">
          <cell r="A2089" t="str">
            <v>53043</v>
          </cell>
          <cell r="B2089" t="str">
            <v>Lincoln</v>
          </cell>
          <cell r="C2089">
            <v>-118.41865559999999</v>
          </cell>
          <cell r="D2089">
            <v>47.576054030000002</v>
          </cell>
        </row>
        <row r="2090">
          <cell r="A2090" t="str">
            <v>51075</v>
          </cell>
          <cell r="B2090" t="str">
            <v>Goochland</v>
          </cell>
          <cell r="C2090">
            <v>-77.915943040000002</v>
          </cell>
          <cell r="D2090">
            <v>37.722000889999997</v>
          </cell>
        </row>
        <row r="2091">
          <cell r="A2091" t="str">
            <v>51135</v>
          </cell>
          <cell r="B2091" t="str">
            <v>Nottoway</v>
          </cell>
          <cell r="C2091">
            <v>-78.051273640000005</v>
          </cell>
          <cell r="D2091">
            <v>37.142013650000003</v>
          </cell>
        </row>
        <row r="2092">
          <cell r="A2092" t="str">
            <v>48067</v>
          </cell>
          <cell r="B2092" t="str">
            <v>Cass</v>
          </cell>
          <cell r="C2092">
            <v>-94.343175239999994</v>
          </cell>
          <cell r="D2092">
            <v>33.077720990000003</v>
          </cell>
        </row>
        <row r="2093">
          <cell r="A2093" t="str">
            <v>39147</v>
          </cell>
          <cell r="B2093" t="str">
            <v>Seneca</v>
          </cell>
          <cell r="C2093">
            <v>-83.127596130000001</v>
          </cell>
          <cell r="D2093">
            <v>41.123782540000001</v>
          </cell>
        </row>
        <row r="2094">
          <cell r="A2094" t="str">
            <v>12065</v>
          </cell>
          <cell r="B2094" t="str">
            <v>Jefferson</v>
          </cell>
          <cell r="C2094">
            <v>-83.895006010000003</v>
          </cell>
          <cell r="D2094">
            <v>30.437796680000002</v>
          </cell>
        </row>
        <row r="2095">
          <cell r="A2095" t="str">
            <v>41009</v>
          </cell>
          <cell r="B2095" t="str">
            <v>Columbia</v>
          </cell>
          <cell r="C2095">
            <v>-123.0888664</v>
          </cell>
          <cell r="D2095">
            <v>45.943766910000001</v>
          </cell>
        </row>
        <row r="2096">
          <cell r="A2096" t="str">
            <v>53035</v>
          </cell>
          <cell r="B2096" t="str">
            <v>Kitsap</v>
          </cell>
          <cell r="C2096">
            <v>-122.6734022</v>
          </cell>
          <cell r="D2096">
            <v>47.613424170000002</v>
          </cell>
        </row>
        <row r="2097">
          <cell r="A2097" t="str">
            <v>12127</v>
          </cell>
          <cell r="B2097" t="str">
            <v>Volusia</v>
          </cell>
          <cell r="C2097">
            <v>-81.181974339999996</v>
          </cell>
          <cell r="D2097">
            <v>29.058524309999999</v>
          </cell>
        </row>
        <row r="2098">
          <cell r="A2098" t="str">
            <v>12131</v>
          </cell>
          <cell r="B2098" t="str">
            <v>Walton</v>
          </cell>
          <cell r="C2098">
            <v>-86.170094890000001</v>
          </cell>
          <cell r="D2098">
            <v>30.643419250000001</v>
          </cell>
        </row>
        <row r="2099">
          <cell r="A2099" t="str">
            <v>53069</v>
          </cell>
          <cell r="B2099" t="str">
            <v>Wahkiakum</v>
          </cell>
          <cell r="C2099">
            <v>-123.4247601</v>
          </cell>
          <cell r="D2099">
            <v>46.292422000000002</v>
          </cell>
        </row>
        <row r="2100">
          <cell r="A2100" t="str">
            <v>30105</v>
          </cell>
          <cell r="B2100" t="str">
            <v>Valley</v>
          </cell>
          <cell r="C2100">
            <v>-106.6682222</v>
          </cell>
          <cell r="D2100">
            <v>48.364832900000003</v>
          </cell>
        </row>
        <row r="2101">
          <cell r="A2101" t="str">
            <v>54031</v>
          </cell>
          <cell r="B2101" t="str">
            <v>Hardy</v>
          </cell>
          <cell r="C2101">
            <v>-78.857975580000002</v>
          </cell>
          <cell r="D2101">
            <v>39.007596839999998</v>
          </cell>
        </row>
        <row r="2102">
          <cell r="A2102" t="str">
            <v>47059</v>
          </cell>
          <cell r="B2102" t="str">
            <v>Greene</v>
          </cell>
          <cell r="C2102">
            <v>-82.845646380000005</v>
          </cell>
          <cell r="D2102">
            <v>36.175872259999998</v>
          </cell>
        </row>
        <row r="2103">
          <cell r="A2103" t="str">
            <v>37143</v>
          </cell>
          <cell r="B2103" t="str">
            <v>Perquimans</v>
          </cell>
          <cell r="C2103">
            <v>-76.439504900000003</v>
          </cell>
          <cell r="D2103">
            <v>36.205084960000001</v>
          </cell>
        </row>
        <row r="2104">
          <cell r="A2104" t="str">
            <v>35059</v>
          </cell>
          <cell r="B2104" t="str">
            <v>Union</v>
          </cell>
          <cell r="C2104">
            <v>-103.47106960000001</v>
          </cell>
          <cell r="D2104">
            <v>36.48166105</v>
          </cell>
        </row>
        <row r="2105">
          <cell r="A2105" t="str">
            <v>32003</v>
          </cell>
          <cell r="B2105" t="str">
            <v>Clark</v>
          </cell>
          <cell r="C2105">
            <v>-115.0146087</v>
          </cell>
          <cell r="D2105">
            <v>36.215115410000003</v>
          </cell>
        </row>
        <row r="2106">
          <cell r="A2106" t="str">
            <v>01049</v>
          </cell>
          <cell r="B2106" t="str">
            <v>DeKalb</v>
          </cell>
          <cell r="C2106">
            <v>-85.803785739999995</v>
          </cell>
          <cell r="D2106">
            <v>34.46023769</v>
          </cell>
        </row>
        <row r="2107">
          <cell r="A2107" t="str">
            <v>01083</v>
          </cell>
          <cell r="B2107" t="str">
            <v>Limestone</v>
          </cell>
          <cell r="C2107">
            <v>-86.982072029999998</v>
          </cell>
          <cell r="D2107">
            <v>34.810134869999999</v>
          </cell>
        </row>
        <row r="2108">
          <cell r="A2108" t="str">
            <v>08075</v>
          </cell>
          <cell r="B2108" t="str">
            <v>Logan</v>
          </cell>
          <cell r="C2108">
            <v>-103.1101132</v>
          </cell>
          <cell r="D2108">
            <v>40.724639289999999</v>
          </cell>
        </row>
        <row r="2109">
          <cell r="A2109" t="str">
            <v>12009</v>
          </cell>
          <cell r="B2109" t="str">
            <v>Brevard</v>
          </cell>
          <cell r="C2109">
            <v>-80.732186979999994</v>
          </cell>
          <cell r="D2109">
            <v>28.293243489999998</v>
          </cell>
        </row>
        <row r="2110">
          <cell r="A2110" t="str">
            <v>45045</v>
          </cell>
          <cell r="B2110" t="str">
            <v>Greenville</v>
          </cell>
          <cell r="C2110">
            <v>-82.370639740000001</v>
          </cell>
          <cell r="D2110">
            <v>34.893878149999999</v>
          </cell>
        </row>
        <row r="2111">
          <cell r="A2111" t="str">
            <v>13087</v>
          </cell>
          <cell r="B2111" t="str">
            <v>Decatur</v>
          </cell>
          <cell r="C2111">
            <v>-84.579568199999997</v>
          </cell>
          <cell r="D2111">
            <v>30.878078639999998</v>
          </cell>
        </row>
        <row r="2112">
          <cell r="A2112" t="str">
            <v>13205</v>
          </cell>
          <cell r="B2112" t="str">
            <v>Mitchell</v>
          </cell>
          <cell r="C2112">
            <v>-84.19466894</v>
          </cell>
          <cell r="D2112">
            <v>31.225132349999999</v>
          </cell>
        </row>
        <row r="2113">
          <cell r="A2113" t="str">
            <v>13235</v>
          </cell>
          <cell r="B2113" t="str">
            <v>Pulaski</v>
          </cell>
          <cell r="C2113">
            <v>-83.475806379999995</v>
          </cell>
          <cell r="D2113">
            <v>32.232133019999999</v>
          </cell>
        </row>
        <row r="2114">
          <cell r="A2114" t="str">
            <v>28157</v>
          </cell>
          <cell r="B2114" t="str">
            <v>Wilkinson</v>
          </cell>
          <cell r="C2114">
            <v>-91.311476799999994</v>
          </cell>
          <cell r="D2114">
            <v>31.16072415</v>
          </cell>
        </row>
        <row r="2115">
          <cell r="A2115" t="str">
            <v>28013</v>
          </cell>
          <cell r="B2115" t="str">
            <v>Calhoun</v>
          </cell>
          <cell r="C2115">
            <v>-89.336485150000001</v>
          </cell>
          <cell r="D2115">
            <v>33.936471099999999</v>
          </cell>
        </row>
        <row r="2116">
          <cell r="A2116" t="str">
            <v>28021</v>
          </cell>
          <cell r="B2116" t="str">
            <v>Claiborne</v>
          </cell>
          <cell r="C2116">
            <v>-90.911828290000003</v>
          </cell>
          <cell r="D2116">
            <v>31.973692400000001</v>
          </cell>
        </row>
        <row r="2117">
          <cell r="A2117" t="str">
            <v>54027</v>
          </cell>
          <cell r="B2117" t="str">
            <v>Hampshire</v>
          </cell>
          <cell r="C2117">
            <v>-78.613898750000004</v>
          </cell>
          <cell r="D2117">
            <v>39.317121049999997</v>
          </cell>
        </row>
        <row r="2118">
          <cell r="A2118" t="str">
            <v>47123</v>
          </cell>
          <cell r="B2118" t="str">
            <v>Monroe</v>
          </cell>
          <cell r="C2118">
            <v>-84.252714510000004</v>
          </cell>
          <cell r="D2118">
            <v>35.442933429999997</v>
          </cell>
        </row>
        <row r="2119">
          <cell r="A2119" t="str">
            <v>30061</v>
          </cell>
          <cell r="B2119" t="str">
            <v>Mineral</v>
          </cell>
          <cell r="C2119">
            <v>-114.9981923</v>
          </cell>
          <cell r="D2119">
            <v>47.147291799999998</v>
          </cell>
        </row>
        <row r="2120">
          <cell r="A2120" t="str">
            <v>54055</v>
          </cell>
          <cell r="B2120" t="str">
            <v>Mercer</v>
          </cell>
          <cell r="C2120">
            <v>-81.111475540000001</v>
          </cell>
          <cell r="D2120">
            <v>37.405647620000003</v>
          </cell>
        </row>
        <row r="2121">
          <cell r="A2121" t="str">
            <v>08051</v>
          </cell>
          <cell r="B2121" t="str">
            <v>Gunnison</v>
          </cell>
          <cell r="C2121">
            <v>-107.0316959</v>
          </cell>
          <cell r="D2121">
            <v>38.666847449999999</v>
          </cell>
        </row>
        <row r="2122">
          <cell r="A2122" t="str">
            <v>08053</v>
          </cell>
          <cell r="B2122" t="str">
            <v>Hinsdale</v>
          </cell>
          <cell r="C2122">
            <v>-107.30035789999999</v>
          </cell>
          <cell r="D2122">
            <v>37.821316150000001</v>
          </cell>
        </row>
        <row r="2123">
          <cell r="A2123" t="str">
            <v>23025</v>
          </cell>
          <cell r="B2123" t="str">
            <v>Somerset</v>
          </cell>
          <cell r="C2123">
            <v>-69.958821560000004</v>
          </cell>
          <cell r="D2123">
            <v>45.513602589999998</v>
          </cell>
        </row>
        <row r="2124">
          <cell r="A2124" t="str">
            <v>06051</v>
          </cell>
          <cell r="B2124" t="str">
            <v>Mono</v>
          </cell>
          <cell r="C2124">
            <v>-118.8872447</v>
          </cell>
          <cell r="D2124">
            <v>37.93940061</v>
          </cell>
        </row>
        <row r="2125">
          <cell r="A2125" t="str">
            <v>50019</v>
          </cell>
          <cell r="B2125" t="str">
            <v>Orleans</v>
          </cell>
          <cell r="C2125">
            <v>-72.243603350000001</v>
          </cell>
          <cell r="D2125">
            <v>44.829002539999998</v>
          </cell>
        </row>
        <row r="2126">
          <cell r="A2126" t="str">
            <v>54063</v>
          </cell>
          <cell r="B2126" t="str">
            <v>Monroe</v>
          </cell>
          <cell r="C2126">
            <v>-80.550527790000004</v>
          </cell>
          <cell r="D2126">
            <v>37.560415499999998</v>
          </cell>
        </row>
        <row r="2127">
          <cell r="A2127" t="str">
            <v>47099</v>
          </cell>
          <cell r="B2127" t="str">
            <v>Lawrence</v>
          </cell>
          <cell r="C2127">
            <v>-87.395236319999995</v>
          </cell>
          <cell r="D2127">
            <v>35.217291520000003</v>
          </cell>
        </row>
        <row r="2128">
          <cell r="A2128" t="str">
            <v>28041</v>
          </cell>
          <cell r="B2128" t="str">
            <v>Greene</v>
          </cell>
          <cell r="C2128">
            <v>-88.639214159999995</v>
          </cell>
          <cell r="D2128">
            <v>31.21420839</v>
          </cell>
        </row>
        <row r="2129">
          <cell r="A2129" t="str">
            <v>28047</v>
          </cell>
          <cell r="B2129" t="str">
            <v>Harrison</v>
          </cell>
          <cell r="C2129">
            <v>-89.11140872</v>
          </cell>
          <cell r="D2129">
            <v>30.504390820000001</v>
          </cell>
        </row>
        <row r="2130">
          <cell r="A2130" t="str">
            <v>54067</v>
          </cell>
          <cell r="B2130" t="str">
            <v>Nicholas</v>
          </cell>
          <cell r="C2130">
            <v>-80.799995129999999</v>
          </cell>
          <cell r="D2130">
            <v>38.291879899999998</v>
          </cell>
        </row>
        <row r="2131">
          <cell r="A2131" t="str">
            <v>72083</v>
          </cell>
          <cell r="B2131" t="str">
            <v>Las Maras</v>
          </cell>
          <cell r="C2131">
            <v>-66.983857659999998</v>
          </cell>
          <cell r="D2131">
            <v>18.237197299999998</v>
          </cell>
        </row>
        <row r="2132">
          <cell r="A2132" t="str">
            <v>72085</v>
          </cell>
          <cell r="B2132" t="str">
            <v>Las Piedras</v>
          </cell>
          <cell r="C2132">
            <v>-65.869597159999998</v>
          </cell>
          <cell r="D2132">
            <v>18.188399570000001</v>
          </cell>
        </row>
        <row r="2133">
          <cell r="A2133" t="str">
            <v>54079</v>
          </cell>
          <cell r="B2133" t="str">
            <v>Putnam</v>
          </cell>
          <cell r="C2133">
            <v>-81.909155249999998</v>
          </cell>
          <cell r="D2133">
            <v>38.508502399999998</v>
          </cell>
        </row>
        <row r="2134">
          <cell r="A2134" t="str">
            <v>53033</v>
          </cell>
          <cell r="B2134" t="str">
            <v>King</v>
          </cell>
          <cell r="C2134">
            <v>-121.8063614</v>
          </cell>
          <cell r="D2134">
            <v>47.490348310000002</v>
          </cell>
        </row>
        <row r="2135">
          <cell r="A2135" t="str">
            <v>53029</v>
          </cell>
          <cell r="B2135" t="str">
            <v>Island</v>
          </cell>
          <cell r="C2135">
            <v>-122.54939210000001</v>
          </cell>
          <cell r="D2135">
            <v>48.163760889999999</v>
          </cell>
        </row>
        <row r="2136">
          <cell r="A2136" t="str">
            <v>48361</v>
          </cell>
          <cell r="B2136" t="str">
            <v>Orange</v>
          </cell>
          <cell r="C2136">
            <v>-93.894374080000006</v>
          </cell>
          <cell r="D2136">
            <v>30.120999640000001</v>
          </cell>
        </row>
        <row r="2137">
          <cell r="A2137" t="str">
            <v>51193</v>
          </cell>
          <cell r="B2137" t="str">
            <v>Westmoreland</v>
          </cell>
          <cell r="C2137">
            <v>-76.801781239999997</v>
          </cell>
          <cell r="D2137">
            <v>38.111669339999999</v>
          </cell>
        </row>
        <row r="2138">
          <cell r="A2138" t="str">
            <v>51005</v>
          </cell>
          <cell r="B2138" t="str">
            <v>Alleghany</v>
          </cell>
          <cell r="C2138">
            <v>-80.007613230000004</v>
          </cell>
          <cell r="D2138">
            <v>37.787783269999998</v>
          </cell>
        </row>
        <row r="2139">
          <cell r="A2139" t="str">
            <v>49053</v>
          </cell>
          <cell r="B2139" t="str">
            <v>Washington</v>
          </cell>
          <cell r="C2139">
            <v>-113.5045338</v>
          </cell>
          <cell r="D2139">
            <v>37.280479159999999</v>
          </cell>
        </row>
        <row r="2140">
          <cell r="A2140" t="str">
            <v>38093</v>
          </cell>
          <cell r="B2140" t="str">
            <v>Stutsman</v>
          </cell>
          <cell r="C2140">
            <v>-98.958949250000003</v>
          </cell>
          <cell r="D2140">
            <v>46.97927215</v>
          </cell>
        </row>
        <row r="2141">
          <cell r="A2141" t="str">
            <v>34013</v>
          </cell>
          <cell r="B2141" t="str">
            <v>Essex</v>
          </cell>
          <cell r="C2141">
            <v>-74.247182089999995</v>
          </cell>
          <cell r="D2141">
            <v>40.787461950000001</v>
          </cell>
        </row>
        <row r="2142">
          <cell r="A2142" t="str">
            <v>35049</v>
          </cell>
          <cell r="B2142" t="str">
            <v>Santa Fe</v>
          </cell>
          <cell r="C2142">
            <v>-105.9759986</v>
          </cell>
          <cell r="D2142">
            <v>35.50670942</v>
          </cell>
        </row>
        <row r="2143">
          <cell r="A2143" t="str">
            <v>13033</v>
          </cell>
          <cell r="B2143" t="str">
            <v>Burke</v>
          </cell>
          <cell r="C2143">
            <v>-82.000666789999997</v>
          </cell>
          <cell r="D2143">
            <v>33.061180100000001</v>
          </cell>
        </row>
        <row r="2144">
          <cell r="A2144" t="str">
            <v>46083</v>
          </cell>
          <cell r="B2144" t="str">
            <v>Lincoln</v>
          </cell>
          <cell r="C2144">
            <v>-96.721708399999997</v>
          </cell>
          <cell r="D2144">
            <v>43.27884092</v>
          </cell>
        </row>
        <row r="2145">
          <cell r="A2145" t="str">
            <v>47155</v>
          </cell>
          <cell r="B2145" t="str">
            <v>Sevier</v>
          </cell>
          <cell r="C2145">
            <v>-83.523769729999998</v>
          </cell>
          <cell r="D2145">
            <v>35.784757509999999</v>
          </cell>
        </row>
        <row r="2146">
          <cell r="A2146" t="str">
            <v>01017</v>
          </cell>
          <cell r="B2146" t="str">
            <v>Chambers</v>
          </cell>
          <cell r="C2146">
            <v>-85.391689150000005</v>
          </cell>
          <cell r="D2146">
            <v>32.913666220000003</v>
          </cell>
        </row>
        <row r="2147">
          <cell r="A2147" t="str">
            <v>19065</v>
          </cell>
          <cell r="B2147" t="str">
            <v>Fayette</v>
          </cell>
          <cell r="C2147">
            <v>-91.844199939999996</v>
          </cell>
          <cell r="D2147">
            <v>42.862713399999997</v>
          </cell>
        </row>
        <row r="2148">
          <cell r="A2148" t="str">
            <v>51001</v>
          </cell>
          <cell r="B2148" t="str">
            <v>Accomack</v>
          </cell>
          <cell r="C2148">
            <v>-75.636287719999999</v>
          </cell>
          <cell r="D2148">
            <v>37.76647217</v>
          </cell>
        </row>
        <row r="2149">
          <cell r="A2149" t="str">
            <v>48289</v>
          </cell>
          <cell r="B2149" t="str">
            <v>Leon</v>
          </cell>
          <cell r="C2149">
            <v>-95.995702499999993</v>
          </cell>
          <cell r="D2149">
            <v>31.29628413</v>
          </cell>
        </row>
        <row r="2150">
          <cell r="A2150" t="str">
            <v>17113</v>
          </cell>
          <cell r="B2150" t="str">
            <v>McLean</v>
          </cell>
          <cell r="C2150">
            <v>-88.847694820000001</v>
          </cell>
          <cell r="D2150">
            <v>40.490617520000001</v>
          </cell>
        </row>
        <row r="2151">
          <cell r="A2151" t="str">
            <v>16007</v>
          </cell>
          <cell r="B2151" t="str">
            <v>Bear Lake</v>
          </cell>
          <cell r="C2151">
            <v>-111.32948469999999</v>
          </cell>
          <cell r="D2151">
            <v>42.284764529999997</v>
          </cell>
        </row>
        <row r="2152">
          <cell r="A2152" t="str">
            <v>13031</v>
          </cell>
          <cell r="B2152" t="str">
            <v>Bulloch</v>
          </cell>
          <cell r="C2152">
            <v>-81.743047250000004</v>
          </cell>
          <cell r="D2152">
            <v>32.396890059999997</v>
          </cell>
        </row>
        <row r="2153">
          <cell r="A2153" t="str">
            <v>32001</v>
          </cell>
          <cell r="B2153" t="str">
            <v>Churchill</v>
          </cell>
          <cell r="C2153">
            <v>-118.33625809999999</v>
          </cell>
          <cell r="D2153">
            <v>39.580483450000003</v>
          </cell>
        </row>
        <row r="2154">
          <cell r="A2154" t="str">
            <v>02090</v>
          </cell>
          <cell r="B2154" t="str">
            <v>Fairbanks North Star</v>
          </cell>
          <cell r="C2154">
            <v>-146.56236620000001</v>
          </cell>
          <cell r="D2154">
            <v>64.8083752</v>
          </cell>
        </row>
        <row r="2155">
          <cell r="A2155" t="str">
            <v>40101</v>
          </cell>
          <cell r="B2155" t="str">
            <v>Muskogee</v>
          </cell>
          <cell r="C2155">
            <v>-95.379491869999995</v>
          </cell>
          <cell r="D2155">
            <v>35.616129479999998</v>
          </cell>
        </row>
        <row r="2156">
          <cell r="A2156" t="str">
            <v>40047</v>
          </cell>
          <cell r="B2156" t="str">
            <v>Garfield</v>
          </cell>
          <cell r="C2156">
            <v>-97.782632539999994</v>
          </cell>
          <cell r="D2156">
            <v>36.379160900000002</v>
          </cell>
        </row>
        <row r="2157">
          <cell r="A2157" t="str">
            <v>13165</v>
          </cell>
          <cell r="B2157" t="str">
            <v>Jenkins</v>
          </cell>
          <cell r="C2157">
            <v>-81.963504490000005</v>
          </cell>
          <cell r="D2157">
            <v>32.792471759999998</v>
          </cell>
        </row>
        <row r="2158">
          <cell r="A2158" t="str">
            <v>21217</v>
          </cell>
          <cell r="B2158" t="str">
            <v>Taylor</v>
          </cell>
          <cell r="C2158">
            <v>-85.327914739999997</v>
          </cell>
          <cell r="D2158">
            <v>37.366606650000001</v>
          </cell>
        </row>
        <row r="2159">
          <cell r="A2159" t="str">
            <v>28127</v>
          </cell>
          <cell r="B2159" t="str">
            <v>Simpson</v>
          </cell>
          <cell r="C2159">
            <v>-89.919931500000004</v>
          </cell>
          <cell r="D2159">
            <v>31.913362899999999</v>
          </cell>
        </row>
        <row r="2160">
          <cell r="A2160" t="str">
            <v>17143</v>
          </cell>
          <cell r="B2160" t="str">
            <v>Peoria</v>
          </cell>
          <cell r="C2160">
            <v>-89.759865079999997</v>
          </cell>
          <cell r="D2160">
            <v>40.787970549999997</v>
          </cell>
        </row>
        <row r="2161">
          <cell r="A2161" t="str">
            <v>37101</v>
          </cell>
          <cell r="B2161" t="str">
            <v>Johnston</v>
          </cell>
          <cell r="C2161">
            <v>-78.365373360000007</v>
          </cell>
          <cell r="D2161">
            <v>35.517616019999998</v>
          </cell>
        </row>
        <row r="2162">
          <cell r="A2162" t="str">
            <v>19181</v>
          </cell>
          <cell r="B2162" t="str">
            <v>Warren</v>
          </cell>
          <cell r="C2162">
            <v>-93.561213539999997</v>
          </cell>
          <cell r="D2162">
            <v>41.334311159999999</v>
          </cell>
        </row>
        <row r="2163">
          <cell r="A2163" t="str">
            <v>48287</v>
          </cell>
          <cell r="B2163" t="str">
            <v>Lee</v>
          </cell>
          <cell r="C2163">
            <v>-96.966054249999999</v>
          </cell>
          <cell r="D2163">
            <v>30.310776669999999</v>
          </cell>
        </row>
        <row r="2164">
          <cell r="A2164" t="str">
            <v>30063</v>
          </cell>
          <cell r="B2164" t="str">
            <v>Missoula</v>
          </cell>
          <cell r="C2164">
            <v>-113.9237814</v>
          </cell>
          <cell r="D2164">
            <v>47.036511849999997</v>
          </cell>
        </row>
        <row r="2165">
          <cell r="A2165" t="str">
            <v>06107</v>
          </cell>
          <cell r="B2165" t="str">
            <v>Tulare</v>
          </cell>
          <cell r="C2165">
            <v>-118.80042160000001</v>
          </cell>
          <cell r="D2165">
            <v>36.220819970000001</v>
          </cell>
        </row>
        <row r="2166">
          <cell r="A2166" t="str">
            <v>51105</v>
          </cell>
          <cell r="B2166" t="str">
            <v>Lee</v>
          </cell>
          <cell r="C2166">
            <v>-83.128155030000002</v>
          </cell>
          <cell r="D2166">
            <v>36.705484310000003</v>
          </cell>
        </row>
        <row r="2167">
          <cell r="A2167" t="str">
            <v>06075</v>
          </cell>
          <cell r="B2167" t="str">
            <v>San Francisco</v>
          </cell>
          <cell r="C2167">
            <v>-122.4396708</v>
          </cell>
          <cell r="D2167">
            <v>37.756681159999999</v>
          </cell>
        </row>
        <row r="2168">
          <cell r="A2168" t="str">
            <v>08077</v>
          </cell>
          <cell r="B2168" t="str">
            <v>Mesa</v>
          </cell>
          <cell r="C2168">
            <v>-108.4664844</v>
          </cell>
          <cell r="D2168">
            <v>39.01825229</v>
          </cell>
        </row>
        <row r="2169">
          <cell r="A2169" t="str">
            <v>06039</v>
          </cell>
          <cell r="B2169" t="str">
            <v>Madera</v>
          </cell>
          <cell r="C2169">
            <v>-119.7624357</v>
          </cell>
          <cell r="D2169">
            <v>37.21825802</v>
          </cell>
        </row>
        <row r="2170">
          <cell r="A2170" t="str">
            <v>36103</v>
          </cell>
          <cell r="B2170" t="str">
            <v>Suffolk</v>
          </cell>
          <cell r="C2170">
            <v>-72.844232270000006</v>
          </cell>
          <cell r="D2170">
            <v>40.870241780000001</v>
          </cell>
        </row>
        <row r="2171">
          <cell r="A2171" t="str">
            <v>27071</v>
          </cell>
          <cell r="B2171" t="str">
            <v>Koochiching</v>
          </cell>
          <cell r="C2171">
            <v>-93.783627289999998</v>
          </cell>
          <cell r="D2171">
            <v>48.245107539999999</v>
          </cell>
        </row>
        <row r="2172">
          <cell r="A2172" t="str">
            <v>46075</v>
          </cell>
          <cell r="B2172" t="str">
            <v>Jones</v>
          </cell>
          <cell r="C2172">
            <v>-100.6897488</v>
          </cell>
          <cell r="D2172">
            <v>43.960774229999998</v>
          </cell>
        </row>
        <row r="2173">
          <cell r="A2173" t="str">
            <v>51019</v>
          </cell>
          <cell r="B2173" t="str">
            <v>Bedford</v>
          </cell>
          <cell r="C2173">
            <v>-79.523918140000006</v>
          </cell>
          <cell r="D2173">
            <v>37.315026959999997</v>
          </cell>
        </row>
        <row r="2174">
          <cell r="A2174" t="str">
            <v>50023</v>
          </cell>
          <cell r="B2174" t="str">
            <v>Washington</v>
          </cell>
          <cell r="C2174">
            <v>-72.615023140000005</v>
          </cell>
          <cell r="D2174">
            <v>44.273094450000002</v>
          </cell>
        </row>
        <row r="2175">
          <cell r="A2175" t="str">
            <v>51047</v>
          </cell>
          <cell r="B2175" t="str">
            <v>Culpeper</v>
          </cell>
          <cell r="C2175">
            <v>-77.955419579999997</v>
          </cell>
          <cell r="D2175">
            <v>38.486200480000001</v>
          </cell>
        </row>
        <row r="2176">
          <cell r="A2176" t="str">
            <v>48043</v>
          </cell>
          <cell r="B2176" t="str">
            <v>Brewster</v>
          </cell>
          <cell r="C2176">
            <v>-103.2522656</v>
          </cell>
          <cell r="D2176">
            <v>29.811745609999999</v>
          </cell>
        </row>
        <row r="2177">
          <cell r="A2177" t="str">
            <v>53055</v>
          </cell>
          <cell r="B2177" t="str">
            <v>San Juan</v>
          </cell>
          <cell r="C2177">
            <v>-122.95346309999999</v>
          </cell>
          <cell r="D2177">
            <v>48.578563260000003</v>
          </cell>
        </row>
        <row r="2178">
          <cell r="A2178" t="str">
            <v>06063</v>
          </cell>
          <cell r="B2178" t="str">
            <v>Plumas</v>
          </cell>
          <cell r="C2178">
            <v>-120.8382348</v>
          </cell>
          <cell r="D2178">
            <v>40.004221719999997</v>
          </cell>
        </row>
        <row r="2179">
          <cell r="A2179" t="str">
            <v>13103</v>
          </cell>
          <cell r="B2179" t="str">
            <v>Effingham</v>
          </cell>
          <cell r="C2179">
            <v>-81.34134143</v>
          </cell>
          <cell r="D2179">
            <v>32.367203099999998</v>
          </cell>
        </row>
        <row r="2180">
          <cell r="A2180" t="str">
            <v>28027</v>
          </cell>
          <cell r="B2180" t="str">
            <v>Coahoma</v>
          </cell>
          <cell r="C2180">
            <v>-90.602731140000003</v>
          </cell>
          <cell r="D2180">
            <v>34.229069619999997</v>
          </cell>
        </row>
        <row r="2181">
          <cell r="A2181" t="str">
            <v>19111</v>
          </cell>
          <cell r="B2181" t="str">
            <v>Lee</v>
          </cell>
          <cell r="C2181">
            <v>-91.479499680000004</v>
          </cell>
          <cell r="D2181">
            <v>40.642199249999997</v>
          </cell>
        </row>
        <row r="2182">
          <cell r="A2182" t="str">
            <v>55051</v>
          </cell>
          <cell r="B2182" t="str">
            <v>Iron</v>
          </cell>
          <cell r="C2182">
            <v>-90.242659660000001</v>
          </cell>
          <cell r="D2182">
            <v>46.262476569999997</v>
          </cell>
        </row>
        <row r="2183">
          <cell r="A2183" t="str">
            <v>54083</v>
          </cell>
          <cell r="B2183" t="str">
            <v>Randolph</v>
          </cell>
          <cell r="C2183">
            <v>-79.875495650000005</v>
          </cell>
          <cell r="D2183">
            <v>38.775008239999998</v>
          </cell>
        </row>
        <row r="2184">
          <cell r="A2184" t="str">
            <v>51085</v>
          </cell>
          <cell r="B2184" t="str">
            <v>Hanover</v>
          </cell>
          <cell r="C2184">
            <v>-77.491315259999993</v>
          </cell>
          <cell r="D2184">
            <v>37.760336170000002</v>
          </cell>
        </row>
        <row r="2185">
          <cell r="A2185" t="str">
            <v>39167</v>
          </cell>
          <cell r="B2185" t="str">
            <v>Washington</v>
          </cell>
          <cell r="C2185">
            <v>-81.495476479999994</v>
          </cell>
          <cell r="D2185">
            <v>39.455578869999997</v>
          </cell>
        </row>
        <row r="2186">
          <cell r="A2186" t="str">
            <v>53077</v>
          </cell>
          <cell r="B2186" t="str">
            <v>Yakima</v>
          </cell>
          <cell r="C2186">
            <v>-120.7387387</v>
          </cell>
          <cell r="D2186">
            <v>46.45687521</v>
          </cell>
        </row>
        <row r="2187">
          <cell r="A2187" t="str">
            <v>53049</v>
          </cell>
          <cell r="B2187" t="str">
            <v>Pacific</v>
          </cell>
          <cell r="C2187">
            <v>-123.7057228</v>
          </cell>
          <cell r="D2187">
            <v>46.55547971</v>
          </cell>
        </row>
        <row r="2188">
          <cell r="A2188" t="str">
            <v>16013</v>
          </cell>
          <cell r="B2188" t="str">
            <v>Blaine</v>
          </cell>
          <cell r="C2188">
            <v>-113.980642</v>
          </cell>
          <cell r="D2188">
            <v>43.412426410000002</v>
          </cell>
        </row>
        <row r="2189">
          <cell r="A2189" t="str">
            <v>48479</v>
          </cell>
          <cell r="B2189" t="str">
            <v>Webb</v>
          </cell>
          <cell r="C2189">
            <v>-99.331738040000005</v>
          </cell>
          <cell r="D2189">
            <v>27.761032239999999</v>
          </cell>
        </row>
        <row r="2190">
          <cell r="A2190" t="str">
            <v>06015</v>
          </cell>
          <cell r="B2190" t="str">
            <v>Del Norte</v>
          </cell>
          <cell r="C2190">
            <v>-123.8971513</v>
          </cell>
          <cell r="D2190">
            <v>41.743237749999999</v>
          </cell>
        </row>
        <row r="2191">
          <cell r="A2191" t="str">
            <v>16069</v>
          </cell>
          <cell r="B2191" t="str">
            <v>Nez Perce</v>
          </cell>
          <cell r="C2191">
            <v>-116.7498104</v>
          </cell>
          <cell r="D2191">
            <v>46.327294950000002</v>
          </cell>
        </row>
        <row r="2192">
          <cell r="A2192" t="str">
            <v>27077</v>
          </cell>
          <cell r="B2192" t="str">
            <v>Lake of the Woods</v>
          </cell>
          <cell r="C2192">
            <v>-94.904897919999996</v>
          </cell>
          <cell r="D2192">
            <v>48.770437559999998</v>
          </cell>
        </row>
        <row r="2193">
          <cell r="A2193" t="str">
            <v>48095</v>
          </cell>
          <cell r="B2193" t="str">
            <v>Concho</v>
          </cell>
          <cell r="C2193">
            <v>-99.864285069999994</v>
          </cell>
          <cell r="D2193">
            <v>31.32686635</v>
          </cell>
        </row>
        <row r="2194">
          <cell r="A2194" t="str">
            <v>01019</v>
          </cell>
          <cell r="B2194" t="str">
            <v>Cherokee</v>
          </cell>
          <cell r="C2194">
            <v>-85.603870659999998</v>
          </cell>
          <cell r="D2194">
            <v>34.17588713</v>
          </cell>
        </row>
        <row r="2195">
          <cell r="A2195" t="str">
            <v>08021</v>
          </cell>
          <cell r="B2195" t="str">
            <v>Conejos</v>
          </cell>
          <cell r="C2195">
            <v>-106.1911108</v>
          </cell>
          <cell r="D2195">
            <v>37.20059578</v>
          </cell>
        </row>
        <row r="2196">
          <cell r="A2196" t="str">
            <v>17151</v>
          </cell>
          <cell r="B2196" t="str">
            <v>Pope</v>
          </cell>
          <cell r="C2196">
            <v>-88.561283329999995</v>
          </cell>
          <cell r="D2196">
            <v>37.413253509999997</v>
          </cell>
        </row>
        <row r="2197">
          <cell r="A2197" t="str">
            <v>19053</v>
          </cell>
          <cell r="B2197" t="str">
            <v>Decatur</v>
          </cell>
          <cell r="C2197">
            <v>-93.786308849999998</v>
          </cell>
          <cell r="D2197">
            <v>40.737622190000003</v>
          </cell>
        </row>
        <row r="2198">
          <cell r="A2198" t="str">
            <v>21039</v>
          </cell>
          <cell r="B2198" t="str">
            <v>Carlisle</v>
          </cell>
          <cell r="C2198">
            <v>-88.970555149999996</v>
          </cell>
          <cell r="D2198">
            <v>36.852971719999999</v>
          </cell>
        </row>
        <row r="2199">
          <cell r="A2199" t="str">
            <v>21091</v>
          </cell>
          <cell r="B2199" t="str">
            <v>Hancock</v>
          </cell>
          <cell r="C2199">
            <v>-86.778044829999999</v>
          </cell>
          <cell r="D2199">
            <v>37.84153525</v>
          </cell>
        </row>
        <row r="2200">
          <cell r="A2200" t="str">
            <v>51069</v>
          </cell>
          <cell r="B2200" t="str">
            <v>Frederick</v>
          </cell>
          <cell r="C2200">
            <v>-78.262414730000003</v>
          </cell>
          <cell r="D2200">
            <v>39.204584799999999</v>
          </cell>
        </row>
        <row r="2201">
          <cell r="A2201" t="str">
            <v>05041</v>
          </cell>
          <cell r="B2201" t="str">
            <v>Desha</v>
          </cell>
          <cell r="C2201">
            <v>-91.253944899999993</v>
          </cell>
          <cell r="D2201">
            <v>33.833469260000001</v>
          </cell>
        </row>
        <row r="2202">
          <cell r="A2202" t="str">
            <v>51195</v>
          </cell>
          <cell r="B2202" t="str">
            <v>Wise</v>
          </cell>
          <cell r="C2202">
            <v>-82.621187719999995</v>
          </cell>
          <cell r="D2202">
            <v>36.975561519999999</v>
          </cell>
        </row>
        <row r="2203">
          <cell r="A2203" t="str">
            <v>22065</v>
          </cell>
          <cell r="B2203" t="str">
            <v>Madison</v>
          </cell>
          <cell r="C2203">
            <v>-91.241819960000001</v>
          </cell>
          <cell r="D2203">
            <v>32.365124260000002</v>
          </cell>
        </row>
        <row r="2204">
          <cell r="A2204" t="str">
            <v>27135</v>
          </cell>
          <cell r="B2204" t="str">
            <v>Roseau</v>
          </cell>
          <cell r="C2204">
            <v>-95.811124750000005</v>
          </cell>
          <cell r="D2204">
            <v>48.774856380000003</v>
          </cell>
        </row>
        <row r="2205">
          <cell r="A2205" t="str">
            <v>55013</v>
          </cell>
          <cell r="B2205" t="str">
            <v>Burnett</v>
          </cell>
          <cell r="C2205">
            <v>-92.36769812</v>
          </cell>
          <cell r="D2205">
            <v>45.862864309999999</v>
          </cell>
        </row>
        <row r="2206">
          <cell r="A2206" t="str">
            <v>22115</v>
          </cell>
          <cell r="B2206" t="str">
            <v>Vernon</v>
          </cell>
          <cell r="C2206">
            <v>-93.183733750000002</v>
          </cell>
          <cell r="D2206">
            <v>31.108006150000001</v>
          </cell>
        </row>
        <row r="2207">
          <cell r="A2207" t="str">
            <v>22031</v>
          </cell>
          <cell r="B2207" t="str">
            <v>De Soto</v>
          </cell>
          <cell r="C2207">
            <v>-93.737830290000005</v>
          </cell>
          <cell r="D2207">
            <v>32.055107249999999</v>
          </cell>
        </row>
        <row r="2208">
          <cell r="A2208" t="str">
            <v>24017</v>
          </cell>
          <cell r="B2208" t="str">
            <v>Charles</v>
          </cell>
          <cell r="C2208">
            <v>-76.992199900000003</v>
          </cell>
          <cell r="D2208">
            <v>38.507067659999997</v>
          </cell>
        </row>
        <row r="2209">
          <cell r="A2209" t="str">
            <v>46063</v>
          </cell>
          <cell r="B2209" t="str">
            <v>Harding</v>
          </cell>
          <cell r="C2209">
            <v>-103.4943846</v>
          </cell>
          <cell r="D2209">
            <v>45.58027156</v>
          </cell>
        </row>
        <row r="2210">
          <cell r="A2210" t="str">
            <v>41059</v>
          </cell>
          <cell r="B2210" t="str">
            <v>Umatilla</v>
          </cell>
          <cell r="C2210">
            <v>-118.736681</v>
          </cell>
          <cell r="D2210">
            <v>45.591482730000003</v>
          </cell>
        </row>
        <row r="2211">
          <cell r="A2211" t="str">
            <v>28151</v>
          </cell>
          <cell r="B2211" t="str">
            <v>Washington</v>
          </cell>
          <cell r="C2211">
            <v>-90.947871950000007</v>
          </cell>
          <cell r="D2211">
            <v>33.283745170000003</v>
          </cell>
        </row>
        <row r="2212">
          <cell r="A2212" t="str">
            <v>04009</v>
          </cell>
          <cell r="B2212" t="str">
            <v>Graham</v>
          </cell>
          <cell r="C2212">
            <v>-109.88751980000001</v>
          </cell>
          <cell r="D2212">
            <v>32.93295414</v>
          </cell>
        </row>
        <row r="2213">
          <cell r="A2213" t="str">
            <v>40065</v>
          </cell>
          <cell r="B2213" t="str">
            <v>Jackson</v>
          </cell>
          <cell r="C2213">
            <v>-99.415452920000007</v>
          </cell>
          <cell r="D2213">
            <v>34.588000409999999</v>
          </cell>
        </row>
        <row r="2214">
          <cell r="A2214" t="str">
            <v>08117</v>
          </cell>
          <cell r="B2214" t="str">
            <v>Summit</v>
          </cell>
          <cell r="C2214">
            <v>-106.1163363</v>
          </cell>
          <cell r="D2214">
            <v>39.63420352</v>
          </cell>
        </row>
        <row r="2215">
          <cell r="A2215" t="str">
            <v>36031</v>
          </cell>
          <cell r="B2215" t="str">
            <v>Essex</v>
          </cell>
          <cell r="C2215">
            <v>-73.772481709999994</v>
          </cell>
          <cell r="D2215">
            <v>44.117020349999997</v>
          </cell>
        </row>
        <row r="2216">
          <cell r="A2216" t="str">
            <v>55043</v>
          </cell>
          <cell r="B2216" t="str">
            <v>Grant</v>
          </cell>
          <cell r="C2216">
            <v>-90.70630534</v>
          </cell>
          <cell r="D2216">
            <v>42.867574810000001</v>
          </cell>
        </row>
        <row r="2217">
          <cell r="A2217" t="str">
            <v>22035</v>
          </cell>
          <cell r="B2217" t="str">
            <v>East Carroll</v>
          </cell>
          <cell r="C2217">
            <v>-91.235075699999996</v>
          </cell>
          <cell r="D2217">
            <v>32.732395820000001</v>
          </cell>
        </row>
        <row r="2218">
          <cell r="A2218" t="str">
            <v>41029</v>
          </cell>
          <cell r="B2218" t="str">
            <v>Jackson</v>
          </cell>
          <cell r="C2218">
            <v>-122.72837699999999</v>
          </cell>
          <cell r="D2218">
            <v>42.43216537</v>
          </cell>
        </row>
        <row r="2219">
          <cell r="A2219" t="str">
            <v>38001</v>
          </cell>
          <cell r="B2219" t="str">
            <v>Adams</v>
          </cell>
          <cell r="C2219">
            <v>-102.5285391</v>
          </cell>
          <cell r="D2219">
            <v>46.096901639999999</v>
          </cell>
        </row>
        <row r="2220">
          <cell r="A2220" t="str">
            <v>46019</v>
          </cell>
          <cell r="B2220" t="str">
            <v>Butte</v>
          </cell>
          <cell r="C2220">
            <v>-103.507491</v>
          </cell>
          <cell r="D2220">
            <v>44.905693999999997</v>
          </cell>
        </row>
        <row r="2221">
          <cell r="A2221" t="str">
            <v>47091</v>
          </cell>
          <cell r="B2221" t="str">
            <v>Johnson</v>
          </cell>
          <cell r="C2221">
            <v>-81.851805720000002</v>
          </cell>
          <cell r="D2221">
            <v>36.454841070000001</v>
          </cell>
        </row>
        <row r="2222">
          <cell r="A2222" t="str">
            <v>47163</v>
          </cell>
          <cell r="B2222" t="str">
            <v>Sullivan</v>
          </cell>
          <cell r="C2222">
            <v>-82.304195550000003</v>
          </cell>
          <cell r="D2222">
            <v>36.512915460000002</v>
          </cell>
        </row>
        <row r="2223">
          <cell r="A2223" t="str">
            <v>50017</v>
          </cell>
          <cell r="B2223" t="str">
            <v>Orange</v>
          </cell>
          <cell r="C2223">
            <v>-72.376749869999998</v>
          </cell>
          <cell r="D2223">
            <v>44.00552167</v>
          </cell>
        </row>
        <row r="2224">
          <cell r="A2224" t="str">
            <v>53009</v>
          </cell>
          <cell r="B2224" t="str">
            <v>Clallam</v>
          </cell>
          <cell r="C2224">
            <v>-123.9277111</v>
          </cell>
          <cell r="D2224">
            <v>48.049116660000003</v>
          </cell>
        </row>
        <row r="2225">
          <cell r="A2225" t="str">
            <v>53005</v>
          </cell>
          <cell r="B2225" t="str">
            <v>Benton</v>
          </cell>
          <cell r="C2225">
            <v>-119.51133350000001</v>
          </cell>
          <cell r="D2225">
            <v>46.239760310000001</v>
          </cell>
        </row>
        <row r="2226">
          <cell r="A2226" t="str">
            <v>31091</v>
          </cell>
          <cell r="B2226" t="str">
            <v>Hooker</v>
          </cell>
          <cell r="C2226">
            <v>-101.1354293</v>
          </cell>
          <cell r="D2226">
            <v>41.915862429999997</v>
          </cell>
        </row>
        <row r="2227">
          <cell r="A2227" t="str">
            <v>40131</v>
          </cell>
          <cell r="B2227" t="str">
            <v>Rogers</v>
          </cell>
          <cell r="C2227">
            <v>-95.604765110000002</v>
          </cell>
          <cell r="D2227">
            <v>36.371966540000003</v>
          </cell>
        </row>
        <row r="2228">
          <cell r="A2228" t="str">
            <v>51145</v>
          </cell>
          <cell r="B2228" t="str">
            <v>Powhatan</v>
          </cell>
          <cell r="C2228">
            <v>-77.915315000000007</v>
          </cell>
          <cell r="D2228">
            <v>37.550296959999997</v>
          </cell>
        </row>
        <row r="2229">
          <cell r="A2229" t="str">
            <v>51760</v>
          </cell>
          <cell r="B2229" t="str">
            <v>Richmond</v>
          </cell>
          <cell r="C2229">
            <v>-77.474932929999994</v>
          </cell>
          <cell r="D2229">
            <v>37.530416629999998</v>
          </cell>
        </row>
        <row r="2230">
          <cell r="A2230" t="str">
            <v>53025</v>
          </cell>
          <cell r="B2230" t="str">
            <v>Grant</v>
          </cell>
          <cell r="C2230">
            <v>-119.45139639999999</v>
          </cell>
          <cell r="D2230">
            <v>47.205826420000001</v>
          </cell>
        </row>
        <row r="2231">
          <cell r="A2231" t="str">
            <v>53041</v>
          </cell>
          <cell r="B2231" t="str">
            <v>Lewis</v>
          </cell>
          <cell r="C2231">
            <v>-122.39334409999999</v>
          </cell>
          <cell r="D2231">
            <v>46.577707089999997</v>
          </cell>
        </row>
        <row r="2232">
          <cell r="A2232" t="str">
            <v>48347</v>
          </cell>
          <cell r="B2232" t="str">
            <v>Nacogdoches</v>
          </cell>
          <cell r="C2232">
            <v>-94.615931689999996</v>
          </cell>
          <cell r="D2232">
            <v>31.616235799999998</v>
          </cell>
        </row>
        <row r="2233">
          <cell r="A2233" t="str">
            <v>36099</v>
          </cell>
          <cell r="B2233" t="str">
            <v>Seneca</v>
          </cell>
          <cell r="C2233">
            <v>-76.823623580000003</v>
          </cell>
          <cell r="D2233">
            <v>42.780685859999998</v>
          </cell>
        </row>
        <row r="2234">
          <cell r="A2234" t="str">
            <v>39161</v>
          </cell>
          <cell r="B2234" t="str">
            <v>Van Wert</v>
          </cell>
          <cell r="C2234">
            <v>-84.586076039999995</v>
          </cell>
          <cell r="D2234">
            <v>40.855541600000002</v>
          </cell>
        </row>
        <row r="2235">
          <cell r="A2235" t="str">
            <v>13045</v>
          </cell>
          <cell r="B2235" t="str">
            <v>Carroll</v>
          </cell>
          <cell r="C2235">
            <v>-85.079808920000005</v>
          </cell>
          <cell r="D2235">
            <v>33.582469330000002</v>
          </cell>
        </row>
        <row r="2236">
          <cell r="A2236" t="str">
            <v>12097</v>
          </cell>
          <cell r="B2236" t="str">
            <v>Osceola</v>
          </cell>
          <cell r="C2236">
            <v>-81.149242529999995</v>
          </cell>
          <cell r="D2236">
            <v>28.062458750000001</v>
          </cell>
        </row>
        <row r="2237">
          <cell r="A2237" t="str">
            <v>51073</v>
          </cell>
          <cell r="B2237" t="str">
            <v>Gloucester</v>
          </cell>
          <cell r="C2237">
            <v>-76.54142204</v>
          </cell>
          <cell r="D2237">
            <v>37.414039410000001</v>
          </cell>
        </row>
        <row r="2238">
          <cell r="A2238" t="str">
            <v>13059</v>
          </cell>
          <cell r="B2238" t="str">
            <v>Clarke</v>
          </cell>
          <cell r="C2238">
            <v>-83.367558729999999</v>
          </cell>
          <cell r="D2238">
            <v>33.950978409999998</v>
          </cell>
        </row>
        <row r="2239">
          <cell r="A2239" t="str">
            <v>51083</v>
          </cell>
          <cell r="B2239" t="str">
            <v>Halifax</v>
          </cell>
          <cell r="C2239">
            <v>-78.936599549999997</v>
          </cell>
          <cell r="D2239">
            <v>36.766892579999997</v>
          </cell>
        </row>
        <row r="2240">
          <cell r="A2240" t="str">
            <v>13061</v>
          </cell>
          <cell r="B2240" t="str">
            <v>Clay</v>
          </cell>
          <cell r="C2240">
            <v>-84.978117560000001</v>
          </cell>
          <cell r="D2240">
            <v>31.625732190000001</v>
          </cell>
        </row>
        <row r="2241">
          <cell r="A2241" t="str">
            <v>08111</v>
          </cell>
          <cell r="B2241" t="str">
            <v>San Juan</v>
          </cell>
          <cell r="C2241">
            <v>-107.6759098</v>
          </cell>
          <cell r="D2241">
            <v>37.763769799999999</v>
          </cell>
        </row>
        <row r="2242">
          <cell r="A2242" t="str">
            <v>48407</v>
          </cell>
          <cell r="B2242" t="str">
            <v>San Jacinto</v>
          </cell>
          <cell r="C2242">
            <v>-95.167199199999999</v>
          </cell>
          <cell r="D2242">
            <v>30.57936685</v>
          </cell>
        </row>
        <row r="2243">
          <cell r="A2243" t="str">
            <v>66010</v>
          </cell>
          <cell r="B2243" t="str">
            <v>Guam</v>
          </cell>
          <cell r="C2243">
            <v>144.77244289999999</v>
          </cell>
          <cell r="D2243">
            <v>13.44160435</v>
          </cell>
        </row>
        <row r="2244">
          <cell r="A2244" t="str">
            <v>06067</v>
          </cell>
          <cell r="B2244" t="str">
            <v>Sacramento</v>
          </cell>
          <cell r="C2244">
            <v>-121.3445212</v>
          </cell>
          <cell r="D2244">
            <v>38.448817249999998</v>
          </cell>
        </row>
        <row r="2245">
          <cell r="A2245" t="str">
            <v>01125</v>
          </cell>
          <cell r="B2245" t="str">
            <v>Tuscaloosa</v>
          </cell>
          <cell r="C2245">
            <v>-87.525583589999997</v>
          </cell>
          <cell r="D2245">
            <v>33.289521460000003</v>
          </cell>
        </row>
        <row r="2246">
          <cell r="A2246" t="str">
            <v>42125</v>
          </cell>
          <cell r="B2246" t="str">
            <v>Washington</v>
          </cell>
          <cell r="C2246">
            <v>-80.248554470000002</v>
          </cell>
          <cell r="D2246">
            <v>40.189358980000002</v>
          </cell>
        </row>
        <row r="2247">
          <cell r="A2247" t="str">
            <v>45055</v>
          </cell>
          <cell r="B2247" t="str">
            <v>Kershaw</v>
          </cell>
          <cell r="C2247">
            <v>-80.590351400000003</v>
          </cell>
          <cell r="D2247">
            <v>34.338592339999998</v>
          </cell>
        </row>
        <row r="2248">
          <cell r="A2248" t="str">
            <v>20161</v>
          </cell>
          <cell r="B2248" t="str">
            <v>Riley</v>
          </cell>
          <cell r="C2248">
            <v>-96.735039599999993</v>
          </cell>
          <cell r="D2248">
            <v>39.29629774</v>
          </cell>
        </row>
        <row r="2249">
          <cell r="A2249" t="str">
            <v>16011</v>
          </cell>
          <cell r="B2249" t="str">
            <v>Bingham</v>
          </cell>
          <cell r="C2249">
            <v>-112.3976535</v>
          </cell>
          <cell r="D2249">
            <v>43.216439960000002</v>
          </cell>
        </row>
        <row r="2250">
          <cell r="A2250" t="str">
            <v>31021</v>
          </cell>
          <cell r="B2250" t="str">
            <v>Burt</v>
          </cell>
          <cell r="C2250">
            <v>-96.328573879999993</v>
          </cell>
          <cell r="D2250">
            <v>41.851546820000003</v>
          </cell>
        </row>
        <row r="2251">
          <cell r="A2251" t="str">
            <v>55001</v>
          </cell>
          <cell r="B2251" t="str">
            <v>Adams</v>
          </cell>
          <cell r="C2251">
            <v>-89.770386160000001</v>
          </cell>
          <cell r="D2251">
            <v>43.969553949999998</v>
          </cell>
        </row>
        <row r="2252">
          <cell r="A2252" t="str">
            <v>04019</v>
          </cell>
          <cell r="B2252" t="str">
            <v>Pima</v>
          </cell>
          <cell r="C2252">
            <v>-111.7896381</v>
          </cell>
          <cell r="D2252">
            <v>32.09723099</v>
          </cell>
        </row>
        <row r="2253">
          <cell r="A2253" t="str">
            <v>23021</v>
          </cell>
          <cell r="B2253" t="str">
            <v>Piscataquis</v>
          </cell>
          <cell r="C2253">
            <v>-69.284426659999994</v>
          </cell>
          <cell r="D2253">
            <v>45.83789196</v>
          </cell>
        </row>
        <row r="2254">
          <cell r="A2254" t="str">
            <v>20171</v>
          </cell>
          <cell r="B2254" t="str">
            <v>Scott</v>
          </cell>
          <cell r="C2254">
            <v>-100.90666179999999</v>
          </cell>
          <cell r="D2254">
            <v>38.482207780000003</v>
          </cell>
        </row>
        <row r="2255">
          <cell r="A2255" t="str">
            <v>34009</v>
          </cell>
          <cell r="B2255" t="str">
            <v>Cape May</v>
          </cell>
          <cell r="C2255">
            <v>-74.800533340000001</v>
          </cell>
          <cell r="D2255">
            <v>39.149012030000002</v>
          </cell>
        </row>
        <row r="2256">
          <cell r="A2256" t="str">
            <v>72107</v>
          </cell>
          <cell r="B2256" t="str">
            <v>Orocovis</v>
          </cell>
          <cell r="C2256">
            <v>-66.435444200000006</v>
          </cell>
          <cell r="D2256">
            <v>18.21446774</v>
          </cell>
        </row>
        <row r="2257">
          <cell r="A2257" t="str">
            <v>48469</v>
          </cell>
          <cell r="B2257" t="str">
            <v>Victoria</v>
          </cell>
          <cell r="C2257">
            <v>-96.971359559999996</v>
          </cell>
          <cell r="D2257">
            <v>28.7960712</v>
          </cell>
        </row>
        <row r="2258">
          <cell r="A2258" t="str">
            <v>48293</v>
          </cell>
          <cell r="B2258" t="str">
            <v>Limestone</v>
          </cell>
          <cell r="C2258">
            <v>-96.580954439999999</v>
          </cell>
          <cell r="D2258">
            <v>31.545476699999998</v>
          </cell>
        </row>
        <row r="2259">
          <cell r="A2259" t="str">
            <v>54081</v>
          </cell>
          <cell r="B2259" t="str">
            <v>Raleigh</v>
          </cell>
          <cell r="C2259">
            <v>-81.248739529999995</v>
          </cell>
          <cell r="D2259">
            <v>37.771267459999997</v>
          </cell>
        </row>
        <row r="2260">
          <cell r="A2260" t="str">
            <v>48121</v>
          </cell>
          <cell r="B2260" t="str">
            <v>Denton</v>
          </cell>
          <cell r="C2260">
            <v>-97.116858780000001</v>
          </cell>
          <cell r="D2260">
            <v>33.205281669999998</v>
          </cell>
        </row>
        <row r="2261">
          <cell r="A2261" t="str">
            <v>19149</v>
          </cell>
          <cell r="B2261" t="str">
            <v>Plymouth</v>
          </cell>
          <cell r="C2261">
            <v>-96.214249510000002</v>
          </cell>
          <cell r="D2261">
            <v>42.737357039999999</v>
          </cell>
        </row>
        <row r="2262">
          <cell r="A2262" t="str">
            <v>13073</v>
          </cell>
          <cell r="B2262" t="str">
            <v>Columbia</v>
          </cell>
          <cell r="C2262">
            <v>-82.263719510000001</v>
          </cell>
          <cell r="D2262">
            <v>33.544047620000001</v>
          </cell>
        </row>
        <row r="2263">
          <cell r="A2263" t="str">
            <v>08115</v>
          </cell>
          <cell r="B2263" t="str">
            <v>Sedgwick</v>
          </cell>
          <cell r="C2263">
            <v>-102.35196379999999</v>
          </cell>
          <cell r="D2263">
            <v>40.875980570000003</v>
          </cell>
        </row>
        <row r="2264">
          <cell r="A2264" t="str">
            <v>19157</v>
          </cell>
          <cell r="B2264" t="str">
            <v>Poweshiek</v>
          </cell>
          <cell r="C2264">
            <v>-92.530970769999996</v>
          </cell>
          <cell r="D2264">
            <v>41.686574180000001</v>
          </cell>
        </row>
        <row r="2265">
          <cell r="A2265" t="str">
            <v>19129</v>
          </cell>
          <cell r="B2265" t="str">
            <v>Mills</v>
          </cell>
          <cell r="C2265">
            <v>-95.621361250000007</v>
          </cell>
          <cell r="D2265">
            <v>41.033488480000003</v>
          </cell>
        </row>
        <row r="2266">
          <cell r="A2266" t="str">
            <v>13091</v>
          </cell>
          <cell r="B2266" t="str">
            <v>Dodge</v>
          </cell>
          <cell r="C2266">
            <v>-83.168605979999995</v>
          </cell>
          <cell r="D2266">
            <v>32.172089460000002</v>
          </cell>
        </row>
        <row r="2267">
          <cell r="A2267" t="str">
            <v>54053</v>
          </cell>
          <cell r="B2267" t="str">
            <v>Mason</v>
          </cell>
          <cell r="C2267">
            <v>-82.026514289999994</v>
          </cell>
          <cell r="D2267">
            <v>38.7698088</v>
          </cell>
        </row>
        <row r="2268">
          <cell r="A2268" t="str">
            <v>37075</v>
          </cell>
          <cell r="B2268" t="str">
            <v>Graham</v>
          </cell>
          <cell r="C2268">
            <v>-83.83311406</v>
          </cell>
          <cell r="D2268">
            <v>35.350242850000001</v>
          </cell>
        </row>
        <row r="2269">
          <cell r="A2269" t="str">
            <v>01131</v>
          </cell>
          <cell r="B2269" t="str">
            <v>Wilcox</v>
          </cell>
          <cell r="C2269">
            <v>-87.307865469999996</v>
          </cell>
          <cell r="D2269">
            <v>31.989283010000001</v>
          </cell>
        </row>
        <row r="2270">
          <cell r="A2270" t="str">
            <v>01099</v>
          </cell>
          <cell r="B2270" t="str">
            <v>Monroe</v>
          </cell>
          <cell r="C2270">
            <v>-87.365296150000006</v>
          </cell>
          <cell r="D2270">
            <v>31.571071750000002</v>
          </cell>
        </row>
        <row r="2271">
          <cell r="A2271" t="str">
            <v>42051</v>
          </cell>
          <cell r="B2271" t="str">
            <v>Fayette</v>
          </cell>
          <cell r="C2271">
            <v>-79.647469959999995</v>
          </cell>
          <cell r="D2271">
            <v>39.91984935</v>
          </cell>
        </row>
        <row r="2272">
          <cell r="A2272" t="str">
            <v>30011</v>
          </cell>
          <cell r="B2272" t="str">
            <v>Carter</v>
          </cell>
          <cell r="C2272">
            <v>-104.5359622</v>
          </cell>
          <cell r="D2272">
            <v>45.517007749999998</v>
          </cell>
        </row>
        <row r="2273">
          <cell r="A2273" t="str">
            <v>20179</v>
          </cell>
          <cell r="B2273" t="str">
            <v>Sheridan</v>
          </cell>
          <cell r="C2273">
            <v>-100.4418259</v>
          </cell>
          <cell r="D2273">
            <v>39.35018161</v>
          </cell>
        </row>
        <row r="2274">
          <cell r="A2274" t="str">
            <v>20201</v>
          </cell>
          <cell r="B2274" t="str">
            <v>Washington</v>
          </cell>
          <cell r="C2274">
            <v>-97.087515580000002</v>
          </cell>
          <cell r="D2274">
            <v>39.78417855</v>
          </cell>
        </row>
        <row r="2275">
          <cell r="A2275" t="str">
            <v>55031</v>
          </cell>
          <cell r="B2275" t="str">
            <v>Douglas</v>
          </cell>
          <cell r="C2275">
            <v>-91.916188680000005</v>
          </cell>
          <cell r="D2275">
            <v>46.43292074</v>
          </cell>
        </row>
        <row r="2276">
          <cell r="A2276" t="str">
            <v>22021</v>
          </cell>
          <cell r="B2276" t="str">
            <v>Caldwell</v>
          </cell>
          <cell r="C2276">
            <v>-92.116675189999995</v>
          </cell>
          <cell r="D2276">
            <v>32.092264659999998</v>
          </cell>
        </row>
        <row r="2277">
          <cell r="A2277" t="str">
            <v>06097</v>
          </cell>
          <cell r="B2277" t="str">
            <v>Sonoma</v>
          </cell>
          <cell r="C2277">
            <v>-122.88729650000001</v>
          </cell>
          <cell r="D2277">
            <v>38.528420519999997</v>
          </cell>
        </row>
        <row r="2278">
          <cell r="A2278" t="str">
            <v>51041</v>
          </cell>
          <cell r="B2278" t="str">
            <v>Chesterfield</v>
          </cell>
          <cell r="C2278">
            <v>-77.586542679999994</v>
          </cell>
          <cell r="D2278">
            <v>37.378804180000003</v>
          </cell>
        </row>
        <row r="2279">
          <cell r="A2279" t="str">
            <v>51139</v>
          </cell>
          <cell r="B2279" t="str">
            <v>Page</v>
          </cell>
          <cell r="C2279">
            <v>-78.484282120000003</v>
          </cell>
          <cell r="D2279">
            <v>38.619834849999997</v>
          </cell>
        </row>
        <row r="2280">
          <cell r="A2280" t="str">
            <v>48401</v>
          </cell>
          <cell r="B2280" t="str">
            <v>Rusk</v>
          </cell>
          <cell r="C2280">
            <v>-94.761833460000005</v>
          </cell>
          <cell r="D2280">
            <v>32.108198430000002</v>
          </cell>
        </row>
        <row r="2281">
          <cell r="A2281" t="str">
            <v>47035</v>
          </cell>
          <cell r="B2281" t="str">
            <v>Cumberland</v>
          </cell>
          <cell r="C2281">
            <v>-84.998614799999999</v>
          </cell>
          <cell r="D2281">
            <v>35.950700169999998</v>
          </cell>
        </row>
        <row r="2282">
          <cell r="A2282" t="str">
            <v>51161</v>
          </cell>
          <cell r="B2282" t="str">
            <v>Roanoke</v>
          </cell>
          <cell r="C2282">
            <v>-80.067514000000003</v>
          </cell>
          <cell r="D2282">
            <v>37.26938285</v>
          </cell>
        </row>
        <row r="2283">
          <cell r="A2283" t="str">
            <v>48357</v>
          </cell>
          <cell r="B2283" t="str">
            <v>Ochiltree</v>
          </cell>
          <cell r="C2283">
            <v>-100.8158413</v>
          </cell>
          <cell r="D2283">
            <v>36.278305340000003</v>
          </cell>
        </row>
        <row r="2284">
          <cell r="A2284" t="str">
            <v>19167</v>
          </cell>
          <cell r="B2284" t="str">
            <v>Sioux</v>
          </cell>
          <cell r="C2284">
            <v>-96.178094239999993</v>
          </cell>
          <cell r="D2284">
            <v>43.082942029999998</v>
          </cell>
        </row>
        <row r="2285">
          <cell r="A2285" t="str">
            <v>48083</v>
          </cell>
          <cell r="B2285" t="str">
            <v>Coleman</v>
          </cell>
          <cell r="C2285">
            <v>-99.452877060000006</v>
          </cell>
          <cell r="D2285">
            <v>31.773196819999999</v>
          </cell>
        </row>
        <row r="2286">
          <cell r="A2286" t="str">
            <v>08085</v>
          </cell>
          <cell r="B2286" t="str">
            <v>Montrose</v>
          </cell>
          <cell r="C2286">
            <v>-108.2688129</v>
          </cell>
          <cell r="D2286">
            <v>38.402419399999999</v>
          </cell>
        </row>
        <row r="2287">
          <cell r="A2287" t="str">
            <v>48403</v>
          </cell>
          <cell r="B2287" t="str">
            <v>Sabine</v>
          </cell>
          <cell r="C2287">
            <v>-93.852886609999999</v>
          </cell>
          <cell r="D2287">
            <v>31.342695490000001</v>
          </cell>
        </row>
        <row r="2288">
          <cell r="A2288" t="str">
            <v>12105</v>
          </cell>
          <cell r="B2288" t="str">
            <v>Polk</v>
          </cell>
          <cell r="C2288">
            <v>-81.697110719999998</v>
          </cell>
          <cell r="D2288">
            <v>27.94872638</v>
          </cell>
        </row>
        <row r="2289">
          <cell r="A2289" t="str">
            <v>13099</v>
          </cell>
          <cell r="B2289" t="str">
            <v>Early</v>
          </cell>
          <cell r="C2289">
            <v>-84.904239779999997</v>
          </cell>
          <cell r="D2289">
            <v>31.323174059999999</v>
          </cell>
        </row>
        <row r="2290">
          <cell r="A2290" t="str">
            <v>51155</v>
          </cell>
          <cell r="B2290" t="str">
            <v>Pulaski</v>
          </cell>
          <cell r="C2290">
            <v>-80.713484039999997</v>
          </cell>
          <cell r="D2290">
            <v>37.063292699999998</v>
          </cell>
        </row>
        <row r="2291">
          <cell r="A2291" t="str">
            <v>54073</v>
          </cell>
          <cell r="B2291" t="str">
            <v>Pleasants</v>
          </cell>
          <cell r="C2291">
            <v>-81.160619400000002</v>
          </cell>
          <cell r="D2291">
            <v>39.370995379999997</v>
          </cell>
        </row>
        <row r="2292">
          <cell r="A2292" t="str">
            <v>01129</v>
          </cell>
          <cell r="B2292" t="str">
            <v>Washington</v>
          </cell>
          <cell r="C2292">
            <v>-88.20819419</v>
          </cell>
          <cell r="D2292">
            <v>31.407592480000002</v>
          </cell>
        </row>
        <row r="2293">
          <cell r="A2293" t="str">
            <v>51171</v>
          </cell>
          <cell r="B2293" t="str">
            <v>Shenandoah</v>
          </cell>
          <cell r="C2293">
            <v>-78.571135440000006</v>
          </cell>
          <cell r="D2293">
            <v>38.858270709999999</v>
          </cell>
        </row>
        <row r="2294">
          <cell r="A2294" t="str">
            <v>28043</v>
          </cell>
          <cell r="B2294" t="str">
            <v>Grenada</v>
          </cell>
          <cell r="C2294">
            <v>-89.801716729999995</v>
          </cell>
          <cell r="D2294">
            <v>33.769979159999998</v>
          </cell>
        </row>
        <row r="2295">
          <cell r="A2295" t="str">
            <v>22037</v>
          </cell>
          <cell r="B2295" t="str">
            <v>East Feliciana</v>
          </cell>
          <cell r="C2295">
            <v>-91.045539250000004</v>
          </cell>
          <cell r="D2295">
            <v>30.8451603</v>
          </cell>
        </row>
        <row r="2296">
          <cell r="A2296" t="str">
            <v>48215</v>
          </cell>
          <cell r="B2296" t="str">
            <v>Hidalgo</v>
          </cell>
          <cell r="C2296">
            <v>-98.181443259999995</v>
          </cell>
          <cell r="D2296">
            <v>26.396672259999999</v>
          </cell>
        </row>
        <row r="2297">
          <cell r="A2297" t="str">
            <v>19043</v>
          </cell>
          <cell r="B2297" t="str">
            <v>Clayton</v>
          </cell>
          <cell r="C2297">
            <v>-91.341063770000005</v>
          </cell>
          <cell r="D2297">
            <v>42.844526510000001</v>
          </cell>
        </row>
        <row r="2298">
          <cell r="A2298" t="str">
            <v>27157</v>
          </cell>
          <cell r="B2298" t="str">
            <v>Wabasha</v>
          </cell>
          <cell r="C2298">
            <v>-92.230230210000002</v>
          </cell>
          <cell r="D2298">
            <v>44.284282589999997</v>
          </cell>
        </row>
        <row r="2299">
          <cell r="A2299" t="str">
            <v>22045</v>
          </cell>
          <cell r="B2299" t="str">
            <v>Iberia</v>
          </cell>
          <cell r="C2299">
            <v>-91.731034050000005</v>
          </cell>
          <cell r="D2299">
            <v>29.894841110000002</v>
          </cell>
        </row>
        <row r="2300">
          <cell r="A2300" t="str">
            <v>47171</v>
          </cell>
          <cell r="B2300" t="str">
            <v>Unicoi</v>
          </cell>
          <cell r="C2300">
            <v>-82.432284580000001</v>
          </cell>
          <cell r="D2300">
            <v>36.110774159999998</v>
          </cell>
        </row>
        <row r="2301">
          <cell r="A2301" t="str">
            <v>37167</v>
          </cell>
          <cell r="B2301" t="str">
            <v>Stanly</v>
          </cell>
          <cell r="C2301">
            <v>-80.250889540000003</v>
          </cell>
          <cell r="D2301">
            <v>35.311738419999998</v>
          </cell>
        </row>
        <row r="2302">
          <cell r="A2302" t="str">
            <v>51185</v>
          </cell>
          <cell r="B2302" t="str">
            <v>Tazewell</v>
          </cell>
          <cell r="C2302">
            <v>-81.560465710000003</v>
          </cell>
          <cell r="D2302">
            <v>37.12490124</v>
          </cell>
        </row>
        <row r="2303">
          <cell r="A2303" t="str">
            <v>05073</v>
          </cell>
          <cell r="B2303" t="str">
            <v>Lafayette</v>
          </cell>
          <cell r="C2303">
            <v>-93.606846790000006</v>
          </cell>
          <cell r="D2303">
            <v>33.240918190000002</v>
          </cell>
        </row>
        <row r="2304">
          <cell r="A2304" t="str">
            <v>08123</v>
          </cell>
          <cell r="B2304" t="str">
            <v>Weld</v>
          </cell>
          <cell r="C2304">
            <v>-104.3930144</v>
          </cell>
          <cell r="D2304">
            <v>40.554872770000003</v>
          </cell>
        </row>
        <row r="2305">
          <cell r="A2305" t="str">
            <v>48447</v>
          </cell>
          <cell r="B2305" t="str">
            <v>Throckmorton</v>
          </cell>
          <cell r="C2305">
            <v>-99.212267949999998</v>
          </cell>
          <cell r="D2305">
            <v>33.177514170000002</v>
          </cell>
        </row>
        <row r="2306">
          <cell r="A2306" t="str">
            <v>39153</v>
          </cell>
          <cell r="B2306" t="str">
            <v>Summit</v>
          </cell>
          <cell r="C2306">
            <v>-81.532191010000005</v>
          </cell>
          <cell r="D2306">
            <v>41.125875690000001</v>
          </cell>
        </row>
        <row r="2307">
          <cell r="A2307" t="str">
            <v>48451</v>
          </cell>
          <cell r="B2307" t="str">
            <v>Tom Green</v>
          </cell>
          <cell r="C2307">
            <v>-100.4624522</v>
          </cell>
          <cell r="D2307">
            <v>31.404554730000001</v>
          </cell>
        </row>
        <row r="2308">
          <cell r="A2308" t="str">
            <v>17069</v>
          </cell>
          <cell r="B2308" t="str">
            <v>Hardin</v>
          </cell>
          <cell r="C2308">
            <v>-88.266695260000006</v>
          </cell>
          <cell r="D2308">
            <v>37.51807977</v>
          </cell>
        </row>
        <row r="2309">
          <cell r="A2309" t="str">
            <v>13187</v>
          </cell>
          <cell r="B2309" t="str">
            <v>Lumpkin</v>
          </cell>
          <cell r="C2309">
            <v>-84.003275349999996</v>
          </cell>
          <cell r="D2309">
            <v>34.572416439999998</v>
          </cell>
        </row>
        <row r="2310">
          <cell r="A2310" t="str">
            <v>13147</v>
          </cell>
          <cell r="B2310" t="str">
            <v>Hart</v>
          </cell>
          <cell r="C2310">
            <v>-82.964025559999996</v>
          </cell>
          <cell r="D2310">
            <v>34.350588930000001</v>
          </cell>
        </row>
        <row r="2311">
          <cell r="A2311" t="str">
            <v>48453</v>
          </cell>
          <cell r="B2311" t="str">
            <v>Travis</v>
          </cell>
          <cell r="C2311">
            <v>-97.781691640000005</v>
          </cell>
          <cell r="D2311">
            <v>30.33471479</v>
          </cell>
        </row>
        <row r="2312">
          <cell r="A2312" t="str">
            <v>29045</v>
          </cell>
          <cell r="B2312" t="str">
            <v>Clark</v>
          </cell>
          <cell r="C2312">
            <v>-91.738239770000007</v>
          </cell>
          <cell r="D2312">
            <v>40.41027674</v>
          </cell>
        </row>
        <row r="2313">
          <cell r="A2313" t="str">
            <v>29197</v>
          </cell>
          <cell r="B2313" t="str">
            <v>Schuyler</v>
          </cell>
          <cell r="C2313">
            <v>-92.520778300000003</v>
          </cell>
          <cell r="D2313">
            <v>40.470232160000002</v>
          </cell>
        </row>
        <row r="2314">
          <cell r="A2314" t="str">
            <v>30019</v>
          </cell>
          <cell r="B2314" t="str">
            <v>Daniels</v>
          </cell>
          <cell r="C2314">
            <v>-105.5486488</v>
          </cell>
          <cell r="D2314">
            <v>48.783778040000001</v>
          </cell>
        </row>
        <row r="2315">
          <cell r="A2315" t="str">
            <v>30079</v>
          </cell>
          <cell r="B2315" t="str">
            <v>Prairie</v>
          </cell>
          <cell r="C2315">
            <v>-105.37802309999999</v>
          </cell>
          <cell r="D2315">
            <v>46.860490130000002</v>
          </cell>
        </row>
        <row r="2316">
          <cell r="A2316" t="str">
            <v>54107</v>
          </cell>
          <cell r="B2316" t="str">
            <v>Wood</v>
          </cell>
          <cell r="C2316">
            <v>-81.514900569999995</v>
          </cell>
          <cell r="D2316">
            <v>39.211276339999998</v>
          </cell>
        </row>
        <row r="2317">
          <cell r="A2317" t="str">
            <v>54041</v>
          </cell>
          <cell r="B2317" t="str">
            <v>Lewis</v>
          </cell>
          <cell r="C2317">
            <v>-80.502138259999995</v>
          </cell>
          <cell r="D2317">
            <v>38.996039629999999</v>
          </cell>
        </row>
        <row r="2318">
          <cell r="A2318" t="str">
            <v>12007</v>
          </cell>
          <cell r="B2318" t="str">
            <v>Bradford</v>
          </cell>
          <cell r="C2318">
            <v>-82.168220730000002</v>
          </cell>
          <cell r="D2318">
            <v>29.949677640000001</v>
          </cell>
        </row>
        <row r="2319">
          <cell r="A2319" t="str">
            <v>51175</v>
          </cell>
          <cell r="B2319" t="str">
            <v>Southampton</v>
          </cell>
          <cell r="C2319">
            <v>-77.105660439999994</v>
          </cell>
          <cell r="D2319">
            <v>36.72019409</v>
          </cell>
        </row>
        <row r="2320">
          <cell r="A2320" t="str">
            <v>29013</v>
          </cell>
          <cell r="B2320" t="str">
            <v>Bates</v>
          </cell>
          <cell r="C2320">
            <v>-94.340156250000007</v>
          </cell>
          <cell r="D2320">
            <v>38.257423520000003</v>
          </cell>
        </row>
        <row r="2321">
          <cell r="A2321" t="str">
            <v>22047</v>
          </cell>
          <cell r="B2321" t="str">
            <v>Iberville</v>
          </cell>
          <cell r="C2321">
            <v>-91.348508600000002</v>
          </cell>
          <cell r="D2321">
            <v>30.258195860000001</v>
          </cell>
        </row>
        <row r="2322">
          <cell r="A2322" t="str">
            <v>17015</v>
          </cell>
          <cell r="B2322" t="str">
            <v>Carroll</v>
          </cell>
          <cell r="C2322">
            <v>-89.933808159999998</v>
          </cell>
          <cell r="D2322">
            <v>42.067946589999998</v>
          </cell>
        </row>
        <row r="2323">
          <cell r="A2323" t="str">
            <v>19061</v>
          </cell>
          <cell r="B2323" t="str">
            <v>Dubuque</v>
          </cell>
          <cell r="C2323">
            <v>-90.882626270000003</v>
          </cell>
          <cell r="D2323">
            <v>42.46858503</v>
          </cell>
        </row>
        <row r="2324">
          <cell r="A2324" t="str">
            <v>19189</v>
          </cell>
          <cell r="B2324" t="str">
            <v>Winnebago</v>
          </cell>
          <cell r="C2324">
            <v>-93.734071749999998</v>
          </cell>
          <cell r="D2324">
            <v>43.377506599999997</v>
          </cell>
        </row>
        <row r="2325">
          <cell r="A2325" t="str">
            <v>12037</v>
          </cell>
          <cell r="B2325" t="str">
            <v>Franklin</v>
          </cell>
          <cell r="C2325">
            <v>-84.820188659999999</v>
          </cell>
          <cell r="D2325">
            <v>29.861376199999999</v>
          </cell>
        </row>
        <row r="2326">
          <cell r="A2326" t="str">
            <v>12085</v>
          </cell>
          <cell r="B2326" t="str">
            <v>Martin</v>
          </cell>
          <cell r="C2326">
            <v>-80.431335340000004</v>
          </cell>
          <cell r="D2326">
            <v>27.07737178</v>
          </cell>
        </row>
        <row r="2327">
          <cell r="A2327" t="str">
            <v>08007</v>
          </cell>
          <cell r="B2327" t="str">
            <v>Archuleta</v>
          </cell>
          <cell r="C2327">
            <v>-107.0481757</v>
          </cell>
          <cell r="D2327">
            <v>37.193655839999998</v>
          </cell>
        </row>
        <row r="2328">
          <cell r="A2328" t="str">
            <v>13027</v>
          </cell>
          <cell r="B2328" t="str">
            <v>Brooks</v>
          </cell>
          <cell r="C2328">
            <v>-83.579662450000001</v>
          </cell>
          <cell r="D2328">
            <v>30.841911620000001</v>
          </cell>
        </row>
        <row r="2329">
          <cell r="A2329" t="str">
            <v>13127</v>
          </cell>
          <cell r="B2329" t="str">
            <v>Glynn</v>
          </cell>
          <cell r="C2329">
            <v>-81.53985797</v>
          </cell>
          <cell r="D2329">
            <v>31.230717110000001</v>
          </cell>
        </row>
        <row r="2330">
          <cell r="A2330" t="str">
            <v>05013</v>
          </cell>
          <cell r="B2330" t="str">
            <v>Calhoun</v>
          </cell>
          <cell r="C2330">
            <v>-92.502533760000006</v>
          </cell>
          <cell r="D2330">
            <v>33.557863879999999</v>
          </cell>
        </row>
        <row r="2331">
          <cell r="A2331" t="str">
            <v>05039</v>
          </cell>
          <cell r="B2331" t="str">
            <v>Dallas</v>
          </cell>
          <cell r="C2331">
            <v>-92.654206639999998</v>
          </cell>
          <cell r="D2331">
            <v>33.969539939999997</v>
          </cell>
        </row>
        <row r="2332">
          <cell r="A2332" t="str">
            <v>13153</v>
          </cell>
          <cell r="B2332" t="str">
            <v>Houston</v>
          </cell>
          <cell r="C2332">
            <v>-83.666258310000003</v>
          </cell>
          <cell r="D2332">
            <v>32.459197160000002</v>
          </cell>
        </row>
        <row r="2333">
          <cell r="A2333" t="str">
            <v>12043</v>
          </cell>
          <cell r="B2333" t="str">
            <v>Glades</v>
          </cell>
          <cell r="C2333">
            <v>-81.188983800000003</v>
          </cell>
          <cell r="D2333">
            <v>26.956422369999999</v>
          </cell>
        </row>
        <row r="2334">
          <cell r="A2334" t="str">
            <v>39175</v>
          </cell>
          <cell r="B2334" t="str">
            <v>Wyandot</v>
          </cell>
          <cell r="C2334">
            <v>-83.304266299999995</v>
          </cell>
          <cell r="D2334">
            <v>40.842366990000002</v>
          </cell>
        </row>
        <row r="2335">
          <cell r="A2335" t="str">
            <v>13181</v>
          </cell>
          <cell r="B2335" t="str">
            <v>Lincoln</v>
          </cell>
          <cell r="C2335">
            <v>-82.451183</v>
          </cell>
          <cell r="D2335">
            <v>33.793245519999999</v>
          </cell>
        </row>
        <row r="2336">
          <cell r="A2336" t="str">
            <v>48465</v>
          </cell>
          <cell r="B2336" t="str">
            <v>Val Verde</v>
          </cell>
          <cell r="C2336">
            <v>-101.1521556</v>
          </cell>
          <cell r="D2336">
            <v>29.892494119999999</v>
          </cell>
        </row>
        <row r="2337">
          <cell r="A2337" t="str">
            <v>12057</v>
          </cell>
          <cell r="B2337" t="str">
            <v>Hillsborough</v>
          </cell>
          <cell r="C2337">
            <v>-82.308672939999994</v>
          </cell>
          <cell r="D2337">
            <v>27.929480519999998</v>
          </cell>
        </row>
        <row r="2338">
          <cell r="A2338" t="str">
            <v>39051</v>
          </cell>
          <cell r="B2338" t="str">
            <v>Fulton</v>
          </cell>
          <cell r="C2338">
            <v>-84.129439910000002</v>
          </cell>
          <cell r="D2338">
            <v>41.601833120000002</v>
          </cell>
        </row>
        <row r="2339">
          <cell r="A2339" t="str">
            <v>12023</v>
          </cell>
          <cell r="B2339" t="str">
            <v>Columbia</v>
          </cell>
          <cell r="C2339">
            <v>-82.621620289999996</v>
          </cell>
          <cell r="D2339">
            <v>30.224456379999999</v>
          </cell>
        </row>
        <row r="2340">
          <cell r="A2340" t="str">
            <v>72001</v>
          </cell>
          <cell r="B2340" t="str">
            <v>Adjuntas</v>
          </cell>
          <cell r="C2340">
            <v>-66.753516390000001</v>
          </cell>
          <cell r="D2340">
            <v>18.1796595</v>
          </cell>
        </row>
        <row r="2341">
          <cell r="A2341" t="str">
            <v>72019</v>
          </cell>
          <cell r="B2341" t="str">
            <v>Barranquitas</v>
          </cell>
          <cell r="C2341">
            <v>-66.310701989999998</v>
          </cell>
          <cell r="D2341">
            <v>18.200968970000002</v>
          </cell>
        </row>
        <row r="2342">
          <cell r="A2342" t="str">
            <v>72021</v>
          </cell>
          <cell r="B2342" t="str">
            <v>Bayamn</v>
          </cell>
          <cell r="C2342">
            <v>-66.168788079999999</v>
          </cell>
          <cell r="D2342">
            <v>18.348376590000001</v>
          </cell>
        </row>
        <row r="2343">
          <cell r="A2343" t="str">
            <v>54005</v>
          </cell>
          <cell r="B2343" t="str">
            <v>Boone</v>
          </cell>
          <cell r="C2343">
            <v>-81.711146679999999</v>
          </cell>
          <cell r="D2343">
            <v>38.022648750000002</v>
          </cell>
        </row>
        <row r="2344">
          <cell r="A2344" t="str">
            <v>54035</v>
          </cell>
          <cell r="B2344" t="str">
            <v>Jackson</v>
          </cell>
          <cell r="C2344">
            <v>-81.674543</v>
          </cell>
          <cell r="D2344">
            <v>38.834430060000003</v>
          </cell>
        </row>
        <row r="2345">
          <cell r="A2345" t="str">
            <v>72037</v>
          </cell>
          <cell r="B2345" t="str">
            <v>Ceiba</v>
          </cell>
          <cell r="C2345">
            <v>-65.656381539999998</v>
          </cell>
          <cell r="D2345">
            <v>18.251415439999999</v>
          </cell>
        </row>
        <row r="2346">
          <cell r="A2346" t="str">
            <v>21163</v>
          </cell>
          <cell r="B2346" t="str">
            <v>Meade</v>
          </cell>
          <cell r="C2346">
            <v>-86.216982229999999</v>
          </cell>
          <cell r="D2346">
            <v>37.96966338</v>
          </cell>
        </row>
        <row r="2347">
          <cell r="A2347" t="str">
            <v>21059</v>
          </cell>
          <cell r="B2347" t="str">
            <v>Daviess</v>
          </cell>
          <cell r="C2347">
            <v>-87.087622629999998</v>
          </cell>
          <cell r="D2347">
            <v>37.731761429999999</v>
          </cell>
        </row>
        <row r="2348">
          <cell r="A2348" t="str">
            <v>24023</v>
          </cell>
          <cell r="B2348" t="str">
            <v>Garrett</v>
          </cell>
          <cell r="C2348">
            <v>-79.273764510000007</v>
          </cell>
          <cell r="D2348">
            <v>39.528493060000002</v>
          </cell>
        </row>
        <row r="2349">
          <cell r="A2349" t="str">
            <v>46105</v>
          </cell>
          <cell r="B2349" t="str">
            <v>Perkins</v>
          </cell>
          <cell r="C2349">
            <v>-102.4744037</v>
          </cell>
          <cell r="D2349">
            <v>45.490243550000002</v>
          </cell>
        </row>
        <row r="2350">
          <cell r="A2350" t="str">
            <v>39155</v>
          </cell>
          <cell r="B2350" t="str">
            <v>Trumbull</v>
          </cell>
          <cell r="C2350">
            <v>-80.761107350000003</v>
          </cell>
          <cell r="D2350">
            <v>41.31734436</v>
          </cell>
        </row>
        <row r="2351">
          <cell r="A2351" t="str">
            <v>12001</v>
          </cell>
          <cell r="B2351" t="str">
            <v>Alachua</v>
          </cell>
          <cell r="C2351">
            <v>-82.358233479999996</v>
          </cell>
          <cell r="D2351">
            <v>29.674973550000001</v>
          </cell>
        </row>
        <row r="2352">
          <cell r="A2352" t="str">
            <v>05083</v>
          </cell>
          <cell r="B2352" t="str">
            <v>Logan</v>
          </cell>
          <cell r="C2352">
            <v>-93.716305180000006</v>
          </cell>
          <cell r="D2352">
            <v>35.215504029999998</v>
          </cell>
        </row>
        <row r="2353">
          <cell r="A2353" t="str">
            <v>53003</v>
          </cell>
          <cell r="B2353" t="str">
            <v>Asotin</v>
          </cell>
          <cell r="C2353">
            <v>-117.20279069999999</v>
          </cell>
          <cell r="D2353">
            <v>46.191770890000001</v>
          </cell>
        </row>
        <row r="2354">
          <cell r="A2354" t="str">
            <v>56015</v>
          </cell>
          <cell r="B2354" t="str">
            <v>Goshen</v>
          </cell>
          <cell r="C2354">
            <v>-104.35333799999999</v>
          </cell>
          <cell r="D2354">
            <v>42.08772579</v>
          </cell>
        </row>
        <row r="2355">
          <cell r="A2355" t="str">
            <v>48485</v>
          </cell>
          <cell r="B2355" t="str">
            <v>Wichita</v>
          </cell>
          <cell r="C2355">
            <v>-98.703583800000004</v>
          </cell>
          <cell r="D2355">
            <v>33.988068650000002</v>
          </cell>
        </row>
        <row r="2356">
          <cell r="A2356" t="str">
            <v>01035</v>
          </cell>
          <cell r="B2356" t="str">
            <v>Conecuh</v>
          </cell>
          <cell r="C2356">
            <v>-86.993823699999993</v>
          </cell>
          <cell r="D2356">
            <v>31.428993519999999</v>
          </cell>
        </row>
        <row r="2357">
          <cell r="A2357" t="str">
            <v>13207</v>
          </cell>
          <cell r="B2357" t="str">
            <v>Monroe</v>
          </cell>
          <cell r="C2357">
            <v>-83.919059290000007</v>
          </cell>
          <cell r="D2357">
            <v>33.013931700000001</v>
          </cell>
        </row>
        <row r="2358">
          <cell r="A2358" t="str">
            <v>39059</v>
          </cell>
          <cell r="B2358" t="str">
            <v>Guernsey</v>
          </cell>
          <cell r="C2358">
            <v>-81.494001060000002</v>
          </cell>
          <cell r="D2358">
            <v>40.05191963</v>
          </cell>
        </row>
        <row r="2359">
          <cell r="A2359" t="str">
            <v>13219</v>
          </cell>
          <cell r="B2359" t="str">
            <v>Oconee</v>
          </cell>
          <cell r="C2359">
            <v>-83.437069879999996</v>
          </cell>
          <cell r="D2359">
            <v>33.835068810000003</v>
          </cell>
        </row>
        <row r="2360">
          <cell r="A2360" t="str">
            <v>13221</v>
          </cell>
          <cell r="B2360" t="str">
            <v>Oglethorpe</v>
          </cell>
          <cell r="C2360">
            <v>-83.081447409999996</v>
          </cell>
          <cell r="D2360">
            <v>33.880643980000002</v>
          </cell>
        </row>
        <row r="2361">
          <cell r="A2361" t="str">
            <v>39017</v>
          </cell>
          <cell r="B2361" t="str">
            <v>Butler</v>
          </cell>
          <cell r="C2361">
            <v>-84.576077229999996</v>
          </cell>
          <cell r="D2361">
            <v>39.438979209999999</v>
          </cell>
        </row>
        <row r="2362">
          <cell r="A2362" t="str">
            <v>12086</v>
          </cell>
          <cell r="B2362" t="str">
            <v>Miami-Dade</v>
          </cell>
          <cell r="C2362">
            <v>-80.559144149999995</v>
          </cell>
          <cell r="D2362">
            <v>25.61511557</v>
          </cell>
        </row>
        <row r="2363">
          <cell r="A2363" t="str">
            <v>48503</v>
          </cell>
          <cell r="B2363" t="str">
            <v>Young</v>
          </cell>
          <cell r="C2363">
            <v>-98.687908849999999</v>
          </cell>
          <cell r="D2363">
            <v>33.17659707</v>
          </cell>
        </row>
        <row r="2364">
          <cell r="A2364" t="str">
            <v>13319</v>
          </cell>
          <cell r="B2364" t="str">
            <v>Wilkinson</v>
          </cell>
          <cell r="C2364">
            <v>-83.170908560000001</v>
          </cell>
          <cell r="D2364">
            <v>32.802345789999997</v>
          </cell>
        </row>
        <row r="2365">
          <cell r="A2365" t="str">
            <v>72043</v>
          </cell>
          <cell r="B2365" t="str">
            <v>Coamo</v>
          </cell>
          <cell r="C2365">
            <v>-66.360258189999996</v>
          </cell>
          <cell r="D2365">
            <v>18.097026410000002</v>
          </cell>
        </row>
        <row r="2366">
          <cell r="A2366" t="str">
            <v>72049</v>
          </cell>
          <cell r="B2366" t="str">
            <v>Culebra</v>
          </cell>
          <cell r="C2366">
            <v>-65.283341160000006</v>
          </cell>
          <cell r="D2366">
            <v>18.313784980000001</v>
          </cell>
        </row>
        <row r="2367">
          <cell r="A2367" t="str">
            <v>28091</v>
          </cell>
          <cell r="B2367" t="str">
            <v>Marion</v>
          </cell>
          <cell r="C2367">
            <v>-89.8225233</v>
          </cell>
          <cell r="D2367">
            <v>31.230864589999999</v>
          </cell>
        </row>
        <row r="2368">
          <cell r="A2368" t="str">
            <v>50005</v>
          </cell>
          <cell r="B2368" t="str">
            <v>Caledonia</v>
          </cell>
          <cell r="C2368">
            <v>-72.102433669999996</v>
          </cell>
          <cell r="D2368">
            <v>44.46487758</v>
          </cell>
        </row>
        <row r="2369">
          <cell r="A2369" t="str">
            <v>54023</v>
          </cell>
          <cell r="B2369" t="str">
            <v>Grant</v>
          </cell>
          <cell r="C2369">
            <v>-79.195843049999993</v>
          </cell>
          <cell r="D2369">
            <v>39.10496268</v>
          </cell>
        </row>
        <row r="2370">
          <cell r="A2370" t="str">
            <v>54093</v>
          </cell>
          <cell r="B2370" t="str">
            <v>Tucker</v>
          </cell>
          <cell r="C2370">
            <v>-79.565674279999996</v>
          </cell>
          <cell r="D2370">
            <v>39.113750359999997</v>
          </cell>
        </row>
        <row r="2371">
          <cell r="A2371" t="str">
            <v>55101</v>
          </cell>
          <cell r="B2371" t="str">
            <v>Racine</v>
          </cell>
          <cell r="C2371">
            <v>-88.061118609999994</v>
          </cell>
          <cell r="D2371">
            <v>42.747312839999999</v>
          </cell>
        </row>
        <row r="2372">
          <cell r="A2372" t="str">
            <v>30073</v>
          </cell>
          <cell r="B2372" t="str">
            <v>Pondera</v>
          </cell>
          <cell r="C2372">
            <v>-112.22664039999999</v>
          </cell>
          <cell r="D2372">
            <v>48.227935019999997</v>
          </cell>
        </row>
        <row r="2373">
          <cell r="A2373" t="str">
            <v>47147</v>
          </cell>
          <cell r="B2373" t="str">
            <v>Robertson</v>
          </cell>
          <cell r="C2373">
            <v>-86.870478410000004</v>
          </cell>
          <cell r="D2373">
            <v>36.525363779999999</v>
          </cell>
        </row>
        <row r="2374">
          <cell r="A2374" t="str">
            <v>47013</v>
          </cell>
          <cell r="B2374" t="str">
            <v>Campbell</v>
          </cell>
          <cell r="C2374">
            <v>-84.149376509999996</v>
          </cell>
          <cell r="D2374">
            <v>36.403344130000001</v>
          </cell>
        </row>
        <row r="2375">
          <cell r="A2375" t="str">
            <v>35039</v>
          </cell>
          <cell r="B2375" t="str">
            <v>Rio Arriba</v>
          </cell>
          <cell r="C2375">
            <v>-106.69296370000001</v>
          </cell>
          <cell r="D2375">
            <v>36.509846969999998</v>
          </cell>
        </row>
        <row r="2376">
          <cell r="A2376" t="str">
            <v>36059</v>
          </cell>
          <cell r="B2376" t="str">
            <v>Nassau</v>
          </cell>
          <cell r="C2376">
            <v>-73.586226229999994</v>
          </cell>
          <cell r="D2376">
            <v>40.737617819999997</v>
          </cell>
        </row>
        <row r="2377">
          <cell r="A2377" t="str">
            <v>36075</v>
          </cell>
          <cell r="B2377" t="str">
            <v>Oswego</v>
          </cell>
          <cell r="C2377">
            <v>-76.141774069999997</v>
          </cell>
          <cell r="D2377">
            <v>43.427182930000001</v>
          </cell>
        </row>
        <row r="2378">
          <cell r="A2378" t="str">
            <v>09011</v>
          </cell>
          <cell r="B2378" t="str">
            <v>New London</v>
          </cell>
          <cell r="C2378">
            <v>-72.102323870000006</v>
          </cell>
          <cell r="D2378">
            <v>41.487084830000001</v>
          </cell>
        </row>
        <row r="2379">
          <cell r="A2379" t="str">
            <v>13259</v>
          </cell>
          <cell r="B2379" t="str">
            <v>Stewart</v>
          </cell>
          <cell r="C2379">
            <v>-84.833952760000003</v>
          </cell>
          <cell r="D2379">
            <v>32.078396009999999</v>
          </cell>
        </row>
        <row r="2380">
          <cell r="A2380" t="str">
            <v>16071</v>
          </cell>
          <cell r="B2380" t="str">
            <v>Oneida</v>
          </cell>
          <cell r="C2380">
            <v>-112.53957490000001</v>
          </cell>
          <cell r="D2380">
            <v>42.194908769999998</v>
          </cell>
        </row>
        <row r="2381">
          <cell r="A2381" t="str">
            <v>19195</v>
          </cell>
          <cell r="B2381" t="str">
            <v>Worth</v>
          </cell>
          <cell r="C2381">
            <v>-93.260852740000004</v>
          </cell>
          <cell r="D2381">
            <v>43.377479639999997</v>
          </cell>
        </row>
        <row r="2382">
          <cell r="A2382" t="str">
            <v>20131</v>
          </cell>
          <cell r="B2382" t="str">
            <v>Nemaha</v>
          </cell>
          <cell r="C2382">
            <v>-96.013930950000002</v>
          </cell>
          <cell r="D2382">
            <v>39.78343169</v>
          </cell>
        </row>
        <row r="2383">
          <cell r="A2383" t="str">
            <v>20103</v>
          </cell>
          <cell r="B2383" t="str">
            <v>Leavenworth</v>
          </cell>
          <cell r="C2383">
            <v>-95.037951179999993</v>
          </cell>
          <cell r="D2383">
            <v>39.199574570000003</v>
          </cell>
        </row>
        <row r="2384">
          <cell r="A2384" t="str">
            <v>48505</v>
          </cell>
          <cell r="B2384" t="str">
            <v>Zapata</v>
          </cell>
          <cell r="C2384">
            <v>-99.168586550000001</v>
          </cell>
          <cell r="D2384">
            <v>27.000768570000002</v>
          </cell>
        </row>
        <row r="2385">
          <cell r="A2385" t="str">
            <v>39035</v>
          </cell>
          <cell r="B2385" t="str">
            <v>Cuyahoga</v>
          </cell>
          <cell r="C2385">
            <v>-81.6587538</v>
          </cell>
          <cell r="D2385">
            <v>41.42426021</v>
          </cell>
        </row>
        <row r="2386">
          <cell r="A2386" t="str">
            <v>48239</v>
          </cell>
          <cell r="B2386" t="str">
            <v>Jackson</v>
          </cell>
          <cell r="C2386">
            <v>-96.577556200000004</v>
          </cell>
          <cell r="D2386">
            <v>28.95369067</v>
          </cell>
        </row>
        <row r="2387">
          <cell r="A2387" t="str">
            <v>37073</v>
          </cell>
          <cell r="B2387" t="str">
            <v>Gates</v>
          </cell>
          <cell r="C2387">
            <v>-76.700463049999996</v>
          </cell>
          <cell r="D2387">
            <v>36.444754969999998</v>
          </cell>
        </row>
        <row r="2388">
          <cell r="A2388" t="str">
            <v>29035</v>
          </cell>
          <cell r="B2388" t="str">
            <v>Carter</v>
          </cell>
          <cell r="C2388">
            <v>-90.962319590000007</v>
          </cell>
          <cell r="D2388">
            <v>36.941112920000002</v>
          </cell>
        </row>
        <row r="2389">
          <cell r="A2389" t="str">
            <v>06113</v>
          </cell>
          <cell r="B2389" t="str">
            <v>Yolo</v>
          </cell>
          <cell r="C2389">
            <v>-121.90151179999999</v>
          </cell>
          <cell r="D2389">
            <v>38.68648941</v>
          </cell>
        </row>
        <row r="2390">
          <cell r="A2390" t="str">
            <v>51199</v>
          </cell>
          <cell r="B2390" t="str">
            <v>York</v>
          </cell>
          <cell r="C2390">
            <v>-76.561917480000005</v>
          </cell>
          <cell r="D2390">
            <v>37.242711659999998</v>
          </cell>
        </row>
        <row r="2391">
          <cell r="A2391" t="str">
            <v>36079</v>
          </cell>
          <cell r="B2391" t="str">
            <v>Putnam</v>
          </cell>
          <cell r="C2391">
            <v>-73.749408430000003</v>
          </cell>
          <cell r="D2391">
            <v>41.426503680000003</v>
          </cell>
        </row>
        <row r="2392">
          <cell r="A2392" t="str">
            <v>31173</v>
          </cell>
          <cell r="B2392" t="str">
            <v>Thurston</v>
          </cell>
          <cell r="C2392">
            <v>-96.544003619999998</v>
          </cell>
          <cell r="D2392">
            <v>42.158194960000003</v>
          </cell>
        </row>
        <row r="2393">
          <cell r="A2393" t="str">
            <v>51820</v>
          </cell>
          <cell r="B2393" t="str">
            <v>Waynesboro</v>
          </cell>
          <cell r="C2393">
            <v>-78.901091010000002</v>
          </cell>
          <cell r="D2393">
            <v>38.068302709999998</v>
          </cell>
        </row>
        <row r="2394">
          <cell r="A2394" t="str">
            <v>55045</v>
          </cell>
          <cell r="B2394" t="str">
            <v>Green</v>
          </cell>
          <cell r="C2394">
            <v>-89.602165040000003</v>
          </cell>
          <cell r="D2394">
            <v>42.679946090000001</v>
          </cell>
        </row>
        <row r="2395">
          <cell r="A2395" t="str">
            <v>48491</v>
          </cell>
          <cell r="B2395" t="str">
            <v>Williamson</v>
          </cell>
          <cell r="C2395">
            <v>-97.601203609999999</v>
          </cell>
          <cell r="D2395">
            <v>30.648127689999999</v>
          </cell>
        </row>
        <row r="2396">
          <cell r="A2396" t="str">
            <v>35001</v>
          </cell>
          <cell r="B2396" t="str">
            <v>Bernalillo</v>
          </cell>
          <cell r="C2396">
            <v>-106.6705759</v>
          </cell>
          <cell r="D2396">
            <v>35.05121905</v>
          </cell>
        </row>
        <row r="2397">
          <cell r="A2397" t="str">
            <v>72129</v>
          </cell>
          <cell r="B2397" t="str">
            <v>San Lorenzo</v>
          </cell>
          <cell r="C2397">
            <v>-65.975525970000007</v>
          </cell>
          <cell r="D2397">
            <v>18.147924620000001</v>
          </cell>
        </row>
        <row r="2398">
          <cell r="A2398" t="str">
            <v>19127</v>
          </cell>
          <cell r="B2398" t="str">
            <v>Marshall</v>
          </cell>
          <cell r="C2398">
            <v>-92.999081899999993</v>
          </cell>
          <cell r="D2398">
            <v>42.035868370000003</v>
          </cell>
        </row>
        <row r="2399">
          <cell r="A2399" t="str">
            <v>72127</v>
          </cell>
          <cell r="B2399" t="str">
            <v>San Juan</v>
          </cell>
          <cell r="C2399">
            <v>-66.061703940000001</v>
          </cell>
          <cell r="D2399">
            <v>18.390803460000001</v>
          </cell>
        </row>
        <row r="2400">
          <cell r="A2400" t="str">
            <v>19131</v>
          </cell>
          <cell r="B2400" t="str">
            <v>Mitchell</v>
          </cell>
          <cell r="C2400">
            <v>-92.788875759999996</v>
          </cell>
          <cell r="D2400">
            <v>43.356393789999998</v>
          </cell>
        </row>
        <row r="2401">
          <cell r="A2401" t="str">
            <v>17057</v>
          </cell>
          <cell r="B2401" t="str">
            <v>Fulton</v>
          </cell>
          <cell r="C2401">
            <v>-90.207494339999997</v>
          </cell>
          <cell r="D2401">
            <v>40.472485290000002</v>
          </cell>
        </row>
        <row r="2402">
          <cell r="A2402" t="str">
            <v>36063</v>
          </cell>
          <cell r="B2402" t="str">
            <v>Niagara</v>
          </cell>
          <cell r="C2402">
            <v>-78.745320899999996</v>
          </cell>
          <cell r="D2402">
            <v>43.200131749999997</v>
          </cell>
        </row>
        <row r="2403">
          <cell r="A2403" t="str">
            <v>05079</v>
          </cell>
          <cell r="B2403" t="str">
            <v>Lincoln</v>
          </cell>
          <cell r="C2403">
            <v>-91.733338779999997</v>
          </cell>
          <cell r="D2403">
            <v>33.957538820000003</v>
          </cell>
        </row>
        <row r="2404">
          <cell r="A2404" t="str">
            <v>13007</v>
          </cell>
          <cell r="B2404" t="str">
            <v>Baker</v>
          </cell>
          <cell r="C2404">
            <v>-84.44486551</v>
          </cell>
          <cell r="D2404">
            <v>31.32631349</v>
          </cell>
        </row>
        <row r="2405">
          <cell r="A2405" t="str">
            <v>01101</v>
          </cell>
          <cell r="B2405" t="str">
            <v>Montgomery</v>
          </cell>
          <cell r="C2405">
            <v>-86.207877060000001</v>
          </cell>
          <cell r="D2405">
            <v>32.220894139999999</v>
          </cell>
        </row>
        <row r="2406">
          <cell r="A2406" t="str">
            <v>50007</v>
          </cell>
          <cell r="B2406" t="str">
            <v>Chittenden</v>
          </cell>
          <cell r="C2406">
            <v>-73.081012749999999</v>
          </cell>
          <cell r="D2406">
            <v>44.461092379999997</v>
          </cell>
        </row>
        <row r="2407">
          <cell r="A2407" t="str">
            <v>55093</v>
          </cell>
          <cell r="B2407" t="str">
            <v>Pierce</v>
          </cell>
          <cell r="C2407">
            <v>-92.422124859999997</v>
          </cell>
          <cell r="D2407">
            <v>44.719097410000003</v>
          </cell>
        </row>
        <row r="2408">
          <cell r="A2408" t="str">
            <v>21135</v>
          </cell>
          <cell r="B2408" t="str">
            <v>Lewis</v>
          </cell>
          <cell r="C2408">
            <v>-83.378046519999998</v>
          </cell>
          <cell r="D2408">
            <v>38.531550189999997</v>
          </cell>
        </row>
        <row r="2409">
          <cell r="A2409" t="str">
            <v>21047</v>
          </cell>
          <cell r="B2409" t="str">
            <v>Christian</v>
          </cell>
          <cell r="C2409">
            <v>-87.490337690000004</v>
          </cell>
          <cell r="D2409">
            <v>36.893910230000003</v>
          </cell>
        </row>
        <row r="2410">
          <cell r="A2410" t="str">
            <v>22119</v>
          </cell>
          <cell r="B2410" t="str">
            <v>Webster</v>
          </cell>
          <cell r="C2410">
            <v>-93.334313539999997</v>
          </cell>
          <cell r="D2410">
            <v>32.71375647</v>
          </cell>
        </row>
        <row r="2411">
          <cell r="A2411" t="str">
            <v>24021</v>
          </cell>
          <cell r="B2411" t="str">
            <v>Frederick</v>
          </cell>
          <cell r="C2411">
            <v>-77.397807400000005</v>
          </cell>
          <cell r="D2411">
            <v>39.4720692</v>
          </cell>
        </row>
        <row r="2412">
          <cell r="A2412" t="str">
            <v>26029</v>
          </cell>
          <cell r="B2412" t="str">
            <v>Charlevoix</v>
          </cell>
          <cell r="C2412">
            <v>-85.129215049999999</v>
          </cell>
          <cell r="D2412">
            <v>45.305627970000003</v>
          </cell>
        </row>
        <row r="2413">
          <cell r="A2413" t="str">
            <v>55011</v>
          </cell>
          <cell r="B2413" t="str">
            <v>Buffalo</v>
          </cell>
          <cell r="C2413">
            <v>-91.754750950000002</v>
          </cell>
          <cell r="D2413">
            <v>44.380055230000004</v>
          </cell>
        </row>
        <row r="2414">
          <cell r="A2414" t="str">
            <v>36089</v>
          </cell>
          <cell r="B2414" t="str">
            <v>St. Lawrence</v>
          </cell>
          <cell r="C2414">
            <v>-75.069076980000006</v>
          </cell>
          <cell r="D2414">
            <v>44.496477939999998</v>
          </cell>
        </row>
        <row r="2415">
          <cell r="A2415" t="str">
            <v>26141</v>
          </cell>
          <cell r="B2415" t="str">
            <v>Presque Isle</v>
          </cell>
          <cell r="C2415">
            <v>-83.917215010000007</v>
          </cell>
          <cell r="D2415">
            <v>45.340359149999998</v>
          </cell>
        </row>
        <row r="2416">
          <cell r="A2416" t="str">
            <v>06055</v>
          </cell>
          <cell r="B2416" t="str">
            <v>Napa</v>
          </cell>
          <cell r="C2416">
            <v>-122.3306328</v>
          </cell>
          <cell r="D2416">
            <v>38.506545799999998</v>
          </cell>
        </row>
        <row r="2417">
          <cell r="A2417" t="str">
            <v>05089</v>
          </cell>
          <cell r="B2417" t="str">
            <v>Marion</v>
          </cell>
          <cell r="C2417">
            <v>-92.683972949999998</v>
          </cell>
          <cell r="D2417">
            <v>36.268429339999997</v>
          </cell>
        </row>
        <row r="2418">
          <cell r="A2418" t="str">
            <v>16029</v>
          </cell>
          <cell r="B2418" t="str">
            <v>Caribou</v>
          </cell>
          <cell r="C2418">
            <v>-111.5621762</v>
          </cell>
          <cell r="D2418">
            <v>42.770497659999997</v>
          </cell>
        </row>
        <row r="2419">
          <cell r="A2419" t="str">
            <v>13271</v>
          </cell>
          <cell r="B2419" t="str">
            <v>Telfair</v>
          </cell>
          <cell r="C2419">
            <v>-82.93880265</v>
          </cell>
          <cell r="D2419">
            <v>31.929972209999999</v>
          </cell>
        </row>
        <row r="2420">
          <cell r="A2420" t="str">
            <v>12047</v>
          </cell>
          <cell r="B2420" t="str">
            <v>Hamilton</v>
          </cell>
          <cell r="C2420">
            <v>-82.947632839999997</v>
          </cell>
          <cell r="D2420">
            <v>30.496129320000001</v>
          </cell>
        </row>
        <row r="2421">
          <cell r="A2421" t="str">
            <v>30109</v>
          </cell>
          <cell r="B2421" t="str">
            <v>Wibaux</v>
          </cell>
          <cell r="C2421">
            <v>-104.2490289</v>
          </cell>
          <cell r="D2421">
            <v>46.965565140000002</v>
          </cell>
        </row>
        <row r="2422">
          <cell r="A2422" t="str">
            <v>13229</v>
          </cell>
          <cell r="B2422" t="str">
            <v>Pierce</v>
          </cell>
          <cell r="C2422">
            <v>-82.2134274</v>
          </cell>
          <cell r="D2422">
            <v>31.358373579999999</v>
          </cell>
        </row>
        <row r="2423">
          <cell r="A2423" t="str">
            <v>45041</v>
          </cell>
          <cell r="B2423" t="str">
            <v>Florence</v>
          </cell>
          <cell r="C2423">
            <v>-79.702245809999994</v>
          </cell>
          <cell r="D2423">
            <v>34.024472410000001</v>
          </cell>
        </row>
        <row r="2424">
          <cell r="A2424" t="str">
            <v>32029</v>
          </cell>
          <cell r="B2424" t="str">
            <v>Storey</v>
          </cell>
          <cell r="C2424">
            <v>-119.5289865</v>
          </cell>
          <cell r="D2424">
            <v>39.446608470000001</v>
          </cell>
        </row>
        <row r="2425">
          <cell r="A2425" t="str">
            <v>41005</v>
          </cell>
          <cell r="B2425" t="str">
            <v>Clackamas</v>
          </cell>
          <cell r="C2425">
            <v>-122.2205544</v>
          </cell>
          <cell r="D2425">
            <v>45.188203870000002</v>
          </cell>
        </row>
        <row r="2426">
          <cell r="A2426" t="str">
            <v>37125</v>
          </cell>
          <cell r="B2426" t="str">
            <v>Moore</v>
          </cell>
          <cell r="C2426">
            <v>-79.481519860000006</v>
          </cell>
          <cell r="D2426">
            <v>35.31080558</v>
          </cell>
        </row>
        <row r="2427">
          <cell r="A2427" t="str">
            <v>42065</v>
          </cell>
          <cell r="B2427" t="str">
            <v>Jefferson</v>
          </cell>
          <cell r="C2427">
            <v>-78.999672259999997</v>
          </cell>
          <cell r="D2427">
            <v>41.128296570000003</v>
          </cell>
        </row>
        <row r="2428">
          <cell r="A2428" t="str">
            <v>40049</v>
          </cell>
          <cell r="B2428" t="str">
            <v>Garvin</v>
          </cell>
          <cell r="C2428">
            <v>-97.309370060000006</v>
          </cell>
          <cell r="D2428">
            <v>34.704402100000003</v>
          </cell>
        </row>
        <row r="2429">
          <cell r="A2429" t="str">
            <v>05015</v>
          </cell>
          <cell r="B2429" t="str">
            <v>Carroll</v>
          </cell>
          <cell r="C2429">
            <v>-93.53832319</v>
          </cell>
          <cell r="D2429">
            <v>36.341079010000001</v>
          </cell>
        </row>
        <row r="2430">
          <cell r="A2430" t="str">
            <v>21107</v>
          </cell>
          <cell r="B2430" t="str">
            <v>Hopkins</v>
          </cell>
          <cell r="C2430">
            <v>-87.541315069999996</v>
          </cell>
          <cell r="D2430">
            <v>37.308625630000002</v>
          </cell>
        </row>
        <row r="2431">
          <cell r="A2431" t="str">
            <v>29123</v>
          </cell>
          <cell r="B2431" t="str">
            <v>Madison</v>
          </cell>
          <cell r="C2431">
            <v>-90.344650990000005</v>
          </cell>
          <cell r="D2431">
            <v>37.478234620000002</v>
          </cell>
        </row>
        <row r="2432">
          <cell r="A2432" t="str">
            <v>20017</v>
          </cell>
          <cell r="B2432" t="str">
            <v>Chase</v>
          </cell>
          <cell r="C2432">
            <v>-96.594233349999996</v>
          </cell>
          <cell r="D2432">
            <v>38.302039450000002</v>
          </cell>
        </row>
        <row r="2433">
          <cell r="A2433" t="str">
            <v>25009</v>
          </cell>
          <cell r="B2433" t="str">
            <v>Essex</v>
          </cell>
          <cell r="C2433">
            <v>-70.951584400000002</v>
          </cell>
          <cell r="D2433">
            <v>42.67174524</v>
          </cell>
        </row>
        <row r="2434">
          <cell r="A2434" t="str">
            <v>48057</v>
          </cell>
          <cell r="B2434" t="str">
            <v>Calhoun</v>
          </cell>
          <cell r="C2434">
            <v>-96.604741340000004</v>
          </cell>
          <cell r="D2434">
            <v>28.503495990000001</v>
          </cell>
        </row>
        <row r="2435">
          <cell r="A2435" t="str">
            <v>46011</v>
          </cell>
          <cell r="B2435" t="str">
            <v>Brookings</v>
          </cell>
          <cell r="C2435">
            <v>-96.790648360000006</v>
          </cell>
          <cell r="D2435">
            <v>44.369816839999999</v>
          </cell>
        </row>
        <row r="2436">
          <cell r="A2436" t="str">
            <v>48443</v>
          </cell>
          <cell r="B2436" t="str">
            <v>Terrell</v>
          </cell>
          <cell r="C2436">
            <v>-102.0764353</v>
          </cell>
          <cell r="D2436">
            <v>30.224908159999998</v>
          </cell>
        </row>
        <row r="2437">
          <cell r="A2437" t="str">
            <v>08031</v>
          </cell>
          <cell r="B2437" t="str">
            <v>Denver</v>
          </cell>
          <cell r="C2437">
            <v>-104.8760248</v>
          </cell>
          <cell r="D2437">
            <v>39.761291139999997</v>
          </cell>
        </row>
        <row r="2438">
          <cell r="A2438" t="str">
            <v>22067</v>
          </cell>
          <cell r="B2438" t="str">
            <v>Morehouse</v>
          </cell>
          <cell r="C2438">
            <v>-91.802111710000005</v>
          </cell>
          <cell r="D2438">
            <v>32.820092410000001</v>
          </cell>
        </row>
        <row r="2439">
          <cell r="A2439" t="str">
            <v>34027</v>
          </cell>
          <cell r="B2439" t="str">
            <v>Morris</v>
          </cell>
          <cell r="C2439">
            <v>-74.544408390000001</v>
          </cell>
          <cell r="D2439">
            <v>40.861630040000001</v>
          </cell>
        </row>
        <row r="2440">
          <cell r="A2440" t="str">
            <v>22071</v>
          </cell>
          <cell r="B2440" t="str">
            <v>Orleans</v>
          </cell>
          <cell r="C2440">
            <v>-89.928336740000006</v>
          </cell>
          <cell r="D2440">
            <v>30.06918821</v>
          </cell>
        </row>
        <row r="2441">
          <cell r="A2441" t="str">
            <v>40033</v>
          </cell>
          <cell r="B2441" t="str">
            <v>Cotton</v>
          </cell>
          <cell r="C2441">
            <v>-98.372257189999999</v>
          </cell>
          <cell r="D2441">
            <v>34.290059200000002</v>
          </cell>
        </row>
        <row r="2442">
          <cell r="A2442" t="str">
            <v>29065</v>
          </cell>
          <cell r="B2442" t="str">
            <v>Dent</v>
          </cell>
          <cell r="C2442">
            <v>-91.507722490000006</v>
          </cell>
          <cell r="D2442">
            <v>37.606435079999997</v>
          </cell>
        </row>
        <row r="2443">
          <cell r="A2443" t="str">
            <v>41051</v>
          </cell>
          <cell r="B2443" t="str">
            <v>Multnomah</v>
          </cell>
          <cell r="C2443">
            <v>-122.4157429</v>
          </cell>
          <cell r="D2443">
            <v>45.546936809999998</v>
          </cell>
        </row>
        <row r="2444">
          <cell r="A2444" t="str">
            <v>37019</v>
          </cell>
          <cell r="B2444" t="str">
            <v>Brunswick</v>
          </cell>
          <cell r="C2444">
            <v>-78.237916139999996</v>
          </cell>
          <cell r="D2444">
            <v>34.070378509999998</v>
          </cell>
        </row>
        <row r="2445">
          <cell r="A2445" t="str">
            <v>46093</v>
          </cell>
          <cell r="B2445" t="str">
            <v>Meade</v>
          </cell>
          <cell r="C2445">
            <v>-102.71664579999999</v>
          </cell>
          <cell r="D2445">
            <v>44.566675310000001</v>
          </cell>
        </row>
        <row r="2446">
          <cell r="A2446" t="str">
            <v>37083</v>
          </cell>
          <cell r="B2446" t="str">
            <v>Halifax</v>
          </cell>
          <cell r="C2446">
            <v>-77.651584150000005</v>
          </cell>
          <cell r="D2446">
            <v>36.257373520000002</v>
          </cell>
        </row>
        <row r="2447">
          <cell r="A2447" t="str">
            <v>13075</v>
          </cell>
          <cell r="B2447" t="str">
            <v>Cook</v>
          </cell>
          <cell r="C2447">
            <v>-83.430697589999994</v>
          </cell>
          <cell r="D2447">
            <v>31.15408665</v>
          </cell>
        </row>
        <row r="2448">
          <cell r="A2448" t="str">
            <v>27143</v>
          </cell>
          <cell r="B2448" t="str">
            <v>Sibley</v>
          </cell>
          <cell r="C2448">
            <v>-94.231659579999999</v>
          </cell>
          <cell r="D2448">
            <v>44.579395400000003</v>
          </cell>
        </row>
        <row r="2449">
          <cell r="A2449" t="str">
            <v>27061</v>
          </cell>
          <cell r="B2449" t="str">
            <v>Itasca</v>
          </cell>
          <cell r="C2449">
            <v>-93.631623489999996</v>
          </cell>
          <cell r="D2449">
            <v>47.509078189999997</v>
          </cell>
        </row>
        <row r="2450">
          <cell r="A2450" t="str">
            <v>21207</v>
          </cell>
          <cell r="B2450" t="str">
            <v>Russell</v>
          </cell>
          <cell r="C2450">
            <v>-85.058387049999993</v>
          </cell>
          <cell r="D2450">
            <v>36.991158089999999</v>
          </cell>
        </row>
        <row r="2451">
          <cell r="A2451" t="str">
            <v>28125</v>
          </cell>
          <cell r="B2451" t="str">
            <v>Sharkey</v>
          </cell>
          <cell r="C2451">
            <v>-90.813436179999997</v>
          </cell>
          <cell r="D2451">
            <v>32.880000150000001</v>
          </cell>
        </row>
        <row r="2452">
          <cell r="A2452" t="str">
            <v>29029</v>
          </cell>
          <cell r="B2452" t="str">
            <v>Camden</v>
          </cell>
          <cell r="C2452">
            <v>-92.766004640000006</v>
          </cell>
          <cell r="D2452">
            <v>38.027034139999998</v>
          </cell>
        </row>
        <row r="2453">
          <cell r="A2453" t="str">
            <v>21099</v>
          </cell>
          <cell r="B2453" t="str">
            <v>Hart</v>
          </cell>
          <cell r="C2453">
            <v>-85.884466189999998</v>
          </cell>
          <cell r="D2453">
            <v>37.299708520000003</v>
          </cell>
        </row>
        <row r="2454">
          <cell r="A2454" t="str">
            <v>21025</v>
          </cell>
          <cell r="B2454" t="str">
            <v>Breathitt</v>
          </cell>
          <cell r="C2454">
            <v>-83.323582160000001</v>
          </cell>
          <cell r="D2454">
            <v>37.521472799999998</v>
          </cell>
        </row>
        <row r="2455">
          <cell r="A2455" t="str">
            <v>26065</v>
          </cell>
          <cell r="B2455" t="str">
            <v>Ingham</v>
          </cell>
          <cell r="C2455">
            <v>-84.373466070000006</v>
          </cell>
          <cell r="D2455">
            <v>42.597372780000001</v>
          </cell>
        </row>
        <row r="2456">
          <cell r="A2456" t="str">
            <v>21203</v>
          </cell>
          <cell r="B2456" t="str">
            <v>Rockcastle</v>
          </cell>
          <cell r="C2456">
            <v>-84.316215130000003</v>
          </cell>
          <cell r="D2456">
            <v>37.364911929999998</v>
          </cell>
        </row>
        <row r="2457">
          <cell r="A2457" t="str">
            <v>45029</v>
          </cell>
          <cell r="B2457" t="str">
            <v>Colleton</v>
          </cell>
          <cell r="C2457">
            <v>-80.666911639999995</v>
          </cell>
          <cell r="D2457">
            <v>32.863530320000002</v>
          </cell>
        </row>
        <row r="2458">
          <cell r="A2458" t="str">
            <v>45043</v>
          </cell>
          <cell r="B2458" t="str">
            <v>Georgetown</v>
          </cell>
          <cell r="C2458">
            <v>-79.332422809999997</v>
          </cell>
          <cell r="D2458">
            <v>33.433374819999997</v>
          </cell>
        </row>
        <row r="2459">
          <cell r="A2459" t="str">
            <v>37033</v>
          </cell>
          <cell r="B2459" t="str">
            <v>Caswell</v>
          </cell>
          <cell r="C2459">
            <v>-79.333559840000007</v>
          </cell>
          <cell r="D2459">
            <v>36.393275549999998</v>
          </cell>
        </row>
        <row r="2460">
          <cell r="A2460" t="str">
            <v>37049</v>
          </cell>
          <cell r="B2460" t="str">
            <v>Craven</v>
          </cell>
          <cell r="C2460">
            <v>-77.092556830000007</v>
          </cell>
          <cell r="D2460">
            <v>35.123439179999998</v>
          </cell>
        </row>
        <row r="2461">
          <cell r="A2461" t="str">
            <v>40113</v>
          </cell>
          <cell r="B2461" t="str">
            <v>Osage</v>
          </cell>
          <cell r="C2461">
            <v>-96.398380500000002</v>
          </cell>
          <cell r="D2461">
            <v>36.62910128</v>
          </cell>
        </row>
        <row r="2462">
          <cell r="A2462" t="str">
            <v>08027</v>
          </cell>
          <cell r="B2462" t="str">
            <v>Custer</v>
          </cell>
          <cell r="C2462">
            <v>-105.3670379</v>
          </cell>
          <cell r="D2462">
            <v>38.108822809999999</v>
          </cell>
        </row>
        <row r="2463">
          <cell r="A2463" t="str">
            <v>22073</v>
          </cell>
          <cell r="B2463" t="str">
            <v>Ouachita</v>
          </cell>
          <cell r="C2463">
            <v>-92.154861080000003</v>
          </cell>
          <cell r="D2463">
            <v>32.478227019999999</v>
          </cell>
        </row>
        <row r="2464">
          <cell r="A2464" t="str">
            <v>29153</v>
          </cell>
          <cell r="B2464" t="str">
            <v>Ozark</v>
          </cell>
          <cell r="C2464">
            <v>-92.444694470000002</v>
          </cell>
          <cell r="D2464">
            <v>36.649222530000003</v>
          </cell>
        </row>
        <row r="2465">
          <cell r="A2465" t="str">
            <v>08005</v>
          </cell>
          <cell r="B2465" t="str">
            <v>Arapahoe</v>
          </cell>
          <cell r="C2465">
            <v>-104.3385011</v>
          </cell>
          <cell r="D2465">
            <v>39.649918999999997</v>
          </cell>
        </row>
        <row r="2466">
          <cell r="A2466" t="str">
            <v>29185</v>
          </cell>
          <cell r="B2466" t="str">
            <v>St. Clair</v>
          </cell>
          <cell r="C2466">
            <v>-93.775932890000007</v>
          </cell>
          <cell r="D2466">
            <v>38.037291320000001</v>
          </cell>
        </row>
        <row r="2467">
          <cell r="A2467" t="str">
            <v>30047</v>
          </cell>
          <cell r="B2467" t="str">
            <v>Lake</v>
          </cell>
          <cell r="C2467">
            <v>-114.0894823</v>
          </cell>
          <cell r="D2467">
            <v>47.645934609999998</v>
          </cell>
        </row>
        <row r="2468">
          <cell r="A2468" t="str">
            <v>48475</v>
          </cell>
          <cell r="B2468" t="str">
            <v>Ward</v>
          </cell>
          <cell r="C2468">
            <v>-103.1024815</v>
          </cell>
          <cell r="D2468">
            <v>31.509207849999999</v>
          </cell>
        </row>
        <row r="2469">
          <cell r="A2469" t="str">
            <v>30087</v>
          </cell>
          <cell r="B2469" t="str">
            <v>Rosebud</v>
          </cell>
          <cell r="C2469">
            <v>-106.7307531</v>
          </cell>
          <cell r="D2469">
            <v>46.229792850000003</v>
          </cell>
        </row>
        <row r="2470">
          <cell r="A2470" t="str">
            <v>13211</v>
          </cell>
          <cell r="B2470" t="str">
            <v>Morgan</v>
          </cell>
          <cell r="C2470">
            <v>-83.492278580000004</v>
          </cell>
          <cell r="D2470">
            <v>33.590947900000003</v>
          </cell>
        </row>
        <row r="2471">
          <cell r="A2471" t="str">
            <v>42101</v>
          </cell>
          <cell r="B2471" t="str">
            <v>Philadelphia</v>
          </cell>
          <cell r="C2471">
            <v>-75.133242839999994</v>
          </cell>
          <cell r="D2471">
            <v>40.008064410000003</v>
          </cell>
        </row>
        <row r="2472">
          <cell r="A2472" t="str">
            <v>38005</v>
          </cell>
          <cell r="B2472" t="str">
            <v>Benson</v>
          </cell>
          <cell r="C2472">
            <v>-99.365734779999997</v>
          </cell>
          <cell r="D2472">
            <v>48.069338080000001</v>
          </cell>
        </row>
        <row r="2473">
          <cell r="A2473" t="str">
            <v>47115</v>
          </cell>
          <cell r="B2473" t="str">
            <v>Marion</v>
          </cell>
          <cell r="C2473">
            <v>-85.62192494</v>
          </cell>
          <cell r="D2473">
            <v>35.129426299999999</v>
          </cell>
        </row>
        <row r="2474">
          <cell r="A2474" t="str">
            <v>20005</v>
          </cell>
          <cell r="B2474" t="str">
            <v>Atchison</v>
          </cell>
          <cell r="C2474">
            <v>-95.314563050000004</v>
          </cell>
          <cell r="D2474">
            <v>39.531587510000001</v>
          </cell>
        </row>
        <row r="2475">
          <cell r="A2475" t="str">
            <v>26031</v>
          </cell>
          <cell r="B2475" t="str">
            <v>Cheboygan</v>
          </cell>
          <cell r="C2475">
            <v>-84.500656109999994</v>
          </cell>
          <cell r="D2475">
            <v>45.447012649999998</v>
          </cell>
        </row>
        <row r="2476">
          <cell r="A2476" t="str">
            <v>21127</v>
          </cell>
          <cell r="B2476" t="str">
            <v>Lawrence</v>
          </cell>
          <cell r="C2476">
            <v>-82.734643210000002</v>
          </cell>
          <cell r="D2476">
            <v>38.067668329999997</v>
          </cell>
        </row>
        <row r="2477">
          <cell r="A2477" t="str">
            <v>27099</v>
          </cell>
          <cell r="B2477" t="str">
            <v>Mower</v>
          </cell>
          <cell r="C2477">
            <v>-92.752351640000001</v>
          </cell>
          <cell r="D2477">
            <v>43.671387590000002</v>
          </cell>
        </row>
        <row r="2478">
          <cell r="A2478" t="str">
            <v>27065</v>
          </cell>
          <cell r="B2478" t="str">
            <v>Kanabec</v>
          </cell>
          <cell r="C2478">
            <v>-93.292904640000003</v>
          </cell>
          <cell r="D2478">
            <v>45.945340569999999</v>
          </cell>
        </row>
        <row r="2479">
          <cell r="A2479" t="str">
            <v>29083</v>
          </cell>
          <cell r="B2479" t="str">
            <v>Henry</v>
          </cell>
          <cell r="C2479">
            <v>-93.792817400000004</v>
          </cell>
          <cell r="D2479">
            <v>38.385069420000001</v>
          </cell>
        </row>
        <row r="2480">
          <cell r="A2480" t="str">
            <v>31145</v>
          </cell>
          <cell r="B2480" t="str">
            <v>Red Willow</v>
          </cell>
          <cell r="C2480">
            <v>-100.47724700000001</v>
          </cell>
          <cell r="D2480">
            <v>40.17604429</v>
          </cell>
        </row>
        <row r="2481">
          <cell r="A2481" t="str">
            <v>26069</v>
          </cell>
          <cell r="B2481" t="str">
            <v>Iosco</v>
          </cell>
          <cell r="C2481">
            <v>-83.636690020000003</v>
          </cell>
          <cell r="D2481">
            <v>44.355785419999997</v>
          </cell>
        </row>
        <row r="2482">
          <cell r="A2482" t="str">
            <v>31043</v>
          </cell>
          <cell r="B2482" t="str">
            <v>Dakota</v>
          </cell>
          <cell r="C2482">
            <v>-96.56465437</v>
          </cell>
          <cell r="D2482">
            <v>42.391084929999998</v>
          </cell>
        </row>
        <row r="2483">
          <cell r="A2483" t="str">
            <v>69100</v>
          </cell>
          <cell r="B2483" t="str">
            <v>Rota</v>
          </cell>
          <cell r="C2483">
            <v>145.2094218</v>
          </cell>
          <cell r="D2483">
            <v>14.15511852</v>
          </cell>
        </row>
        <row r="2484">
          <cell r="A2484" t="str">
            <v>72077</v>
          </cell>
          <cell r="B2484" t="str">
            <v>Juncos</v>
          </cell>
          <cell r="C2484">
            <v>-65.909912640000002</v>
          </cell>
          <cell r="D2484">
            <v>18.224626529999998</v>
          </cell>
        </row>
        <row r="2485">
          <cell r="A2485" t="str">
            <v>40139</v>
          </cell>
          <cell r="B2485" t="str">
            <v>Texas</v>
          </cell>
          <cell r="C2485">
            <v>-101.4901113</v>
          </cell>
          <cell r="D2485">
            <v>36.747890730000002</v>
          </cell>
        </row>
        <row r="2486">
          <cell r="A2486" t="str">
            <v>05081</v>
          </cell>
          <cell r="B2486" t="str">
            <v>Little River</v>
          </cell>
          <cell r="C2486">
            <v>-94.233978699999994</v>
          </cell>
          <cell r="D2486">
            <v>33.702286909999998</v>
          </cell>
        </row>
        <row r="2487">
          <cell r="A2487" t="str">
            <v>31169</v>
          </cell>
          <cell r="B2487" t="str">
            <v>Thayer</v>
          </cell>
          <cell r="C2487">
            <v>-97.595063719999999</v>
          </cell>
          <cell r="D2487">
            <v>40.176210439999998</v>
          </cell>
        </row>
        <row r="2488">
          <cell r="A2488" t="str">
            <v>31051</v>
          </cell>
          <cell r="B2488" t="str">
            <v>Dixon</v>
          </cell>
          <cell r="C2488">
            <v>-96.868269089999998</v>
          </cell>
          <cell r="D2488">
            <v>42.493494609999999</v>
          </cell>
        </row>
        <row r="2489">
          <cell r="A2489" t="str">
            <v>29111</v>
          </cell>
          <cell r="B2489" t="str">
            <v>Lewis</v>
          </cell>
          <cell r="C2489">
            <v>-91.721789430000001</v>
          </cell>
          <cell r="D2489">
            <v>40.09673548</v>
          </cell>
        </row>
        <row r="2490">
          <cell r="A2490" t="str">
            <v>36085</v>
          </cell>
          <cell r="B2490" t="str">
            <v>Richmond</v>
          </cell>
          <cell r="C2490">
            <v>-74.153909870000007</v>
          </cell>
          <cell r="D2490">
            <v>40.581836430000003</v>
          </cell>
        </row>
        <row r="2491">
          <cell r="A2491" t="str">
            <v>34003</v>
          </cell>
          <cell r="B2491" t="str">
            <v>Bergen</v>
          </cell>
          <cell r="C2491">
            <v>-74.074411470000001</v>
          </cell>
          <cell r="D2491">
            <v>40.960083509999997</v>
          </cell>
        </row>
        <row r="2492">
          <cell r="A2492" t="str">
            <v>08061</v>
          </cell>
          <cell r="B2492" t="str">
            <v>Kiowa</v>
          </cell>
          <cell r="C2492">
            <v>-102.7389041</v>
          </cell>
          <cell r="D2492">
            <v>38.432638539999999</v>
          </cell>
        </row>
        <row r="2493">
          <cell r="A2493" t="str">
            <v>48487</v>
          </cell>
          <cell r="B2493" t="str">
            <v>Wilbarger</v>
          </cell>
          <cell r="C2493">
            <v>-99.240988909999999</v>
          </cell>
          <cell r="D2493">
            <v>34.080842560000001</v>
          </cell>
        </row>
        <row r="2494">
          <cell r="A2494" t="str">
            <v>36011</v>
          </cell>
          <cell r="B2494" t="str">
            <v>Cayuga</v>
          </cell>
          <cell r="C2494">
            <v>-76.554684710000004</v>
          </cell>
          <cell r="D2494">
            <v>42.918112350000001</v>
          </cell>
        </row>
        <row r="2495">
          <cell r="A2495" t="str">
            <v>08089</v>
          </cell>
          <cell r="B2495" t="str">
            <v>Otero</v>
          </cell>
          <cell r="C2495">
            <v>-103.7166632</v>
          </cell>
          <cell r="D2495">
            <v>37.902453420000001</v>
          </cell>
        </row>
        <row r="2496">
          <cell r="A2496" t="str">
            <v>48261</v>
          </cell>
          <cell r="B2496" t="str">
            <v>Kenedy</v>
          </cell>
          <cell r="C2496">
            <v>-97.698108059999996</v>
          </cell>
          <cell r="D2496">
            <v>26.929750169999998</v>
          </cell>
        </row>
        <row r="2497">
          <cell r="A2497" t="str">
            <v>40135</v>
          </cell>
          <cell r="B2497" t="str">
            <v>Sequoyah</v>
          </cell>
          <cell r="C2497">
            <v>-94.755078249999997</v>
          </cell>
          <cell r="D2497">
            <v>35.49549888</v>
          </cell>
        </row>
        <row r="2498">
          <cell r="A2498" t="str">
            <v>26063</v>
          </cell>
          <cell r="B2498" t="str">
            <v>Huron</v>
          </cell>
          <cell r="C2498">
            <v>-83.031167960000005</v>
          </cell>
          <cell r="D2498">
            <v>43.83293286</v>
          </cell>
        </row>
        <row r="2499">
          <cell r="A2499" t="str">
            <v>37145</v>
          </cell>
          <cell r="B2499" t="str">
            <v>Person</v>
          </cell>
          <cell r="C2499">
            <v>-78.971577300000007</v>
          </cell>
          <cell r="D2499">
            <v>36.389997549999997</v>
          </cell>
        </row>
        <row r="2500">
          <cell r="A2500" t="str">
            <v>18001</v>
          </cell>
          <cell r="B2500" t="str">
            <v>Adams</v>
          </cell>
          <cell r="C2500">
            <v>-84.936582490000006</v>
          </cell>
          <cell r="D2500">
            <v>40.745774400000002</v>
          </cell>
        </row>
        <row r="2501">
          <cell r="A2501" t="str">
            <v>47173</v>
          </cell>
          <cell r="B2501" t="str">
            <v>Union</v>
          </cell>
          <cell r="C2501">
            <v>-83.837252250000006</v>
          </cell>
          <cell r="D2501">
            <v>36.288146159999997</v>
          </cell>
        </row>
        <row r="2502">
          <cell r="A2502" t="str">
            <v>17183</v>
          </cell>
          <cell r="B2502" t="str">
            <v>Vermilion</v>
          </cell>
          <cell r="C2502">
            <v>-87.732926030000002</v>
          </cell>
          <cell r="D2502">
            <v>40.183716740000001</v>
          </cell>
        </row>
        <row r="2503">
          <cell r="A2503" t="str">
            <v>48181</v>
          </cell>
          <cell r="B2503" t="str">
            <v>Grayson</v>
          </cell>
          <cell r="C2503">
            <v>-96.677749050000003</v>
          </cell>
          <cell r="D2503">
            <v>33.627029270000001</v>
          </cell>
        </row>
        <row r="2504">
          <cell r="A2504" t="str">
            <v>08099</v>
          </cell>
          <cell r="B2504" t="str">
            <v>Prowers</v>
          </cell>
          <cell r="C2504">
            <v>-102.3932762</v>
          </cell>
          <cell r="D2504">
            <v>37.955190219999999</v>
          </cell>
        </row>
        <row r="2505">
          <cell r="A2505" t="str">
            <v>46057</v>
          </cell>
          <cell r="B2505" t="str">
            <v>Hamlin</v>
          </cell>
          <cell r="C2505">
            <v>-97.188295929999995</v>
          </cell>
          <cell r="D2505">
            <v>44.673859540000002</v>
          </cell>
        </row>
        <row r="2506">
          <cell r="A2506" t="str">
            <v>49041</v>
          </cell>
          <cell r="B2506" t="str">
            <v>Sevier</v>
          </cell>
          <cell r="C2506">
            <v>-111.80459879999999</v>
          </cell>
          <cell r="D2506">
            <v>38.747694269999997</v>
          </cell>
        </row>
        <row r="2507">
          <cell r="A2507" t="str">
            <v>51007</v>
          </cell>
          <cell r="B2507" t="str">
            <v>Amelia</v>
          </cell>
          <cell r="C2507">
            <v>-77.9752747</v>
          </cell>
          <cell r="D2507">
            <v>37.335500250000003</v>
          </cell>
        </row>
        <row r="2508">
          <cell r="A2508" t="str">
            <v>51660</v>
          </cell>
          <cell r="B2508" t="str">
            <v>Harrisonburg</v>
          </cell>
          <cell r="C2508">
            <v>-78.873976670000005</v>
          </cell>
          <cell r="D2508">
            <v>38.438331509999998</v>
          </cell>
        </row>
        <row r="2509">
          <cell r="A2509" t="str">
            <v>48395</v>
          </cell>
          <cell r="B2509" t="str">
            <v>Robertson</v>
          </cell>
          <cell r="C2509">
            <v>-96.513229019999997</v>
          </cell>
          <cell r="D2509">
            <v>31.026651359999999</v>
          </cell>
        </row>
        <row r="2510">
          <cell r="A2510" t="str">
            <v>40119</v>
          </cell>
          <cell r="B2510" t="str">
            <v>Payne</v>
          </cell>
          <cell r="C2510">
            <v>-96.975423379999995</v>
          </cell>
          <cell r="D2510">
            <v>36.077163589999998</v>
          </cell>
        </row>
        <row r="2511">
          <cell r="A2511" t="str">
            <v>54097</v>
          </cell>
          <cell r="B2511" t="str">
            <v>Upshur</v>
          </cell>
          <cell r="C2511">
            <v>-80.23353247</v>
          </cell>
          <cell r="D2511">
            <v>38.897805699999999</v>
          </cell>
        </row>
        <row r="2512">
          <cell r="A2512" t="str">
            <v>29201</v>
          </cell>
          <cell r="B2512" t="str">
            <v>Scott</v>
          </cell>
          <cell r="C2512">
            <v>-89.568657979999998</v>
          </cell>
          <cell r="D2512">
            <v>37.05301351</v>
          </cell>
        </row>
        <row r="2513">
          <cell r="A2513" t="str">
            <v>36025</v>
          </cell>
          <cell r="B2513" t="str">
            <v>Delaware</v>
          </cell>
          <cell r="C2513">
            <v>-74.966870589999999</v>
          </cell>
          <cell r="D2513">
            <v>42.19791446</v>
          </cell>
        </row>
        <row r="2514">
          <cell r="A2514" t="str">
            <v>29171</v>
          </cell>
          <cell r="B2514" t="str">
            <v>Putnam</v>
          </cell>
          <cell r="C2514">
            <v>-93.016665750000001</v>
          </cell>
          <cell r="D2514">
            <v>40.478776240000002</v>
          </cell>
        </row>
        <row r="2515">
          <cell r="A2515" t="str">
            <v>30067</v>
          </cell>
          <cell r="B2515" t="str">
            <v>Park</v>
          </cell>
          <cell r="C2515">
            <v>-110.5249953</v>
          </cell>
          <cell r="D2515">
            <v>45.48913245</v>
          </cell>
        </row>
        <row r="2516">
          <cell r="A2516" t="str">
            <v>28153</v>
          </cell>
          <cell r="B2516" t="str">
            <v>Wayne</v>
          </cell>
          <cell r="C2516">
            <v>-88.695884039999996</v>
          </cell>
          <cell r="D2516">
            <v>31.64077954</v>
          </cell>
        </row>
        <row r="2517">
          <cell r="A2517" t="str">
            <v>34017</v>
          </cell>
          <cell r="B2517" t="str">
            <v>Hudson</v>
          </cell>
          <cell r="C2517">
            <v>-74.077533880000004</v>
          </cell>
          <cell r="D2517">
            <v>40.734769749999998</v>
          </cell>
        </row>
        <row r="2518">
          <cell r="A2518" t="str">
            <v>13305</v>
          </cell>
          <cell r="B2518" t="str">
            <v>Wayne</v>
          </cell>
          <cell r="C2518">
            <v>-81.917105680000006</v>
          </cell>
          <cell r="D2518">
            <v>31.551725619999999</v>
          </cell>
        </row>
        <row r="2519">
          <cell r="A2519" t="str">
            <v>08093</v>
          </cell>
          <cell r="B2519" t="str">
            <v>Park</v>
          </cell>
          <cell r="C2519">
            <v>-105.71723040000001</v>
          </cell>
          <cell r="D2519">
            <v>39.119690490000004</v>
          </cell>
        </row>
        <row r="2520">
          <cell r="A2520" t="str">
            <v>41011</v>
          </cell>
          <cell r="B2520" t="str">
            <v>Coos</v>
          </cell>
          <cell r="C2520">
            <v>-124.0595871</v>
          </cell>
          <cell r="D2520">
            <v>43.173965789999997</v>
          </cell>
        </row>
        <row r="2521">
          <cell r="A2521" t="str">
            <v>48417</v>
          </cell>
          <cell r="B2521" t="str">
            <v>Shackelford</v>
          </cell>
          <cell r="C2521">
            <v>-99.354013370000004</v>
          </cell>
          <cell r="D2521">
            <v>32.735877559999999</v>
          </cell>
        </row>
        <row r="2522">
          <cell r="A2522" t="str">
            <v>48259</v>
          </cell>
          <cell r="B2522" t="str">
            <v>Kendall</v>
          </cell>
          <cell r="C2522">
            <v>-98.711416099999994</v>
          </cell>
          <cell r="D2522">
            <v>29.94473189</v>
          </cell>
        </row>
        <row r="2523">
          <cell r="A2523" t="str">
            <v>05009</v>
          </cell>
          <cell r="B2523" t="str">
            <v>Boone</v>
          </cell>
          <cell r="C2523">
            <v>-93.091374149999993</v>
          </cell>
          <cell r="D2523">
            <v>36.308747920000002</v>
          </cell>
        </row>
        <row r="2524">
          <cell r="A2524" t="str">
            <v>48257</v>
          </cell>
          <cell r="B2524" t="str">
            <v>Kaufman</v>
          </cell>
          <cell r="C2524">
            <v>-96.2877972</v>
          </cell>
          <cell r="D2524">
            <v>32.599053849999997</v>
          </cell>
        </row>
        <row r="2525">
          <cell r="A2525" t="str">
            <v>48315</v>
          </cell>
          <cell r="B2525" t="str">
            <v>Marion</v>
          </cell>
          <cell r="C2525">
            <v>-94.357434100000006</v>
          </cell>
          <cell r="D2525">
            <v>32.79813996</v>
          </cell>
        </row>
        <row r="2526">
          <cell r="A2526" t="str">
            <v>05007</v>
          </cell>
          <cell r="B2526" t="str">
            <v>Benton</v>
          </cell>
          <cell r="C2526">
            <v>-94.255987180000005</v>
          </cell>
          <cell r="D2526">
            <v>36.338737979999998</v>
          </cell>
        </row>
        <row r="2527">
          <cell r="A2527" t="str">
            <v>34029</v>
          </cell>
          <cell r="B2527" t="str">
            <v>Ocean</v>
          </cell>
          <cell r="C2527">
            <v>-74.281471890000006</v>
          </cell>
          <cell r="D2527">
            <v>39.884948909999999</v>
          </cell>
        </row>
        <row r="2528">
          <cell r="A2528" t="str">
            <v>22063</v>
          </cell>
          <cell r="B2528" t="str">
            <v>Livingston</v>
          </cell>
          <cell r="C2528">
            <v>-90.727653110000006</v>
          </cell>
          <cell r="D2528">
            <v>30.44023061</v>
          </cell>
        </row>
        <row r="2529">
          <cell r="A2529" t="str">
            <v>01001</v>
          </cell>
          <cell r="B2529" t="str">
            <v>Autauga</v>
          </cell>
          <cell r="C2529">
            <v>-86.642899760000006</v>
          </cell>
          <cell r="D2529">
            <v>32.535142280000002</v>
          </cell>
        </row>
        <row r="2530">
          <cell r="A2530" t="str">
            <v>01005</v>
          </cell>
          <cell r="B2530" t="str">
            <v>Barbour</v>
          </cell>
          <cell r="C2530">
            <v>-85.391067870000001</v>
          </cell>
          <cell r="D2530">
            <v>31.87009042</v>
          </cell>
        </row>
        <row r="2531">
          <cell r="A2531" t="str">
            <v>26007</v>
          </cell>
          <cell r="B2531" t="str">
            <v>Alpena</v>
          </cell>
          <cell r="C2531">
            <v>-83.626068939999996</v>
          </cell>
          <cell r="D2531">
            <v>45.034578510000003</v>
          </cell>
        </row>
        <row r="2532">
          <cell r="A2532" t="str">
            <v>26119</v>
          </cell>
          <cell r="B2532" t="str">
            <v>Montmorency</v>
          </cell>
          <cell r="C2532">
            <v>-84.127401520000006</v>
          </cell>
          <cell r="D2532">
            <v>45.027582850000002</v>
          </cell>
        </row>
        <row r="2533">
          <cell r="A2533" t="str">
            <v>32009</v>
          </cell>
          <cell r="B2533" t="str">
            <v>Esmeralda</v>
          </cell>
          <cell r="C2533">
            <v>-117.63219100000001</v>
          </cell>
          <cell r="D2533">
            <v>37.784564459999999</v>
          </cell>
        </row>
        <row r="2534">
          <cell r="A2534" t="str">
            <v>56043</v>
          </cell>
          <cell r="B2534" t="str">
            <v>Washakie</v>
          </cell>
          <cell r="C2534">
            <v>-107.6823145</v>
          </cell>
          <cell r="D2534">
            <v>43.90437841</v>
          </cell>
        </row>
        <row r="2535">
          <cell r="A2535" t="str">
            <v>72035</v>
          </cell>
          <cell r="B2535" t="str">
            <v>Cayey</v>
          </cell>
          <cell r="C2535">
            <v>-66.148689129999994</v>
          </cell>
          <cell r="D2535">
            <v>18.10378828</v>
          </cell>
        </row>
        <row r="2536">
          <cell r="A2536" t="str">
            <v>48207</v>
          </cell>
          <cell r="B2536" t="str">
            <v>Haskell</v>
          </cell>
          <cell r="C2536">
            <v>-99.730373589999999</v>
          </cell>
          <cell r="D2536">
            <v>33.178235839999999</v>
          </cell>
        </row>
        <row r="2537">
          <cell r="A2537" t="str">
            <v>21219</v>
          </cell>
          <cell r="B2537" t="str">
            <v>Todd</v>
          </cell>
          <cell r="C2537">
            <v>-87.179032160000006</v>
          </cell>
          <cell r="D2537">
            <v>36.835820300000002</v>
          </cell>
        </row>
        <row r="2538">
          <cell r="A2538" t="str">
            <v>04011</v>
          </cell>
          <cell r="B2538" t="str">
            <v>Greenlee</v>
          </cell>
          <cell r="C2538">
            <v>-109.24015609999999</v>
          </cell>
          <cell r="D2538">
            <v>33.21537146</v>
          </cell>
        </row>
        <row r="2539">
          <cell r="A2539" t="str">
            <v>12115</v>
          </cell>
          <cell r="B2539" t="str">
            <v>Sarasota</v>
          </cell>
          <cell r="C2539">
            <v>-82.33141981</v>
          </cell>
          <cell r="D2539">
            <v>27.184329420000001</v>
          </cell>
        </row>
        <row r="2540">
          <cell r="A2540" t="str">
            <v>17033</v>
          </cell>
          <cell r="B2540" t="str">
            <v>Crawford</v>
          </cell>
          <cell r="C2540">
            <v>-87.759324660000004</v>
          </cell>
          <cell r="D2540">
            <v>39.003824530000003</v>
          </cell>
        </row>
        <row r="2541">
          <cell r="A2541" t="str">
            <v>16083</v>
          </cell>
          <cell r="B2541" t="str">
            <v>Twin Falls</v>
          </cell>
          <cell r="C2541">
            <v>-114.6681729</v>
          </cell>
          <cell r="D2541">
            <v>42.356084279999997</v>
          </cell>
        </row>
        <row r="2542">
          <cell r="A2542" t="str">
            <v>16041</v>
          </cell>
          <cell r="B2542" t="str">
            <v>Franklin</v>
          </cell>
          <cell r="C2542">
            <v>-111.81310089999999</v>
          </cell>
          <cell r="D2542">
            <v>42.181219939999998</v>
          </cell>
        </row>
        <row r="2543">
          <cell r="A2543" t="str">
            <v>18151</v>
          </cell>
          <cell r="B2543" t="str">
            <v>Steuben</v>
          </cell>
          <cell r="C2543">
            <v>-85.001069209999997</v>
          </cell>
          <cell r="D2543">
            <v>41.644083289999998</v>
          </cell>
        </row>
        <row r="2544">
          <cell r="A2544" t="str">
            <v>06029</v>
          </cell>
          <cell r="B2544" t="str">
            <v>Kern</v>
          </cell>
          <cell r="C2544">
            <v>-118.72959</v>
          </cell>
          <cell r="D2544">
            <v>35.342928190000002</v>
          </cell>
        </row>
        <row r="2545">
          <cell r="A2545" t="str">
            <v>05025</v>
          </cell>
          <cell r="B2545" t="str">
            <v>Cleveland</v>
          </cell>
          <cell r="C2545">
            <v>-92.184899479999999</v>
          </cell>
          <cell r="D2545">
            <v>33.898236089999997</v>
          </cell>
        </row>
        <row r="2546">
          <cell r="A2546" t="str">
            <v>51181</v>
          </cell>
          <cell r="B2546" t="str">
            <v>Surry</v>
          </cell>
          <cell r="C2546">
            <v>-76.90027517</v>
          </cell>
          <cell r="D2546">
            <v>37.109636610000003</v>
          </cell>
        </row>
        <row r="2547">
          <cell r="A2547" t="str">
            <v>51191</v>
          </cell>
          <cell r="B2547" t="str">
            <v>Washington</v>
          </cell>
          <cell r="C2547">
            <v>-81.959599089999998</v>
          </cell>
          <cell r="D2547">
            <v>36.724559990000003</v>
          </cell>
        </row>
        <row r="2548">
          <cell r="A2548" t="str">
            <v>49047</v>
          </cell>
          <cell r="B2548" t="str">
            <v>Uintah</v>
          </cell>
          <cell r="C2548">
            <v>-109.517996</v>
          </cell>
          <cell r="D2548">
            <v>40.125015679999997</v>
          </cell>
        </row>
        <row r="2549">
          <cell r="A2549" t="str">
            <v>48419</v>
          </cell>
          <cell r="B2549" t="str">
            <v>Shelby</v>
          </cell>
          <cell r="C2549">
            <v>-94.14557404</v>
          </cell>
          <cell r="D2549">
            <v>31.792237849999999</v>
          </cell>
        </row>
        <row r="2550">
          <cell r="A2550" t="str">
            <v>31117</v>
          </cell>
          <cell r="B2550" t="str">
            <v>McPherson</v>
          </cell>
          <cell r="C2550">
            <v>-101.06039389999999</v>
          </cell>
          <cell r="D2550">
            <v>41.567965440000002</v>
          </cell>
        </row>
        <row r="2551">
          <cell r="A2551" t="str">
            <v>48183</v>
          </cell>
          <cell r="B2551" t="str">
            <v>Gregg</v>
          </cell>
          <cell r="C2551">
            <v>-94.816755819999997</v>
          </cell>
          <cell r="D2551">
            <v>32.480103399999997</v>
          </cell>
        </row>
        <row r="2552">
          <cell r="A2552" t="str">
            <v>37043</v>
          </cell>
          <cell r="B2552" t="str">
            <v>Clay</v>
          </cell>
          <cell r="C2552">
            <v>-83.750182179999996</v>
          </cell>
          <cell r="D2552">
            <v>35.057717459999999</v>
          </cell>
        </row>
        <row r="2553">
          <cell r="A2553" t="str">
            <v>05033</v>
          </cell>
          <cell r="B2553" t="str">
            <v>Crawford</v>
          </cell>
          <cell r="C2553">
            <v>-94.242969950000003</v>
          </cell>
          <cell r="D2553">
            <v>35.588841000000002</v>
          </cell>
        </row>
        <row r="2554">
          <cell r="A2554" t="str">
            <v>05047</v>
          </cell>
          <cell r="B2554" t="str">
            <v>Franklin</v>
          </cell>
          <cell r="C2554">
            <v>-93.89070916</v>
          </cell>
          <cell r="D2554">
            <v>35.512299679999998</v>
          </cell>
        </row>
        <row r="2555">
          <cell r="A2555" t="str">
            <v>36077</v>
          </cell>
          <cell r="B2555" t="str">
            <v>Otsego</v>
          </cell>
          <cell r="C2555">
            <v>-75.032438979999995</v>
          </cell>
          <cell r="D2555">
            <v>42.633747749999998</v>
          </cell>
        </row>
        <row r="2556">
          <cell r="A2556" t="str">
            <v>42089</v>
          </cell>
          <cell r="B2556" t="str">
            <v>Monroe</v>
          </cell>
          <cell r="C2556">
            <v>-75.339302119999999</v>
          </cell>
          <cell r="D2556">
            <v>41.058123629999997</v>
          </cell>
        </row>
        <row r="2557">
          <cell r="A2557" t="str">
            <v>36041</v>
          </cell>
          <cell r="B2557" t="str">
            <v>Hamilton</v>
          </cell>
          <cell r="C2557">
            <v>-74.497459079999999</v>
          </cell>
          <cell r="D2557">
            <v>43.661341290000003</v>
          </cell>
        </row>
        <row r="2558">
          <cell r="A2558" t="str">
            <v>48459</v>
          </cell>
          <cell r="B2558" t="str">
            <v>Upshur</v>
          </cell>
          <cell r="C2558">
            <v>-94.941148179999999</v>
          </cell>
          <cell r="D2558">
            <v>32.73670474</v>
          </cell>
        </row>
        <row r="2559">
          <cell r="A2559" t="str">
            <v>26163</v>
          </cell>
          <cell r="B2559" t="str">
            <v>Wayne</v>
          </cell>
          <cell r="C2559">
            <v>-83.282213209999995</v>
          </cell>
          <cell r="D2559">
            <v>42.281720380000003</v>
          </cell>
        </row>
        <row r="2560">
          <cell r="A2560" t="str">
            <v>26099</v>
          </cell>
          <cell r="B2560" t="str">
            <v>Macomb</v>
          </cell>
          <cell r="C2560">
            <v>-82.932555170000001</v>
          </cell>
          <cell r="D2560">
            <v>42.695840670000003</v>
          </cell>
        </row>
        <row r="2561">
          <cell r="A2561" t="str">
            <v>20165</v>
          </cell>
          <cell r="B2561" t="str">
            <v>Rush</v>
          </cell>
          <cell r="C2561">
            <v>-99.308639830000004</v>
          </cell>
          <cell r="D2561">
            <v>38.522752760000003</v>
          </cell>
        </row>
        <row r="2562">
          <cell r="A2562" t="str">
            <v>72097</v>
          </cell>
          <cell r="B2562" t="str">
            <v>Mayagez</v>
          </cell>
          <cell r="C2562">
            <v>-67.332905580000002</v>
          </cell>
          <cell r="D2562">
            <v>18.180187879999998</v>
          </cell>
        </row>
        <row r="2563">
          <cell r="A2563" t="str">
            <v>20183</v>
          </cell>
          <cell r="B2563" t="str">
            <v>Smith</v>
          </cell>
          <cell r="C2563">
            <v>-98.785668770000001</v>
          </cell>
          <cell r="D2563">
            <v>39.785174660000003</v>
          </cell>
        </row>
        <row r="2564">
          <cell r="A2564" t="str">
            <v>60010</v>
          </cell>
          <cell r="B2564" t="str">
            <v>Eastern</v>
          </cell>
          <cell r="C2564">
            <v>-170.65712300000001</v>
          </cell>
          <cell r="D2564">
            <v>-14.274293950000001</v>
          </cell>
        </row>
        <row r="2565">
          <cell r="A2565" t="str">
            <v>72131</v>
          </cell>
          <cell r="B2565" t="str">
            <v>San Sebastin</v>
          </cell>
          <cell r="C2565">
            <v>-66.971610639999994</v>
          </cell>
          <cell r="D2565">
            <v>18.328542089999999</v>
          </cell>
        </row>
        <row r="2566">
          <cell r="A2566" t="str">
            <v>17089</v>
          </cell>
          <cell r="B2566" t="str">
            <v>Kane</v>
          </cell>
          <cell r="C2566">
            <v>-88.428612169999994</v>
          </cell>
          <cell r="D2566">
            <v>41.938950030000001</v>
          </cell>
        </row>
        <row r="2567">
          <cell r="A2567" t="str">
            <v>19133</v>
          </cell>
          <cell r="B2567" t="str">
            <v>Monona</v>
          </cell>
          <cell r="C2567">
            <v>-95.959970929999997</v>
          </cell>
          <cell r="D2567">
            <v>42.052368809999997</v>
          </cell>
        </row>
        <row r="2568">
          <cell r="A2568" t="str">
            <v>18167</v>
          </cell>
          <cell r="B2568" t="str">
            <v>Vigo</v>
          </cell>
          <cell r="C2568">
            <v>-87.389697150000003</v>
          </cell>
          <cell r="D2568">
            <v>39.430731139999999</v>
          </cell>
        </row>
        <row r="2569">
          <cell r="A2569" t="str">
            <v>19155</v>
          </cell>
          <cell r="B2569" t="str">
            <v>Pottawattamie</v>
          </cell>
          <cell r="C2569">
            <v>-95.542902769999998</v>
          </cell>
          <cell r="D2569">
            <v>41.336613460000002</v>
          </cell>
        </row>
        <row r="2570">
          <cell r="A2570" t="str">
            <v>21111</v>
          </cell>
          <cell r="B2570" t="str">
            <v>Jefferson</v>
          </cell>
          <cell r="C2570">
            <v>-85.657728280000001</v>
          </cell>
          <cell r="D2570">
            <v>38.188348949999998</v>
          </cell>
        </row>
        <row r="2571">
          <cell r="A2571" t="str">
            <v>21023</v>
          </cell>
          <cell r="B2571" t="str">
            <v>Bracken</v>
          </cell>
          <cell r="C2571">
            <v>-84.089728960000002</v>
          </cell>
          <cell r="D2571">
            <v>38.688735020000003</v>
          </cell>
        </row>
        <row r="2572">
          <cell r="A2572" t="str">
            <v>37147</v>
          </cell>
          <cell r="B2572" t="str">
            <v>Pitt</v>
          </cell>
          <cell r="C2572">
            <v>-77.374890669999999</v>
          </cell>
          <cell r="D2572">
            <v>35.593255829999997</v>
          </cell>
        </row>
        <row r="2573">
          <cell r="A2573" t="str">
            <v>39011</v>
          </cell>
          <cell r="B2573" t="str">
            <v>Auglaize</v>
          </cell>
          <cell r="C2573">
            <v>-84.221680579999997</v>
          </cell>
          <cell r="D2573">
            <v>40.560857009999999</v>
          </cell>
        </row>
        <row r="2574">
          <cell r="A2574" t="str">
            <v>27001</v>
          </cell>
          <cell r="B2574" t="str">
            <v>Aitkin</v>
          </cell>
          <cell r="C2574">
            <v>-93.415613399999998</v>
          </cell>
          <cell r="D2574">
            <v>46.607874449999997</v>
          </cell>
        </row>
        <row r="2575">
          <cell r="A2575" t="str">
            <v>40143</v>
          </cell>
          <cell r="B2575" t="str">
            <v>Tulsa</v>
          </cell>
          <cell r="C2575">
            <v>-95.941431780000002</v>
          </cell>
          <cell r="D2575">
            <v>36.12121947</v>
          </cell>
        </row>
        <row r="2576">
          <cell r="A2576" t="str">
            <v>13019</v>
          </cell>
          <cell r="B2576" t="str">
            <v>Berrien</v>
          </cell>
          <cell r="C2576">
            <v>-83.229720909999998</v>
          </cell>
          <cell r="D2576">
            <v>31.275690669999999</v>
          </cell>
        </row>
        <row r="2577">
          <cell r="A2577" t="str">
            <v>29179</v>
          </cell>
          <cell r="B2577" t="str">
            <v>Reynolds</v>
          </cell>
          <cell r="C2577">
            <v>-90.968990020000007</v>
          </cell>
          <cell r="D2577">
            <v>37.362448639999997</v>
          </cell>
        </row>
        <row r="2578">
          <cell r="A2578" t="str">
            <v>22001</v>
          </cell>
          <cell r="B2578" t="str">
            <v>Acadia</v>
          </cell>
          <cell r="C2578">
            <v>-92.411635680000003</v>
          </cell>
          <cell r="D2578">
            <v>30.290647320000001</v>
          </cell>
        </row>
        <row r="2579">
          <cell r="A2579" t="str">
            <v>22025</v>
          </cell>
          <cell r="B2579" t="str">
            <v>Catahoula</v>
          </cell>
          <cell r="C2579">
            <v>-91.84692484</v>
          </cell>
          <cell r="D2579">
            <v>31.666234849999999</v>
          </cell>
        </row>
        <row r="2580">
          <cell r="A2580" t="str">
            <v>31073</v>
          </cell>
          <cell r="B2580" t="str">
            <v>Gosper</v>
          </cell>
          <cell r="C2580">
            <v>-99.830202790000001</v>
          </cell>
          <cell r="D2580">
            <v>40.51481965</v>
          </cell>
        </row>
        <row r="2581">
          <cell r="A2581" t="str">
            <v>48063</v>
          </cell>
          <cell r="B2581" t="str">
            <v>Camp</v>
          </cell>
          <cell r="C2581">
            <v>-94.978686449999998</v>
          </cell>
          <cell r="D2581">
            <v>32.973743489999997</v>
          </cell>
        </row>
        <row r="2582">
          <cell r="A2582" t="str">
            <v>22097</v>
          </cell>
          <cell r="B2582" t="str">
            <v>St. Landry</v>
          </cell>
          <cell r="C2582">
            <v>-92.005795320000004</v>
          </cell>
          <cell r="D2582">
            <v>30.599080839999999</v>
          </cell>
        </row>
        <row r="2583">
          <cell r="A2583" t="str">
            <v>36071</v>
          </cell>
          <cell r="B2583" t="str">
            <v>Orange</v>
          </cell>
          <cell r="C2583">
            <v>-74.305588959999994</v>
          </cell>
          <cell r="D2583">
            <v>41.401981579999998</v>
          </cell>
        </row>
        <row r="2584">
          <cell r="A2584" t="str">
            <v>40117</v>
          </cell>
          <cell r="B2584" t="str">
            <v>Pawnee</v>
          </cell>
          <cell r="C2584">
            <v>-96.699549730000001</v>
          </cell>
          <cell r="D2584">
            <v>36.316801349999999</v>
          </cell>
        </row>
        <row r="2585">
          <cell r="A2585" t="str">
            <v>36001</v>
          </cell>
          <cell r="B2585" t="str">
            <v>Albany</v>
          </cell>
          <cell r="C2585">
            <v>-73.973413059999999</v>
          </cell>
          <cell r="D2585">
            <v>42.59987237</v>
          </cell>
        </row>
        <row r="2586">
          <cell r="A2586" t="str">
            <v>28063</v>
          </cell>
          <cell r="B2586" t="str">
            <v>Jefferson</v>
          </cell>
          <cell r="C2586">
            <v>-91.036317389999994</v>
          </cell>
          <cell r="D2586">
            <v>31.734036320000001</v>
          </cell>
        </row>
        <row r="2587">
          <cell r="A2587" t="str">
            <v>47103</v>
          </cell>
          <cell r="B2587" t="str">
            <v>Lincoln</v>
          </cell>
          <cell r="C2587">
            <v>-86.588409690000006</v>
          </cell>
          <cell r="D2587">
            <v>35.140530220000002</v>
          </cell>
        </row>
        <row r="2588">
          <cell r="A2588" t="str">
            <v>69085</v>
          </cell>
          <cell r="B2588" t="str">
            <v>Northern Islands</v>
          </cell>
          <cell r="C2588">
            <v>145.70672200000001</v>
          </cell>
          <cell r="D2588">
            <v>17.864072610000001</v>
          </cell>
        </row>
        <row r="2589">
          <cell r="A2589" t="str">
            <v>72113</v>
          </cell>
          <cell r="B2589" t="str">
            <v>Ponce</v>
          </cell>
          <cell r="C2589">
            <v>-66.613128000000003</v>
          </cell>
          <cell r="D2589">
            <v>18.05756903</v>
          </cell>
        </row>
        <row r="2590">
          <cell r="A2590" t="str">
            <v>30005</v>
          </cell>
          <cell r="B2590" t="str">
            <v>Blaine</v>
          </cell>
          <cell r="C2590">
            <v>-108.9584002</v>
          </cell>
          <cell r="D2590">
            <v>48.432080970000001</v>
          </cell>
        </row>
        <row r="2591">
          <cell r="A2591" t="str">
            <v>72095</v>
          </cell>
          <cell r="B2591" t="str">
            <v>Maunabo</v>
          </cell>
          <cell r="C2591">
            <v>-65.922509669999997</v>
          </cell>
          <cell r="D2591">
            <v>18.018143380000001</v>
          </cell>
        </row>
        <row r="2592">
          <cell r="A2592" t="str">
            <v>72091</v>
          </cell>
          <cell r="B2592" t="str">
            <v>Manat</v>
          </cell>
          <cell r="C2592">
            <v>-66.489799719999993</v>
          </cell>
          <cell r="D2592">
            <v>18.419995700000001</v>
          </cell>
        </row>
        <row r="2593">
          <cell r="A2593" t="str">
            <v>38019</v>
          </cell>
          <cell r="B2593" t="str">
            <v>Cavalier</v>
          </cell>
          <cell r="C2593">
            <v>-98.46469965</v>
          </cell>
          <cell r="D2593">
            <v>48.77240346</v>
          </cell>
        </row>
        <row r="2594">
          <cell r="A2594" t="str">
            <v>38011</v>
          </cell>
          <cell r="B2594" t="str">
            <v>Bowman</v>
          </cell>
          <cell r="C2594">
            <v>-103.5205091</v>
          </cell>
          <cell r="D2594">
            <v>46.112756900000001</v>
          </cell>
        </row>
        <row r="2595">
          <cell r="A2595" t="str">
            <v>47025</v>
          </cell>
          <cell r="B2595" t="str">
            <v>Claiborne</v>
          </cell>
          <cell r="C2595">
            <v>-83.660723689999998</v>
          </cell>
          <cell r="D2595">
            <v>36.48575666</v>
          </cell>
        </row>
        <row r="2596">
          <cell r="A2596" t="str">
            <v>12077</v>
          </cell>
          <cell r="B2596" t="str">
            <v>Liberty</v>
          </cell>
          <cell r="C2596">
            <v>-84.883188250000003</v>
          </cell>
          <cell r="D2596">
            <v>30.241458560000002</v>
          </cell>
        </row>
        <row r="2597">
          <cell r="A2597" t="str">
            <v>16017</v>
          </cell>
          <cell r="B2597" t="str">
            <v>Bonner</v>
          </cell>
          <cell r="C2597">
            <v>-116.6009928</v>
          </cell>
          <cell r="D2597">
            <v>48.299689600000001</v>
          </cell>
        </row>
        <row r="2598">
          <cell r="A2598" t="str">
            <v>16035</v>
          </cell>
          <cell r="B2598" t="str">
            <v>Clearwater</v>
          </cell>
          <cell r="C2598">
            <v>-115.656021</v>
          </cell>
          <cell r="D2598">
            <v>46.673492750000001</v>
          </cell>
        </row>
        <row r="2599">
          <cell r="A2599" t="str">
            <v>17125</v>
          </cell>
          <cell r="B2599" t="str">
            <v>Mason</v>
          </cell>
          <cell r="C2599">
            <v>-89.916655259999999</v>
          </cell>
          <cell r="D2599">
            <v>40.239344070000001</v>
          </cell>
        </row>
        <row r="2600">
          <cell r="A2600" t="str">
            <v>28089</v>
          </cell>
          <cell r="B2600" t="str">
            <v>Madison</v>
          </cell>
          <cell r="C2600">
            <v>-90.033270959999996</v>
          </cell>
          <cell r="D2600">
            <v>32.635338949999998</v>
          </cell>
        </row>
        <row r="2601">
          <cell r="A2601" t="str">
            <v>28119</v>
          </cell>
          <cell r="B2601" t="str">
            <v>Quitman</v>
          </cell>
          <cell r="C2601">
            <v>-90.289336340000006</v>
          </cell>
          <cell r="D2601">
            <v>34.251207370000003</v>
          </cell>
        </row>
        <row r="2602">
          <cell r="A2602" t="str">
            <v>17025</v>
          </cell>
          <cell r="B2602" t="str">
            <v>Clay</v>
          </cell>
          <cell r="C2602">
            <v>-88.490339980000002</v>
          </cell>
          <cell r="D2602">
            <v>38.754107329999997</v>
          </cell>
        </row>
        <row r="2603">
          <cell r="A2603" t="str">
            <v>21211</v>
          </cell>
          <cell r="B2603" t="str">
            <v>Shelby</v>
          </cell>
          <cell r="C2603">
            <v>-85.194895860000003</v>
          </cell>
          <cell r="D2603">
            <v>38.215560920000001</v>
          </cell>
        </row>
        <row r="2604">
          <cell r="A2604" t="str">
            <v>17021</v>
          </cell>
          <cell r="B2604" t="str">
            <v>Christian</v>
          </cell>
          <cell r="C2604">
            <v>-89.277601110000006</v>
          </cell>
          <cell r="D2604">
            <v>39.545827989999999</v>
          </cell>
        </row>
        <row r="2605">
          <cell r="A2605" t="str">
            <v>13303</v>
          </cell>
          <cell r="B2605" t="str">
            <v>Washington</v>
          </cell>
          <cell r="C2605">
            <v>-82.795734330000002</v>
          </cell>
          <cell r="D2605">
            <v>32.969585440000003</v>
          </cell>
        </row>
        <row r="2606">
          <cell r="A2606" t="str">
            <v>31067</v>
          </cell>
          <cell r="B2606" t="str">
            <v>Gage</v>
          </cell>
          <cell r="C2606">
            <v>-96.689421949999996</v>
          </cell>
          <cell r="D2606">
            <v>40.261836219999999</v>
          </cell>
        </row>
        <row r="2607">
          <cell r="A2607" t="str">
            <v>17073</v>
          </cell>
          <cell r="B2607" t="str">
            <v>Henry</v>
          </cell>
          <cell r="C2607">
            <v>-90.131617759999997</v>
          </cell>
          <cell r="D2607">
            <v>41.353148750000003</v>
          </cell>
        </row>
        <row r="2608">
          <cell r="A2608" t="str">
            <v>25003</v>
          </cell>
          <cell r="B2608" t="str">
            <v>Berkshire</v>
          </cell>
          <cell r="C2608">
            <v>-73.206290699999997</v>
          </cell>
          <cell r="D2608">
            <v>42.370457369999997</v>
          </cell>
        </row>
        <row r="2609">
          <cell r="A2609" t="str">
            <v>48313</v>
          </cell>
          <cell r="B2609" t="str">
            <v>Madison</v>
          </cell>
          <cell r="C2609">
            <v>-95.927389629999993</v>
          </cell>
          <cell r="D2609">
            <v>30.96540306</v>
          </cell>
        </row>
        <row r="2610">
          <cell r="A2610" t="str">
            <v>51113</v>
          </cell>
          <cell r="B2610" t="str">
            <v>Madison</v>
          </cell>
          <cell r="C2610">
            <v>-78.279508840000005</v>
          </cell>
          <cell r="D2610">
            <v>38.413662840000001</v>
          </cell>
        </row>
        <row r="2611">
          <cell r="A2611" t="str">
            <v>48041</v>
          </cell>
          <cell r="B2611" t="str">
            <v>Brazos</v>
          </cell>
          <cell r="C2611">
            <v>-96.30208322</v>
          </cell>
          <cell r="D2611">
            <v>30.660742209999999</v>
          </cell>
        </row>
        <row r="2612">
          <cell r="A2612" t="str">
            <v>48051</v>
          </cell>
          <cell r="B2612" t="str">
            <v>Burleson</v>
          </cell>
          <cell r="C2612">
            <v>-96.621057710000002</v>
          </cell>
          <cell r="D2612">
            <v>30.492195760000001</v>
          </cell>
        </row>
        <row r="2613">
          <cell r="A2613" t="str">
            <v>51187</v>
          </cell>
          <cell r="B2613" t="str">
            <v>Warren</v>
          </cell>
          <cell r="C2613">
            <v>-78.20860922</v>
          </cell>
          <cell r="D2613">
            <v>38.908701360000002</v>
          </cell>
        </row>
        <row r="2614">
          <cell r="A2614" t="str">
            <v>48473</v>
          </cell>
          <cell r="B2614" t="str">
            <v>Waller</v>
          </cell>
          <cell r="C2614">
            <v>-95.987549060000006</v>
          </cell>
          <cell r="D2614">
            <v>30.01059467</v>
          </cell>
        </row>
        <row r="2615">
          <cell r="A2615" t="str">
            <v>38053</v>
          </cell>
          <cell r="B2615" t="str">
            <v>McKenzie</v>
          </cell>
          <cell r="C2615">
            <v>-103.3954265</v>
          </cell>
          <cell r="D2615">
            <v>47.740276739999999</v>
          </cell>
        </row>
        <row r="2616">
          <cell r="A2616" t="str">
            <v>18169</v>
          </cell>
          <cell r="B2616" t="str">
            <v>Wabash</v>
          </cell>
          <cell r="C2616">
            <v>-85.794270170000004</v>
          </cell>
          <cell r="D2616">
            <v>40.84573494</v>
          </cell>
        </row>
        <row r="2617">
          <cell r="A2617" t="str">
            <v>20045</v>
          </cell>
          <cell r="B2617" t="str">
            <v>Douglas</v>
          </cell>
          <cell r="C2617">
            <v>-95.292635419999996</v>
          </cell>
          <cell r="D2617">
            <v>38.884514119999999</v>
          </cell>
        </row>
        <row r="2618">
          <cell r="A2618" t="str">
            <v>20177</v>
          </cell>
          <cell r="B2618" t="str">
            <v>Shawnee</v>
          </cell>
          <cell r="C2618">
            <v>-95.756527210000002</v>
          </cell>
          <cell r="D2618">
            <v>39.041381919999999</v>
          </cell>
        </row>
        <row r="2619">
          <cell r="A2619" t="str">
            <v>32007</v>
          </cell>
          <cell r="B2619" t="str">
            <v>Elko</v>
          </cell>
          <cell r="C2619">
            <v>-115.3578839</v>
          </cell>
          <cell r="D2619">
            <v>41.146015830000003</v>
          </cell>
        </row>
        <row r="2620">
          <cell r="A2620" t="str">
            <v>18033</v>
          </cell>
          <cell r="B2620" t="str">
            <v>DeKalb</v>
          </cell>
          <cell r="C2620">
            <v>-84.998987979999995</v>
          </cell>
          <cell r="D2620">
            <v>41.398061319999996</v>
          </cell>
        </row>
        <row r="2621">
          <cell r="A2621" t="str">
            <v>22105</v>
          </cell>
          <cell r="B2621" t="str">
            <v>Tangipahoa</v>
          </cell>
          <cell r="C2621">
            <v>-90.405425190000003</v>
          </cell>
          <cell r="D2621">
            <v>30.626880360000001</v>
          </cell>
        </row>
        <row r="2622">
          <cell r="A2622" t="str">
            <v>22019</v>
          </cell>
          <cell r="B2622" t="str">
            <v>Calcasieu</v>
          </cell>
          <cell r="C2622">
            <v>-93.357981289999998</v>
          </cell>
          <cell r="D2622">
            <v>30.229421980000001</v>
          </cell>
        </row>
        <row r="2623">
          <cell r="A2623" t="str">
            <v>55083</v>
          </cell>
          <cell r="B2623" t="str">
            <v>Oconto</v>
          </cell>
          <cell r="C2623">
            <v>-88.268952459999994</v>
          </cell>
          <cell r="D2623">
            <v>45.026165579999997</v>
          </cell>
        </row>
        <row r="2624">
          <cell r="A2624" t="str">
            <v>72101</v>
          </cell>
          <cell r="B2624" t="str">
            <v>Morovis</v>
          </cell>
          <cell r="C2624">
            <v>-66.42009023</v>
          </cell>
          <cell r="D2624">
            <v>18.317422279999999</v>
          </cell>
        </row>
        <row r="2625">
          <cell r="A2625" t="str">
            <v>37065</v>
          </cell>
          <cell r="B2625" t="str">
            <v>Edgecombe</v>
          </cell>
          <cell r="C2625">
            <v>-77.59635385</v>
          </cell>
          <cell r="D2625">
            <v>35.913037809999999</v>
          </cell>
        </row>
        <row r="2626">
          <cell r="A2626" t="str">
            <v>78030</v>
          </cell>
          <cell r="B2626" t="str">
            <v>St. Thomas</v>
          </cell>
          <cell r="C2626">
            <v>-64.940202720000002</v>
          </cell>
          <cell r="D2626">
            <v>18.345209730000001</v>
          </cell>
        </row>
        <row r="2627">
          <cell r="A2627" t="str">
            <v>13051</v>
          </cell>
          <cell r="B2627" t="str">
            <v>Chatham</v>
          </cell>
          <cell r="C2627">
            <v>-81.132477320000007</v>
          </cell>
          <cell r="D2627">
            <v>32.004452559999997</v>
          </cell>
        </row>
        <row r="2628">
          <cell r="A2628" t="str">
            <v>12061</v>
          </cell>
          <cell r="B2628" t="str">
            <v>Indian River</v>
          </cell>
          <cell r="C2628">
            <v>-80.605593159999998</v>
          </cell>
          <cell r="D2628">
            <v>27.693969939999999</v>
          </cell>
        </row>
        <row r="2629">
          <cell r="A2629" t="str">
            <v>16065</v>
          </cell>
          <cell r="B2629" t="str">
            <v>Madison</v>
          </cell>
          <cell r="C2629">
            <v>-111.6592182</v>
          </cell>
          <cell r="D2629">
            <v>43.784119820000001</v>
          </cell>
        </row>
        <row r="2630">
          <cell r="A2630" t="str">
            <v>51053</v>
          </cell>
          <cell r="B2630" t="str">
            <v>Dinwiddie</v>
          </cell>
          <cell r="C2630">
            <v>-77.632388759999998</v>
          </cell>
          <cell r="D2630">
            <v>37.075977569999999</v>
          </cell>
        </row>
        <row r="2631">
          <cell r="A2631" t="str">
            <v>17129</v>
          </cell>
          <cell r="B2631" t="str">
            <v>Menard</v>
          </cell>
          <cell r="C2631">
            <v>-89.801728479999994</v>
          </cell>
          <cell r="D2631">
            <v>40.027116360000001</v>
          </cell>
        </row>
        <row r="2632">
          <cell r="A2632" t="str">
            <v>06101</v>
          </cell>
          <cell r="B2632" t="str">
            <v>Sutter</v>
          </cell>
          <cell r="C2632">
            <v>-121.69461889999999</v>
          </cell>
          <cell r="D2632">
            <v>39.034646539999997</v>
          </cell>
        </row>
        <row r="2633">
          <cell r="A2633" t="str">
            <v>20181</v>
          </cell>
          <cell r="B2633" t="str">
            <v>Sherman</v>
          </cell>
          <cell r="C2633">
            <v>-101.71976840000001</v>
          </cell>
          <cell r="D2633">
            <v>39.351473769999998</v>
          </cell>
        </row>
        <row r="2634">
          <cell r="A2634" t="str">
            <v>17133</v>
          </cell>
          <cell r="B2634" t="str">
            <v>Monroe</v>
          </cell>
          <cell r="C2634">
            <v>-90.177431569999996</v>
          </cell>
          <cell r="D2634">
            <v>38.278539510000002</v>
          </cell>
        </row>
        <row r="2635">
          <cell r="A2635" t="str">
            <v>13043</v>
          </cell>
          <cell r="B2635" t="str">
            <v>Candler</v>
          </cell>
          <cell r="C2635">
            <v>-82.07387018</v>
          </cell>
          <cell r="D2635">
            <v>32.403450069999998</v>
          </cell>
        </row>
        <row r="2636">
          <cell r="A2636" t="str">
            <v>08097</v>
          </cell>
          <cell r="B2636" t="str">
            <v>Pitkin</v>
          </cell>
          <cell r="C2636">
            <v>-106.91593450000001</v>
          </cell>
          <cell r="D2636">
            <v>39.217321409999997</v>
          </cell>
        </row>
        <row r="2637">
          <cell r="A2637" t="str">
            <v>51009</v>
          </cell>
          <cell r="B2637" t="str">
            <v>Amherst</v>
          </cell>
          <cell r="C2637">
            <v>-79.14517223</v>
          </cell>
          <cell r="D2637">
            <v>37.605435479999997</v>
          </cell>
        </row>
        <row r="2638">
          <cell r="A2638" t="str">
            <v>40069</v>
          </cell>
          <cell r="B2638" t="str">
            <v>Johnston</v>
          </cell>
          <cell r="C2638">
            <v>-96.660805370000006</v>
          </cell>
          <cell r="D2638">
            <v>34.31652004</v>
          </cell>
        </row>
        <row r="2639">
          <cell r="A2639" t="str">
            <v>48339</v>
          </cell>
          <cell r="B2639" t="str">
            <v>Montgomery</v>
          </cell>
          <cell r="C2639">
            <v>-95.503316130000002</v>
          </cell>
          <cell r="D2639">
            <v>30.300198890000001</v>
          </cell>
        </row>
        <row r="2640">
          <cell r="A2640" t="str">
            <v>40091</v>
          </cell>
          <cell r="B2640" t="str">
            <v>McIntosh</v>
          </cell>
          <cell r="C2640">
            <v>-95.666958050000005</v>
          </cell>
          <cell r="D2640">
            <v>35.373515980000001</v>
          </cell>
        </row>
        <row r="2641">
          <cell r="A2641" t="str">
            <v>40095</v>
          </cell>
          <cell r="B2641" t="str">
            <v>Marshall</v>
          </cell>
          <cell r="C2641">
            <v>-96.769172979999993</v>
          </cell>
          <cell r="D2641">
            <v>34.02458841</v>
          </cell>
        </row>
        <row r="2642">
          <cell r="A2642" t="str">
            <v>40099</v>
          </cell>
          <cell r="B2642" t="str">
            <v>Murray</v>
          </cell>
          <cell r="C2642">
            <v>-97.067987979999998</v>
          </cell>
          <cell r="D2642">
            <v>34.482364680000003</v>
          </cell>
        </row>
        <row r="2643">
          <cell r="A2643" t="str">
            <v>40121</v>
          </cell>
          <cell r="B2643" t="str">
            <v>Pittsburg</v>
          </cell>
          <cell r="C2643">
            <v>-95.748952160000002</v>
          </cell>
          <cell r="D2643">
            <v>34.923865020000001</v>
          </cell>
        </row>
        <row r="2644">
          <cell r="A2644" t="str">
            <v>01071</v>
          </cell>
          <cell r="B2644" t="str">
            <v>Jackson</v>
          </cell>
          <cell r="C2644">
            <v>-85.999475840000002</v>
          </cell>
          <cell r="D2644">
            <v>34.779542309999997</v>
          </cell>
        </row>
        <row r="2645">
          <cell r="A2645" t="str">
            <v>18109</v>
          </cell>
          <cell r="B2645" t="str">
            <v>Morgan</v>
          </cell>
          <cell r="C2645">
            <v>-86.446470980000001</v>
          </cell>
          <cell r="D2645">
            <v>39.48166964</v>
          </cell>
        </row>
        <row r="2646">
          <cell r="A2646" t="str">
            <v>29019</v>
          </cell>
          <cell r="B2646" t="str">
            <v>Boone</v>
          </cell>
          <cell r="C2646">
            <v>-92.309834359999996</v>
          </cell>
          <cell r="D2646">
            <v>38.990910679999999</v>
          </cell>
        </row>
        <row r="2647">
          <cell r="A2647" t="str">
            <v>51770</v>
          </cell>
          <cell r="B2647" t="str">
            <v>Roanoke</v>
          </cell>
          <cell r="C2647">
            <v>-79.957591590000007</v>
          </cell>
          <cell r="D2647">
            <v>37.279059150000002</v>
          </cell>
        </row>
        <row r="2648">
          <cell r="A2648" t="str">
            <v>37179</v>
          </cell>
          <cell r="B2648" t="str">
            <v>Union</v>
          </cell>
          <cell r="C2648">
            <v>-80.530614779999993</v>
          </cell>
          <cell r="D2648">
            <v>34.988368350000002</v>
          </cell>
        </row>
        <row r="2649">
          <cell r="A2649" t="str">
            <v>06073</v>
          </cell>
          <cell r="B2649" t="str">
            <v>San Diego</v>
          </cell>
          <cell r="C2649">
            <v>-116.73539820000001</v>
          </cell>
          <cell r="D2649">
            <v>33.033865759999998</v>
          </cell>
        </row>
        <row r="2650">
          <cell r="A2650" t="str">
            <v>37189</v>
          </cell>
          <cell r="B2650" t="str">
            <v>Watauga</v>
          </cell>
          <cell r="C2650">
            <v>-81.696056519999999</v>
          </cell>
          <cell r="D2650">
            <v>36.230873289999998</v>
          </cell>
        </row>
        <row r="2651">
          <cell r="A2651" t="str">
            <v>18039</v>
          </cell>
          <cell r="B2651" t="str">
            <v>Elkhart</v>
          </cell>
          <cell r="C2651">
            <v>-85.85885682</v>
          </cell>
          <cell r="D2651">
            <v>41.597717039999999</v>
          </cell>
        </row>
        <row r="2652">
          <cell r="A2652" t="str">
            <v>60020</v>
          </cell>
          <cell r="B2652" t="str">
            <v>Manu'a</v>
          </cell>
          <cell r="C2652">
            <v>-169.5128067</v>
          </cell>
          <cell r="D2652">
            <v>-14.21923235</v>
          </cell>
        </row>
        <row r="2653">
          <cell r="A2653" t="str">
            <v>21179</v>
          </cell>
          <cell r="B2653" t="str">
            <v>Nelson</v>
          </cell>
          <cell r="C2653">
            <v>-85.466019529999997</v>
          </cell>
          <cell r="D2653">
            <v>37.804892420000002</v>
          </cell>
        </row>
        <row r="2654">
          <cell r="A2654" t="str">
            <v>51157</v>
          </cell>
          <cell r="B2654" t="str">
            <v>Rappahannock</v>
          </cell>
          <cell r="C2654">
            <v>-78.159436139999997</v>
          </cell>
          <cell r="D2654">
            <v>38.684617940000003</v>
          </cell>
        </row>
        <row r="2655">
          <cell r="A2655" t="str">
            <v>54085</v>
          </cell>
          <cell r="B2655" t="str">
            <v>Ritchie</v>
          </cell>
          <cell r="C2655">
            <v>-81.063126209999993</v>
          </cell>
          <cell r="D2655">
            <v>39.178060619999997</v>
          </cell>
        </row>
        <row r="2656">
          <cell r="A2656" t="str">
            <v>48383</v>
          </cell>
          <cell r="B2656" t="str">
            <v>Reagan</v>
          </cell>
          <cell r="C2656">
            <v>-101.5232659</v>
          </cell>
          <cell r="D2656">
            <v>31.366070409999999</v>
          </cell>
        </row>
        <row r="2657">
          <cell r="A2657" t="str">
            <v>48177</v>
          </cell>
          <cell r="B2657" t="str">
            <v>Gonzales</v>
          </cell>
          <cell r="C2657">
            <v>-97.492487420000003</v>
          </cell>
          <cell r="D2657">
            <v>29.456520749999999</v>
          </cell>
        </row>
        <row r="2658">
          <cell r="A2658" t="str">
            <v>48247</v>
          </cell>
          <cell r="B2658" t="str">
            <v>Jim Hogg</v>
          </cell>
          <cell r="C2658">
            <v>-98.697300119999994</v>
          </cell>
          <cell r="D2658">
            <v>27.043546509999999</v>
          </cell>
        </row>
        <row r="2659">
          <cell r="A2659" t="str">
            <v>49031</v>
          </cell>
          <cell r="B2659" t="str">
            <v>Piute</v>
          </cell>
          <cell r="C2659">
            <v>-112.12760590000001</v>
          </cell>
          <cell r="D2659">
            <v>38.336222999999997</v>
          </cell>
        </row>
        <row r="2660">
          <cell r="A2660" t="str">
            <v>17149</v>
          </cell>
          <cell r="B2660" t="str">
            <v>Pike</v>
          </cell>
          <cell r="C2660">
            <v>-90.88665915</v>
          </cell>
          <cell r="D2660">
            <v>39.622604090000003</v>
          </cell>
        </row>
        <row r="2661">
          <cell r="A2661" t="str">
            <v>51013</v>
          </cell>
          <cell r="B2661" t="str">
            <v>Arlington</v>
          </cell>
          <cell r="C2661">
            <v>-77.100982040000005</v>
          </cell>
          <cell r="D2661">
            <v>38.878446050000001</v>
          </cell>
        </row>
        <row r="2662">
          <cell r="A2662" t="str">
            <v>48091</v>
          </cell>
          <cell r="B2662" t="str">
            <v>Comal</v>
          </cell>
          <cell r="C2662">
            <v>-98.278517399999998</v>
          </cell>
          <cell r="D2662">
            <v>29.808401419999999</v>
          </cell>
        </row>
        <row r="2663">
          <cell r="A2663" t="str">
            <v>47145</v>
          </cell>
          <cell r="B2663" t="str">
            <v>Roane</v>
          </cell>
          <cell r="C2663">
            <v>-84.523355379999998</v>
          </cell>
          <cell r="D2663">
            <v>35.847629550000001</v>
          </cell>
        </row>
        <row r="2664">
          <cell r="A2664" t="str">
            <v>21121</v>
          </cell>
          <cell r="B2664" t="str">
            <v>Knox</v>
          </cell>
          <cell r="C2664">
            <v>-83.854320200000004</v>
          </cell>
          <cell r="D2664">
            <v>36.890505089999998</v>
          </cell>
        </row>
        <row r="2665">
          <cell r="A2665" t="str">
            <v>21165</v>
          </cell>
          <cell r="B2665" t="str">
            <v>Menifee</v>
          </cell>
          <cell r="C2665">
            <v>-83.599001229999999</v>
          </cell>
          <cell r="D2665">
            <v>37.941546549999998</v>
          </cell>
        </row>
        <row r="2666">
          <cell r="A2666" t="str">
            <v>48439</v>
          </cell>
          <cell r="B2666" t="str">
            <v>Tarrant</v>
          </cell>
          <cell r="C2666">
            <v>-97.290992889999998</v>
          </cell>
          <cell r="D2666">
            <v>32.771453770000001</v>
          </cell>
        </row>
        <row r="2667">
          <cell r="A2667" t="str">
            <v>26139</v>
          </cell>
          <cell r="B2667" t="str">
            <v>Ottawa</v>
          </cell>
          <cell r="C2667">
            <v>-85.996453099999997</v>
          </cell>
          <cell r="D2667">
            <v>42.959906070000002</v>
          </cell>
        </row>
        <row r="2668">
          <cell r="A2668" t="str">
            <v>46117</v>
          </cell>
          <cell r="B2668" t="str">
            <v>Stanley</v>
          </cell>
          <cell r="C2668">
            <v>-100.7360867</v>
          </cell>
          <cell r="D2668">
            <v>44.41245198</v>
          </cell>
        </row>
        <row r="2669">
          <cell r="A2669" t="str">
            <v>05085</v>
          </cell>
          <cell r="B2669" t="str">
            <v>Lonoke</v>
          </cell>
          <cell r="C2669">
            <v>-91.887916829999995</v>
          </cell>
          <cell r="D2669">
            <v>34.75441172</v>
          </cell>
        </row>
        <row r="2670">
          <cell r="A2670" t="str">
            <v>17083</v>
          </cell>
          <cell r="B2670" t="str">
            <v>Jersey</v>
          </cell>
          <cell r="C2670">
            <v>-90.356792299999995</v>
          </cell>
          <cell r="D2670">
            <v>39.085574800000003</v>
          </cell>
        </row>
        <row r="2671">
          <cell r="A2671" t="str">
            <v>39101</v>
          </cell>
          <cell r="B2671" t="str">
            <v>Marion</v>
          </cell>
          <cell r="C2671">
            <v>-83.159858700000001</v>
          </cell>
          <cell r="D2671">
            <v>40.587447019999999</v>
          </cell>
        </row>
        <row r="2672">
          <cell r="A2672" t="str">
            <v>19051</v>
          </cell>
          <cell r="B2672" t="str">
            <v>Davis</v>
          </cell>
          <cell r="C2672">
            <v>-92.410065630000005</v>
          </cell>
          <cell r="D2672">
            <v>40.747751389999998</v>
          </cell>
        </row>
        <row r="2673">
          <cell r="A2673" t="str">
            <v>13285</v>
          </cell>
          <cell r="B2673" t="str">
            <v>Troup</v>
          </cell>
          <cell r="C2673">
            <v>-85.028735810000001</v>
          </cell>
          <cell r="D2673">
            <v>33.033463879999999</v>
          </cell>
        </row>
        <row r="2674">
          <cell r="A2674" t="str">
            <v>06041</v>
          </cell>
          <cell r="B2674" t="str">
            <v>Marin</v>
          </cell>
          <cell r="C2674">
            <v>-122.7234103</v>
          </cell>
          <cell r="D2674">
            <v>38.073512030000003</v>
          </cell>
        </row>
        <row r="2675">
          <cell r="A2675" t="str">
            <v>08087</v>
          </cell>
          <cell r="B2675" t="str">
            <v>Morgan</v>
          </cell>
          <cell r="C2675">
            <v>-103.8102221</v>
          </cell>
          <cell r="D2675">
            <v>40.262798789999998</v>
          </cell>
        </row>
        <row r="2676">
          <cell r="A2676" t="str">
            <v>38077</v>
          </cell>
          <cell r="B2676" t="str">
            <v>Richland</v>
          </cell>
          <cell r="C2676">
            <v>-96.948278070000001</v>
          </cell>
          <cell r="D2676">
            <v>46.26461801</v>
          </cell>
        </row>
        <row r="2677">
          <cell r="A2677" t="str">
            <v>13039</v>
          </cell>
          <cell r="B2677" t="str">
            <v>Camden</v>
          </cell>
          <cell r="C2677">
            <v>-81.670602709999997</v>
          </cell>
          <cell r="D2677">
            <v>30.930417909999999</v>
          </cell>
        </row>
        <row r="2678">
          <cell r="A2678" t="str">
            <v>33017</v>
          </cell>
          <cell r="B2678" t="str">
            <v>Strafford</v>
          </cell>
          <cell r="C2678">
            <v>-71.029273189999998</v>
          </cell>
          <cell r="D2678">
            <v>43.297176530000002</v>
          </cell>
        </row>
        <row r="2679">
          <cell r="A2679" t="str">
            <v>36019</v>
          </cell>
          <cell r="B2679" t="str">
            <v>Clinton</v>
          </cell>
          <cell r="C2679">
            <v>-73.678282479999993</v>
          </cell>
          <cell r="D2679">
            <v>44.74606721</v>
          </cell>
        </row>
        <row r="2680">
          <cell r="A2680" t="str">
            <v>30083</v>
          </cell>
          <cell r="B2680" t="str">
            <v>Richland</v>
          </cell>
          <cell r="C2680">
            <v>-104.5616375</v>
          </cell>
          <cell r="D2680">
            <v>47.787948280000002</v>
          </cell>
        </row>
        <row r="2681">
          <cell r="A2681" t="str">
            <v>21237</v>
          </cell>
          <cell r="B2681" t="str">
            <v>Wolfe</v>
          </cell>
          <cell r="C2681">
            <v>-83.493324090000002</v>
          </cell>
          <cell r="D2681">
            <v>37.739067859999999</v>
          </cell>
        </row>
        <row r="2682">
          <cell r="A2682" t="str">
            <v>39095</v>
          </cell>
          <cell r="B2682" t="str">
            <v>Lucas</v>
          </cell>
          <cell r="C2682">
            <v>-83.655452819999994</v>
          </cell>
          <cell r="D2682">
            <v>41.620647939999998</v>
          </cell>
        </row>
        <row r="2683">
          <cell r="A2683" t="str">
            <v>45011</v>
          </cell>
          <cell r="B2683" t="str">
            <v>Barnwell</v>
          </cell>
          <cell r="C2683">
            <v>-81.435438480000002</v>
          </cell>
          <cell r="D2683">
            <v>33.266108539999998</v>
          </cell>
        </row>
        <row r="2684">
          <cell r="A2684" t="str">
            <v>45057</v>
          </cell>
          <cell r="B2684" t="str">
            <v>Lancaster</v>
          </cell>
          <cell r="C2684">
            <v>-80.705415400000007</v>
          </cell>
          <cell r="D2684">
            <v>34.68642517</v>
          </cell>
        </row>
        <row r="2685">
          <cell r="A2685" t="str">
            <v>47095</v>
          </cell>
          <cell r="B2685" t="str">
            <v>Lake</v>
          </cell>
          <cell r="C2685">
            <v>-89.493403279999995</v>
          </cell>
          <cell r="D2685">
            <v>36.335299139999996</v>
          </cell>
        </row>
        <row r="2686">
          <cell r="A2686" t="str">
            <v>37011</v>
          </cell>
          <cell r="B2686" t="str">
            <v>Avery</v>
          </cell>
          <cell r="C2686">
            <v>-81.922670920000002</v>
          </cell>
          <cell r="D2686">
            <v>36.076677080000003</v>
          </cell>
        </row>
        <row r="2687">
          <cell r="A2687" t="str">
            <v>19161</v>
          </cell>
          <cell r="B2687" t="str">
            <v>Sac</v>
          </cell>
          <cell r="C2687">
            <v>-95.105478919999996</v>
          </cell>
          <cell r="D2687">
            <v>42.386240710000003</v>
          </cell>
        </row>
        <row r="2688">
          <cell r="A2688" t="str">
            <v>24001</v>
          </cell>
          <cell r="B2688" t="str">
            <v>Allegany</v>
          </cell>
          <cell r="C2688">
            <v>-78.698711360000004</v>
          </cell>
          <cell r="D2688">
            <v>39.621172629999997</v>
          </cell>
        </row>
        <row r="2689">
          <cell r="A2689" t="str">
            <v>48355</v>
          </cell>
          <cell r="B2689" t="str">
            <v>Nueces</v>
          </cell>
          <cell r="C2689">
            <v>-97.610919249999995</v>
          </cell>
          <cell r="D2689">
            <v>27.725437790000001</v>
          </cell>
        </row>
        <row r="2690">
          <cell r="A2690" t="str">
            <v>46031</v>
          </cell>
          <cell r="B2690" t="str">
            <v>Corson</v>
          </cell>
          <cell r="C2690">
            <v>-101.1967817</v>
          </cell>
          <cell r="D2690">
            <v>45.708513199999999</v>
          </cell>
        </row>
        <row r="2691">
          <cell r="A2691" t="str">
            <v>06009</v>
          </cell>
          <cell r="B2691" t="str">
            <v>Calaveras</v>
          </cell>
          <cell r="C2691">
            <v>-120.554132</v>
          </cell>
          <cell r="D2691">
            <v>38.204780560000003</v>
          </cell>
        </row>
        <row r="2692">
          <cell r="A2692" t="str">
            <v>53031</v>
          </cell>
          <cell r="B2692" t="str">
            <v>Jefferson</v>
          </cell>
          <cell r="C2692">
            <v>-123.5935915</v>
          </cell>
          <cell r="D2692">
            <v>47.749012899999997</v>
          </cell>
        </row>
        <row r="2693">
          <cell r="A2693" t="str">
            <v>08015</v>
          </cell>
          <cell r="B2693" t="str">
            <v>Chaffee</v>
          </cell>
          <cell r="C2693">
            <v>-106.1940269</v>
          </cell>
          <cell r="D2693">
            <v>38.747288390000001</v>
          </cell>
        </row>
        <row r="2694">
          <cell r="A2694" t="str">
            <v>06033</v>
          </cell>
          <cell r="B2694" t="str">
            <v>Lake</v>
          </cell>
          <cell r="C2694">
            <v>-122.75323520000001</v>
          </cell>
          <cell r="D2694">
            <v>39.099688700000002</v>
          </cell>
        </row>
        <row r="2695">
          <cell r="A2695" t="str">
            <v>12083</v>
          </cell>
          <cell r="B2695" t="str">
            <v>Marion</v>
          </cell>
          <cell r="C2695">
            <v>-82.056624630000002</v>
          </cell>
          <cell r="D2695">
            <v>29.210282719999999</v>
          </cell>
        </row>
        <row r="2696">
          <cell r="A2696" t="str">
            <v>37165</v>
          </cell>
          <cell r="B2696" t="str">
            <v>Scotland</v>
          </cell>
          <cell r="C2696">
            <v>-79.480321750000002</v>
          </cell>
          <cell r="D2696">
            <v>34.841141620000002</v>
          </cell>
        </row>
        <row r="2697">
          <cell r="A2697" t="str">
            <v>28011</v>
          </cell>
          <cell r="B2697" t="str">
            <v>Bolivar</v>
          </cell>
          <cell r="C2697">
            <v>-90.8802491</v>
          </cell>
          <cell r="D2697">
            <v>33.795492670000002</v>
          </cell>
        </row>
        <row r="2698">
          <cell r="A2698" t="str">
            <v>28141</v>
          </cell>
          <cell r="B2698" t="str">
            <v>Tishomingo</v>
          </cell>
          <cell r="C2698">
            <v>-88.239080459999997</v>
          </cell>
          <cell r="D2698">
            <v>34.740371170000003</v>
          </cell>
        </row>
        <row r="2699">
          <cell r="A2699" t="str">
            <v>32019</v>
          </cell>
          <cell r="B2699" t="str">
            <v>Lyon</v>
          </cell>
          <cell r="C2699">
            <v>-119.1886954</v>
          </cell>
          <cell r="D2699">
            <v>39.019910469999999</v>
          </cell>
        </row>
        <row r="2700">
          <cell r="A2700" t="str">
            <v>42073</v>
          </cell>
          <cell r="B2700" t="str">
            <v>Lawrence</v>
          </cell>
          <cell r="C2700">
            <v>-80.334340510000004</v>
          </cell>
          <cell r="D2700">
            <v>40.991338740000003</v>
          </cell>
        </row>
        <row r="2701">
          <cell r="A2701" t="str">
            <v>42039</v>
          </cell>
          <cell r="B2701" t="str">
            <v>Crawford</v>
          </cell>
          <cell r="C2701">
            <v>-80.106769060000005</v>
          </cell>
          <cell r="D2701">
            <v>41.684428869999998</v>
          </cell>
        </row>
        <row r="2702">
          <cell r="A2702" t="str">
            <v>41045</v>
          </cell>
          <cell r="B2702" t="str">
            <v>Malheur</v>
          </cell>
          <cell r="C2702">
            <v>-117.62310669999999</v>
          </cell>
          <cell r="D2702">
            <v>43.193556989999998</v>
          </cell>
        </row>
        <row r="2703">
          <cell r="A2703" t="str">
            <v>47183</v>
          </cell>
          <cell r="B2703" t="str">
            <v>Weakley</v>
          </cell>
          <cell r="C2703">
            <v>-88.718179419999998</v>
          </cell>
          <cell r="D2703">
            <v>36.298228360000003</v>
          </cell>
        </row>
        <row r="2704">
          <cell r="A2704" t="str">
            <v>42015</v>
          </cell>
          <cell r="B2704" t="str">
            <v>Bradford</v>
          </cell>
          <cell r="C2704">
            <v>-76.515651000000005</v>
          </cell>
          <cell r="D2704">
            <v>41.788675560000001</v>
          </cell>
        </row>
        <row r="2705">
          <cell r="A2705" t="str">
            <v>41001</v>
          </cell>
          <cell r="B2705" t="str">
            <v>Baker</v>
          </cell>
          <cell r="C2705">
            <v>-117.67554730000001</v>
          </cell>
          <cell r="D2705">
            <v>44.709198149999999</v>
          </cell>
        </row>
        <row r="2706">
          <cell r="A2706" t="str">
            <v>30035</v>
          </cell>
          <cell r="B2706" t="str">
            <v>Glacier</v>
          </cell>
          <cell r="C2706">
            <v>-112.9959167</v>
          </cell>
          <cell r="D2706">
            <v>48.705140989999997</v>
          </cell>
        </row>
        <row r="2707">
          <cell r="A2707" t="str">
            <v>08109</v>
          </cell>
          <cell r="B2707" t="str">
            <v>Saguache</v>
          </cell>
          <cell r="C2707">
            <v>-106.2809773</v>
          </cell>
          <cell r="D2707">
            <v>38.080345719999997</v>
          </cell>
        </row>
        <row r="2708">
          <cell r="A2708" t="str">
            <v>08055</v>
          </cell>
          <cell r="B2708" t="str">
            <v>Huerfano</v>
          </cell>
          <cell r="C2708">
            <v>-104.9607082</v>
          </cell>
          <cell r="D2708">
            <v>37.684840819999998</v>
          </cell>
        </row>
        <row r="2709">
          <cell r="A2709" t="str">
            <v>13035</v>
          </cell>
          <cell r="B2709" t="str">
            <v>Butts</v>
          </cell>
          <cell r="C2709">
            <v>-83.956911869999999</v>
          </cell>
          <cell r="D2709">
            <v>33.286987740000001</v>
          </cell>
        </row>
        <row r="2710">
          <cell r="A2710" t="str">
            <v>13001</v>
          </cell>
          <cell r="B2710" t="str">
            <v>Appling</v>
          </cell>
          <cell r="C2710">
            <v>-82.288744910000005</v>
          </cell>
          <cell r="D2710">
            <v>31.749434000000001</v>
          </cell>
        </row>
        <row r="2711">
          <cell r="A2711" t="str">
            <v>32005</v>
          </cell>
          <cell r="B2711" t="str">
            <v>Douglas</v>
          </cell>
          <cell r="C2711">
            <v>-119.61620859999999</v>
          </cell>
          <cell r="D2711">
            <v>38.912133779999998</v>
          </cell>
        </row>
        <row r="2712">
          <cell r="A2712" t="str">
            <v>36107</v>
          </cell>
          <cell r="B2712" t="str">
            <v>Tioga</v>
          </cell>
          <cell r="C2712">
            <v>-76.306189500000002</v>
          </cell>
          <cell r="D2712">
            <v>42.170346389999999</v>
          </cell>
        </row>
        <row r="2713">
          <cell r="A2713" t="str">
            <v>30053</v>
          </cell>
          <cell r="B2713" t="str">
            <v>Lincoln</v>
          </cell>
          <cell r="C2713">
            <v>-115.4051151</v>
          </cell>
          <cell r="D2713">
            <v>48.54246989</v>
          </cell>
        </row>
        <row r="2714">
          <cell r="A2714" t="str">
            <v>37121</v>
          </cell>
          <cell r="B2714" t="str">
            <v>Mitchell</v>
          </cell>
          <cell r="C2714">
            <v>-82.163913980000004</v>
          </cell>
          <cell r="D2714">
            <v>36.013241620000002</v>
          </cell>
        </row>
        <row r="2715">
          <cell r="A2715" t="str">
            <v>45001</v>
          </cell>
          <cell r="B2715" t="str">
            <v>Abbeville</v>
          </cell>
          <cell r="C2715">
            <v>-82.458727089999996</v>
          </cell>
          <cell r="D2715">
            <v>34.222694679999996</v>
          </cell>
        </row>
        <row r="2716">
          <cell r="A2716" t="str">
            <v>28093</v>
          </cell>
          <cell r="B2716" t="str">
            <v>Marshall</v>
          </cell>
          <cell r="C2716">
            <v>-89.503063030000007</v>
          </cell>
          <cell r="D2716">
            <v>34.762290470000003</v>
          </cell>
        </row>
        <row r="2717">
          <cell r="A2717" t="str">
            <v>31105</v>
          </cell>
          <cell r="B2717" t="str">
            <v>Kimball</v>
          </cell>
          <cell r="C2717">
            <v>-103.7149939</v>
          </cell>
          <cell r="D2717">
            <v>41.197600389999998</v>
          </cell>
        </row>
        <row r="2718">
          <cell r="A2718" t="str">
            <v>35037</v>
          </cell>
          <cell r="B2718" t="str">
            <v>Quay</v>
          </cell>
          <cell r="C2718">
            <v>-103.5493944</v>
          </cell>
          <cell r="D2718">
            <v>35.104597830000003</v>
          </cell>
        </row>
        <row r="2719">
          <cell r="A2719" t="str">
            <v>23031</v>
          </cell>
          <cell r="B2719" t="str">
            <v>York</v>
          </cell>
          <cell r="C2719">
            <v>-70.714316499999995</v>
          </cell>
          <cell r="D2719">
            <v>43.47829059</v>
          </cell>
        </row>
        <row r="2720">
          <cell r="A2720" t="str">
            <v>50025</v>
          </cell>
          <cell r="B2720" t="str">
            <v>Windham</v>
          </cell>
          <cell r="C2720">
            <v>-72.713775229999996</v>
          </cell>
          <cell r="D2720">
            <v>42.99053464</v>
          </cell>
        </row>
        <row r="2721">
          <cell r="A2721" t="str">
            <v>53057</v>
          </cell>
          <cell r="B2721" t="str">
            <v>Skagit</v>
          </cell>
          <cell r="C2721">
            <v>-121.7319234</v>
          </cell>
          <cell r="D2721">
            <v>48.479678450000002</v>
          </cell>
        </row>
        <row r="2722">
          <cell r="A2722" t="str">
            <v>54095</v>
          </cell>
          <cell r="B2722" t="str">
            <v>Tyler</v>
          </cell>
          <cell r="C2722">
            <v>-80.885105129999999</v>
          </cell>
          <cell r="D2722">
            <v>39.465679999999999</v>
          </cell>
        </row>
        <row r="2723">
          <cell r="A2723" t="str">
            <v>01045</v>
          </cell>
          <cell r="B2723" t="str">
            <v>Dale</v>
          </cell>
          <cell r="C2723">
            <v>-85.611080999999999</v>
          </cell>
          <cell r="D2723">
            <v>31.432043629999999</v>
          </cell>
        </row>
        <row r="2724">
          <cell r="A2724" t="str">
            <v>53015</v>
          </cell>
          <cell r="B2724" t="str">
            <v>Cowlitz</v>
          </cell>
          <cell r="C2724">
            <v>-122.6802732</v>
          </cell>
          <cell r="D2724">
            <v>46.193214990000001</v>
          </cell>
        </row>
        <row r="2725">
          <cell r="A2725" t="str">
            <v>51800</v>
          </cell>
          <cell r="B2725" t="str">
            <v>Suffolk</v>
          </cell>
          <cell r="C2725">
            <v>-76.639449380000002</v>
          </cell>
          <cell r="D2725">
            <v>36.69549937</v>
          </cell>
        </row>
        <row r="2726">
          <cell r="A2726" t="str">
            <v>45023</v>
          </cell>
          <cell r="B2726" t="str">
            <v>Chester</v>
          </cell>
          <cell r="C2726">
            <v>-81.15923162</v>
          </cell>
          <cell r="D2726">
            <v>34.69173842</v>
          </cell>
        </row>
        <row r="2727">
          <cell r="A2727" t="str">
            <v>28109</v>
          </cell>
          <cell r="B2727" t="str">
            <v>Pearl River</v>
          </cell>
          <cell r="C2727">
            <v>-89.58952146</v>
          </cell>
          <cell r="D2727">
            <v>30.76882496</v>
          </cell>
        </row>
        <row r="2728">
          <cell r="A2728" t="str">
            <v>13317</v>
          </cell>
          <cell r="B2728" t="str">
            <v>Wilkes</v>
          </cell>
          <cell r="C2728">
            <v>-82.743456859999995</v>
          </cell>
          <cell r="D2728">
            <v>33.782192739999999</v>
          </cell>
        </row>
        <row r="2729">
          <cell r="A2729" t="str">
            <v>12095</v>
          </cell>
          <cell r="B2729" t="str">
            <v>Orange</v>
          </cell>
          <cell r="C2729">
            <v>-81.323115920000006</v>
          </cell>
          <cell r="D2729">
            <v>28.514292390000001</v>
          </cell>
        </row>
        <row r="2730">
          <cell r="A2730" t="str">
            <v>05097</v>
          </cell>
          <cell r="B2730" t="str">
            <v>Montgomery</v>
          </cell>
          <cell r="C2730">
            <v>-93.659445230000003</v>
          </cell>
          <cell r="D2730">
            <v>34.538881359999998</v>
          </cell>
        </row>
        <row r="2731">
          <cell r="A2731" t="str">
            <v>08121</v>
          </cell>
          <cell r="B2731" t="str">
            <v>Washington</v>
          </cell>
          <cell r="C2731">
            <v>-103.20150409999999</v>
          </cell>
          <cell r="D2731">
            <v>39.971098810000001</v>
          </cell>
        </row>
        <row r="2732">
          <cell r="A2732" t="str">
            <v>13155</v>
          </cell>
          <cell r="B2732" t="str">
            <v>Irwin</v>
          </cell>
          <cell r="C2732">
            <v>-83.276252400000004</v>
          </cell>
          <cell r="D2732">
            <v>31.602357269999999</v>
          </cell>
        </row>
        <row r="2733">
          <cell r="A2733" t="str">
            <v>29157</v>
          </cell>
          <cell r="B2733" t="str">
            <v>Perry</v>
          </cell>
          <cell r="C2733">
            <v>-89.824562689999993</v>
          </cell>
          <cell r="D2733">
            <v>37.70718892</v>
          </cell>
        </row>
        <row r="2734">
          <cell r="A2734" t="str">
            <v>36045</v>
          </cell>
          <cell r="B2734" t="str">
            <v>Jefferson</v>
          </cell>
          <cell r="C2734">
            <v>-75.931250059999996</v>
          </cell>
          <cell r="D2734">
            <v>44.047969729999998</v>
          </cell>
        </row>
        <row r="2735">
          <cell r="A2735" t="str">
            <v>32033</v>
          </cell>
          <cell r="B2735" t="str">
            <v>White Pine</v>
          </cell>
          <cell r="C2735">
            <v>-114.9015438</v>
          </cell>
          <cell r="D2735">
            <v>39.442381449999999</v>
          </cell>
        </row>
        <row r="2736">
          <cell r="A2736" t="str">
            <v>34001</v>
          </cell>
          <cell r="B2736" t="str">
            <v>Atlantic</v>
          </cell>
          <cell r="C2736">
            <v>-74.660408110000006</v>
          </cell>
          <cell r="D2736">
            <v>39.477905450000002</v>
          </cell>
        </row>
        <row r="2737">
          <cell r="A2737" t="str">
            <v>42017</v>
          </cell>
          <cell r="B2737" t="str">
            <v>Bucks</v>
          </cell>
          <cell r="C2737">
            <v>-75.106847239999993</v>
          </cell>
          <cell r="D2737">
            <v>40.336943550000001</v>
          </cell>
        </row>
        <row r="2738">
          <cell r="A2738" t="str">
            <v>30059</v>
          </cell>
          <cell r="B2738" t="str">
            <v>Meagher</v>
          </cell>
          <cell r="C2738">
            <v>-110.8856024</v>
          </cell>
          <cell r="D2738">
            <v>46.597975220000002</v>
          </cell>
        </row>
        <row r="2739">
          <cell r="A2739" t="str">
            <v>37037</v>
          </cell>
          <cell r="B2739" t="str">
            <v>Chatham</v>
          </cell>
          <cell r="C2739">
            <v>-79.255458290000007</v>
          </cell>
          <cell r="D2739">
            <v>35.702662770000003</v>
          </cell>
        </row>
        <row r="2740">
          <cell r="A2740" t="str">
            <v>37097</v>
          </cell>
          <cell r="B2740" t="str">
            <v>Iredell</v>
          </cell>
          <cell r="C2740">
            <v>-80.873325879999996</v>
          </cell>
          <cell r="D2740">
            <v>35.806879700000003</v>
          </cell>
        </row>
        <row r="2741">
          <cell r="A2741" t="str">
            <v>42061</v>
          </cell>
          <cell r="B2741" t="str">
            <v>Huntingdon</v>
          </cell>
          <cell r="C2741">
            <v>-77.981406960000001</v>
          </cell>
          <cell r="D2741">
            <v>40.416886169999998</v>
          </cell>
        </row>
        <row r="2742">
          <cell r="A2742" t="str">
            <v>37017</v>
          </cell>
          <cell r="B2742" t="str">
            <v>Bladen</v>
          </cell>
          <cell r="C2742">
            <v>-78.562831950000003</v>
          </cell>
          <cell r="D2742">
            <v>34.61418037</v>
          </cell>
        </row>
        <row r="2743">
          <cell r="A2743" t="str">
            <v>30013</v>
          </cell>
          <cell r="B2743" t="str">
            <v>Cascade</v>
          </cell>
          <cell r="C2743">
            <v>-111.3474099</v>
          </cell>
          <cell r="D2743">
            <v>47.30823753</v>
          </cell>
        </row>
        <row r="2744">
          <cell r="A2744" t="str">
            <v>13025</v>
          </cell>
          <cell r="B2744" t="str">
            <v>Brantley</v>
          </cell>
          <cell r="C2744">
            <v>-81.981752069999999</v>
          </cell>
          <cell r="D2744">
            <v>31.197142960000001</v>
          </cell>
        </row>
        <row r="2745">
          <cell r="A2745" t="str">
            <v>13315</v>
          </cell>
          <cell r="B2745" t="str">
            <v>Wilcox</v>
          </cell>
          <cell r="C2745">
            <v>-83.432047749999995</v>
          </cell>
          <cell r="D2745">
            <v>31.972804790000001</v>
          </cell>
        </row>
        <row r="2746">
          <cell r="A2746" t="str">
            <v>51700</v>
          </cell>
          <cell r="B2746" t="str">
            <v>Newport News</v>
          </cell>
          <cell r="C2746">
            <v>-76.519962800000002</v>
          </cell>
          <cell r="D2746">
            <v>37.10553608</v>
          </cell>
        </row>
        <row r="2747">
          <cell r="A2747" t="str">
            <v>51091</v>
          </cell>
          <cell r="B2747" t="str">
            <v>Highland</v>
          </cell>
          <cell r="C2747">
            <v>-79.568669540000002</v>
          </cell>
          <cell r="D2747">
            <v>38.362393670000003</v>
          </cell>
        </row>
        <row r="2748">
          <cell r="A2748" t="str">
            <v>51810</v>
          </cell>
          <cell r="B2748" t="str">
            <v>Virginia Beach</v>
          </cell>
          <cell r="C2748">
            <v>-76.043674620000004</v>
          </cell>
          <cell r="D2748">
            <v>36.733495449999999</v>
          </cell>
        </row>
        <row r="2749">
          <cell r="A2749" t="str">
            <v>51165</v>
          </cell>
          <cell r="B2749" t="str">
            <v>Rockingham</v>
          </cell>
          <cell r="C2749">
            <v>-78.875816090000001</v>
          </cell>
          <cell r="D2749">
            <v>38.512210070000002</v>
          </cell>
        </row>
        <row r="2750">
          <cell r="A2750" t="str">
            <v>28149</v>
          </cell>
          <cell r="B2750" t="str">
            <v>Warren</v>
          </cell>
          <cell r="C2750">
            <v>-90.851439900000003</v>
          </cell>
          <cell r="D2750">
            <v>32.356378589999998</v>
          </cell>
        </row>
        <row r="2751">
          <cell r="A2751" t="str">
            <v>05045</v>
          </cell>
          <cell r="B2751" t="str">
            <v>Faulkner</v>
          </cell>
          <cell r="C2751">
            <v>-92.332018570000002</v>
          </cell>
          <cell r="D2751">
            <v>35.147325209999998</v>
          </cell>
        </row>
        <row r="2752">
          <cell r="A2752" t="str">
            <v>13183</v>
          </cell>
          <cell r="B2752" t="str">
            <v>Long</v>
          </cell>
          <cell r="C2752">
            <v>-81.745446200000004</v>
          </cell>
          <cell r="D2752">
            <v>31.752465059999999</v>
          </cell>
        </row>
        <row r="2753">
          <cell r="A2753" t="str">
            <v>13231</v>
          </cell>
          <cell r="B2753" t="str">
            <v>Pike</v>
          </cell>
          <cell r="C2753">
            <v>-84.389084839999995</v>
          </cell>
          <cell r="D2753">
            <v>33.092068990000001</v>
          </cell>
        </row>
        <row r="2754">
          <cell r="A2754" t="str">
            <v>13113</v>
          </cell>
          <cell r="B2754" t="str">
            <v>Fayette</v>
          </cell>
          <cell r="C2754">
            <v>-84.494284629999996</v>
          </cell>
          <cell r="D2754">
            <v>33.413035360000002</v>
          </cell>
        </row>
        <row r="2755">
          <cell r="A2755" t="str">
            <v>55063</v>
          </cell>
          <cell r="B2755" t="str">
            <v>La Crosse</v>
          </cell>
          <cell r="C2755">
            <v>-91.115438760000004</v>
          </cell>
          <cell r="D2755">
            <v>43.906639800000001</v>
          </cell>
        </row>
        <row r="2756">
          <cell r="A2756" t="str">
            <v>17119</v>
          </cell>
          <cell r="B2756" t="str">
            <v>Madison</v>
          </cell>
          <cell r="C2756">
            <v>-89.905109510000003</v>
          </cell>
          <cell r="D2756">
            <v>38.830167979999999</v>
          </cell>
        </row>
        <row r="2757">
          <cell r="A2757" t="str">
            <v>16057</v>
          </cell>
          <cell r="B2757" t="str">
            <v>Latah</v>
          </cell>
          <cell r="C2757">
            <v>-116.7117113</v>
          </cell>
          <cell r="D2757">
            <v>46.816456250000002</v>
          </cell>
        </row>
        <row r="2758">
          <cell r="A2758" t="str">
            <v>19143</v>
          </cell>
          <cell r="B2758" t="str">
            <v>Osceola</v>
          </cell>
          <cell r="C2758">
            <v>-95.624227579999996</v>
          </cell>
          <cell r="D2758">
            <v>43.378681270000001</v>
          </cell>
        </row>
        <row r="2759">
          <cell r="A2759" t="str">
            <v>19057</v>
          </cell>
          <cell r="B2759" t="str">
            <v>Des Moines</v>
          </cell>
          <cell r="C2759">
            <v>-91.181426290000005</v>
          </cell>
          <cell r="D2759">
            <v>40.922941790000003</v>
          </cell>
        </row>
        <row r="2760">
          <cell r="A2760" t="str">
            <v>29033</v>
          </cell>
          <cell r="B2760" t="str">
            <v>Carroll</v>
          </cell>
          <cell r="C2760">
            <v>-93.505211610000003</v>
          </cell>
          <cell r="D2760">
            <v>39.426948230000001</v>
          </cell>
        </row>
        <row r="2761">
          <cell r="A2761" t="str">
            <v>22049</v>
          </cell>
          <cell r="B2761" t="str">
            <v>Jackson</v>
          </cell>
          <cell r="C2761">
            <v>-92.557807909999994</v>
          </cell>
          <cell r="D2761">
            <v>32.302103440000003</v>
          </cell>
        </row>
        <row r="2762">
          <cell r="A2762" t="str">
            <v>19101</v>
          </cell>
          <cell r="B2762" t="str">
            <v>Jefferson</v>
          </cell>
          <cell r="C2762">
            <v>-91.948622040000004</v>
          </cell>
          <cell r="D2762">
            <v>41.03165465</v>
          </cell>
        </row>
        <row r="2763">
          <cell r="A2763" t="str">
            <v>29223</v>
          </cell>
          <cell r="B2763" t="str">
            <v>Wayne</v>
          </cell>
          <cell r="C2763">
            <v>-90.461445080000004</v>
          </cell>
          <cell r="D2763">
            <v>37.112621969999999</v>
          </cell>
        </row>
        <row r="2764">
          <cell r="A2764" t="str">
            <v>19153</v>
          </cell>
          <cell r="B2764" t="str">
            <v>Polk</v>
          </cell>
          <cell r="C2764">
            <v>-93.573653960000001</v>
          </cell>
          <cell r="D2764">
            <v>41.685470420000001</v>
          </cell>
        </row>
        <row r="2765">
          <cell r="A2765" t="str">
            <v>16077</v>
          </cell>
          <cell r="B2765" t="str">
            <v>Power</v>
          </cell>
          <cell r="C2765">
            <v>-112.84105390000001</v>
          </cell>
          <cell r="D2765">
            <v>42.693682520000003</v>
          </cell>
        </row>
        <row r="2766">
          <cell r="A2766" t="str">
            <v>13005</v>
          </cell>
          <cell r="B2766" t="str">
            <v>Bacon</v>
          </cell>
          <cell r="C2766">
            <v>-82.452697279999995</v>
          </cell>
          <cell r="D2766">
            <v>31.55377644</v>
          </cell>
        </row>
        <row r="2767">
          <cell r="A2767" t="str">
            <v>17081</v>
          </cell>
          <cell r="B2767" t="str">
            <v>Jefferson</v>
          </cell>
          <cell r="C2767">
            <v>-88.923972050000003</v>
          </cell>
          <cell r="D2767">
            <v>38.300192750000001</v>
          </cell>
        </row>
        <row r="2768">
          <cell r="A2768" t="str">
            <v>21155</v>
          </cell>
          <cell r="B2768" t="str">
            <v>Marion</v>
          </cell>
          <cell r="C2768">
            <v>-85.269544789999998</v>
          </cell>
          <cell r="D2768">
            <v>37.552621619999996</v>
          </cell>
        </row>
        <row r="2769">
          <cell r="A2769" t="str">
            <v>21143</v>
          </cell>
          <cell r="B2769" t="str">
            <v>Lyon</v>
          </cell>
          <cell r="C2769">
            <v>-88.082750599999997</v>
          </cell>
          <cell r="D2769">
            <v>37.019106780000001</v>
          </cell>
        </row>
        <row r="2770">
          <cell r="A2770" t="str">
            <v>49025</v>
          </cell>
          <cell r="B2770" t="str">
            <v>Kane</v>
          </cell>
          <cell r="C2770">
            <v>-111.8879757</v>
          </cell>
          <cell r="D2770">
            <v>37.285277749999999</v>
          </cell>
        </row>
        <row r="2771">
          <cell r="A2771" t="str">
            <v>55105</v>
          </cell>
          <cell r="B2771" t="str">
            <v>Rock</v>
          </cell>
          <cell r="C2771">
            <v>-89.071280200000004</v>
          </cell>
          <cell r="D2771">
            <v>42.671186489999997</v>
          </cell>
        </row>
        <row r="2772">
          <cell r="A2772" t="str">
            <v>55061</v>
          </cell>
          <cell r="B2772" t="str">
            <v>Kewaunee</v>
          </cell>
          <cell r="C2772">
            <v>-87.615094409999998</v>
          </cell>
          <cell r="D2772">
            <v>44.516380890000001</v>
          </cell>
        </row>
        <row r="2773">
          <cell r="A2773" t="str">
            <v>37183</v>
          </cell>
          <cell r="B2773" t="str">
            <v>Wake</v>
          </cell>
          <cell r="C2773">
            <v>-78.650501640000002</v>
          </cell>
          <cell r="D2773">
            <v>35.789823669999997</v>
          </cell>
        </row>
        <row r="2774">
          <cell r="A2774" t="str">
            <v>45071</v>
          </cell>
          <cell r="B2774" t="str">
            <v>Newberry</v>
          </cell>
          <cell r="C2774">
            <v>-81.599907049999999</v>
          </cell>
          <cell r="D2774">
            <v>34.28974754</v>
          </cell>
        </row>
        <row r="2775">
          <cell r="A2775" t="str">
            <v>33013</v>
          </cell>
          <cell r="B2775" t="str">
            <v>Merrimack</v>
          </cell>
          <cell r="C2775">
            <v>-71.680593290000004</v>
          </cell>
          <cell r="D2775">
            <v>43.297573399999997</v>
          </cell>
        </row>
        <row r="2776">
          <cell r="A2776" t="str">
            <v>08049</v>
          </cell>
          <cell r="B2776" t="str">
            <v>Grand</v>
          </cell>
          <cell r="C2776">
            <v>-106.1184564</v>
          </cell>
          <cell r="D2776">
            <v>40.102466579999998</v>
          </cell>
        </row>
        <row r="2777">
          <cell r="A2777" t="str">
            <v>06007</v>
          </cell>
          <cell r="B2777" t="str">
            <v>Butte</v>
          </cell>
          <cell r="C2777">
            <v>-121.6008508</v>
          </cell>
          <cell r="D2777">
            <v>39.666819519999997</v>
          </cell>
        </row>
        <row r="2778">
          <cell r="A2778" t="str">
            <v>13071</v>
          </cell>
          <cell r="B2778" t="str">
            <v>Colquitt</v>
          </cell>
          <cell r="C2778">
            <v>-83.768862089999999</v>
          </cell>
          <cell r="D2778">
            <v>31.188325469999999</v>
          </cell>
        </row>
        <row r="2779">
          <cell r="A2779" t="str">
            <v>13199</v>
          </cell>
          <cell r="B2779" t="str">
            <v>Meriwether</v>
          </cell>
          <cell r="C2779">
            <v>-84.688492139999994</v>
          </cell>
          <cell r="D2779">
            <v>33.041183109999999</v>
          </cell>
        </row>
        <row r="2780">
          <cell r="A2780" t="str">
            <v>20209</v>
          </cell>
          <cell r="B2780" t="str">
            <v>Wyandotte</v>
          </cell>
          <cell r="C2780">
            <v>-94.764829289999994</v>
          </cell>
          <cell r="D2780">
            <v>39.114381430000002</v>
          </cell>
        </row>
        <row r="2781">
          <cell r="A2781" t="str">
            <v>21235</v>
          </cell>
          <cell r="B2781" t="str">
            <v>Whitley</v>
          </cell>
          <cell r="C2781">
            <v>-84.144883930000006</v>
          </cell>
          <cell r="D2781">
            <v>36.758248510000001</v>
          </cell>
        </row>
        <row r="2782">
          <cell r="A2782" t="str">
            <v>21035</v>
          </cell>
          <cell r="B2782" t="str">
            <v>Calloway</v>
          </cell>
          <cell r="C2782">
            <v>-88.27216962</v>
          </cell>
          <cell r="D2782">
            <v>36.62088413</v>
          </cell>
        </row>
        <row r="2783">
          <cell r="A2783" t="str">
            <v>22051</v>
          </cell>
          <cell r="B2783" t="str">
            <v>Jefferson</v>
          </cell>
          <cell r="C2783">
            <v>-90.112751540000005</v>
          </cell>
          <cell r="D2783">
            <v>29.74131251</v>
          </cell>
        </row>
        <row r="2784">
          <cell r="A2784" t="str">
            <v>05069</v>
          </cell>
          <cell r="B2784" t="str">
            <v>Jefferson</v>
          </cell>
          <cell r="C2784">
            <v>-91.931891590000006</v>
          </cell>
          <cell r="D2784">
            <v>34.268822030000003</v>
          </cell>
        </row>
        <row r="2785">
          <cell r="A2785" t="str">
            <v>24025</v>
          </cell>
          <cell r="B2785" t="str">
            <v>Harford</v>
          </cell>
          <cell r="C2785">
            <v>-76.317170039999993</v>
          </cell>
          <cell r="D2785">
            <v>39.561262480000003</v>
          </cell>
        </row>
        <row r="2786">
          <cell r="A2786" t="str">
            <v>28051</v>
          </cell>
          <cell r="B2786" t="str">
            <v>Holmes</v>
          </cell>
          <cell r="C2786">
            <v>-90.091716689999998</v>
          </cell>
          <cell r="D2786">
            <v>33.123674049999998</v>
          </cell>
        </row>
        <row r="2787">
          <cell r="A2787" t="str">
            <v>28007</v>
          </cell>
          <cell r="B2787" t="str">
            <v>Attala</v>
          </cell>
          <cell r="C2787">
            <v>-89.580863370000003</v>
          </cell>
          <cell r="D2787">
            <v>33.086764270000003</v>
          </cell>
        </row>
        <row r="2788">
          <cell r="A2788" t="str">
            <v>01123</v>
          </cell>
          <cell r="B2788" t="str">
            <v>Tallapoosa</v>
          </cell>
          <cell r="C2788">
            <v>-85.797465380000006</v>
          </cell>
          <cell r="D2788">
            <v>32.862808020000003</v>
          </cell>
        </row>
        <row r="2789">
          <cell r="A2789" t="str">
            <v>51051</v>
          </cell>
          <cell r="B2789" t="str">
            <v>Dickenson</v>
          </cell>
          <cell r="C2789">
            <v>-82.350945859999996</v>
          </cell>
          <cell r="D2789">
            <v>37.126134929999999</v>
          </cell>
        </row>
        <row r="2790">
          <cell r="A2790" t="str">
            <v>31115</v>
          </cell>
          <cell r="B2790" t="str">
            <v>Loup</v>
          </cell>
          <cell r="C2790">
            <v>-99.454404150000002</v>
          </cell>
          <cell r="D2790">
            <v>41.913719610000001</v>
          </cell>
        </row>
        <row r="2791">
          <cell r="A2791" t="str">
            <v>32015</v>
          </cell>
          <cell r="B2791" t="str">
            <v>Lander</v>
          </cell>
          <cell r="C2791">
            <v>-117.0390723</v>
          </cell>
          <cell r="D2791">
            <v>39.93361994</v>
          </cell>
        </row>
        <row r="2792">
          <cell r="A2792" t="str">
            <v>34035</v>
          </cell>
          <cell r="B2792" t="str">
            <v>Somerset</v>
          </cell>
          <cell r="C2792">
            <v>-74.616459039999995</v>
          </cell>
          <cell r="D2792">
            <v>40.563757070000001</v>
          </cell>
        </row>
        <row r="2793">
          <cell r="A2793" t="str">
            <v>30045</v>
          </cell>
          <cell r="B2793" t="str">
            <v>Judith Basin</v>
          </cell>
          <cell r="C2793">
            <v>-110.2659877</v>
          </cell>
          <cell r="D2793">
            <v>47.045161110000002</v>
          </cell>
        </row>
        <row r="2794">
          <cell r="A2794" t="str">
            <v>36113</v>
          </cell>
          <cell r="B2794" t="str">
            <v>Warren</v>
          </cell>
          <cell r="C2794">
            <v>-73.846037370000005</v>
          </cell>
          <cell r="D2794">
            <v>43.560918870000002</v>
          </cell>
        </row>
        <row r="2795">
          <cell r="A2795" t="str">
            <v>42107</v>
          </cell>
          <cell r="B2795" t="str">
            <v>Schuylkill</v>
          </cell>
          <cell r="C2795">
            <v>-76.21642765</v>
          </cell>
          <cell r="D2795">
            <v>40.705868809999998</v>
          </cell>
        </row>
        <row r="2796">
          <cell r="A2796" t="str">
            <v>42041</v>
          </cell>
          <cell r="B2796" t="str">
            <v>Cumberland</v>
          </cell>
          <cell r="C2796">
            <v>-77.265230419999995</v>
          </cell>
          <cell r="D2796">
            <v>40.163509140000002</v>
          </cell>
        </row>
        <row r="2797">
          <cell r="A2797" t="str">
            <v>21151</v>
          </cell>
          <cell r="B2797" t="str">
            <v>Madison</v>
          </cell>
          <cell r="C2797">
            <v>-84.278088929999996</v>
          </cell>
          <cell r="D2797">
            <v>37.719890759999998</v>
          </cell>
        </row>
        <row r="2798">
          <cell r="A2798" t="str">
            <v>19183</v>
          </cell>
          <cell r="B2798" t="str">
            <v>Washington</v>
          </cell>
          <cell r="C2798">
            <v>-91.717581890000005</v>
          </cell>
          <cell r="D2798">
            <v>41.335487430000001</v>
          </cell>
        </row>
        <row r="2799">
          <cell r="A2799" t="str">
            <v>16047</v>
          </cell>
          <cell r="B2799" t="str">
            <v>Gooding</v>
          </cell>
          <cell r="C2799">
            <v>-114.8116615</v>
          </cell>
          <cell r="D2799">
            <v>42.97094353</v>
          </cell>
        </row>
        <row r="2800">
          <cell r="A2800" t="str">
            <v>05071</v>
          </cell>
          <cell r="B2800" t="str">
            <v>Johnson</v>
          </cell>
          <cell r="C2800">
            <v>-93.460000350000001</v>
          </cell>
          <cell r="D2800">
            <v>35.570017659999998</v>
          </cell>
        </row>
        <row r="2801">
          <cell r="A2801" t="str">
            <v>48141</v>
          </cell>
          <cell r="B2801" t="str">
            <v>El Paso</v>
          </cell>
          <cell r="C2801">
            <v>-106.2352418</v>
          </cell>
          <cell r="D2801">
            <v>31.76884214</v>
          </cell>
        </row>
        <row r="2802">
          <cell r="A2802" t="str">
            <v>54071</v>
          </cell>
          <cell r="B2802" t="str">
            <v>Pendleton</v>
          </cell>
          <cell r="C2802">
            <v>-79.350690180000001</v>
          </cell>
          <cell r="D2802">
            <v>38.68040465</v>
          </cell>
        </row>
        <row r="2803">
          <cell r="A2803" t="str">
            <v>51021</v>
          </cell>
          <cell r="B2803" t="str">
            <v>Bland</v>
          </cell>
          <cell r="C2803">
            <v>-81.130592530000001</v>
          </cell>
          <cell r="D2803">
            <v>37.133896620000002</v>
          </cell>
        </row>
        <row r="2804">
          <cell r="A2804" t="str">
            <v>24043</v>
          </cell>
          <cell r="B2804" t="str">
            <v>Washington</v>
          </cell>
          <cell r="C2804">
            <v>-77.813290140000007</v>
          </cell>
          <cell r="D2804">
            <v>39.604137520000002</v>
          </cell>
        </row>
        <row r="2805">
          <cell r="A2805" t="str">
            <v>26011</v>
          </cell>
          <cell r="B2805" t="str">
            <v>Arenac</v>
          </cell>
          <cell r="C2805">
            <v>-83.894982029999994</v>
          </cell>
          <cell r="D2805">
            <v>44.065122299999999</v>
          </cell>
        </row>
        <row r="2806">
          <cell r="A2806" t="str">
            <v>41053</v>
          </cell>
          <cell r="B2806" t="str">
            <v>Polk</v>
          </cell>
          <cell r="C2806">
            <v>-123.4132525</v>
          </cell>
          <cell r="D2806">
            <v>44.903385139999997</v>
          </cell>
        </row>
        <row r="2807">
          <cell r="A2807" t="str">
            <v>41017</v>
          </cell>
          <cell r="B2807" t="str">
            <v>Deschutes</v>
          </cell>
          <cell r="C2807">
            <v>-121.227881</v>
          </cell>
          <cell r="D2807">
            <v>43.914692170000002</v>
          </cell>
        </row>
        <row r="2808">
          <cell r="A2808" t="str">
            <v>30049</v>
          </cell>
          <cell r="B2808" t="str">
            <v>Lewis and Clark</v>
          </cell>
          <cell r="C2808">
            <v>-112.39045369999999</v>
          </cell>
          <cell r="D2808">
            <v>47.122597450000001</v>
          </cell>
        </row>
        <row r="2809">
          <cell r="A2809" t="str">
            <v>27127</v>
          </cell>
          <cell r="B2809" t="str">
            <v>Redwood</v>
          </cell>
          <cell r="C2809">
            <v>-95.253988410000005</v>
          </cell>
          <cell r="D2809">
            <v>44.40365018</v>
          </cell>
        </row>
        <row r="2810">
          <cell r="A2810" t="str">
            <v>16005</v>
          </cell>
          <cell r="B2810" t="str">
            <v>Bannock</v>
          </cell>
          <cell r="C2810">
            <v>-112.2247491</v>
          </cell>
          <cell r="D2810">
            <v>42.668661899999996</v>
          </cell>
        </row>
        <row r="2811">
          <cell r="A2811" t="str">
            <v>17155</v>
          </cell>
          <cell r="B2811" t="str">
            <v>Putnam</v>
          </cell>
          <cell r="C2811">
            <v>-89.28578933</v>
          </cell>
          <cell r="D2811">
            <v>41.204156699999999</v>
          </cell>
        </row>
        <row r="2812">
          <cell r="A2812" t="str">
            <v>21115</v>
          </cell>
          <cell r="B2812" t="str">
            <v>Johnson</v>
          </cell>
          <cell r="C2812">
            <v>-82.831038000000007</v>
          </cell>
          <cell r="D2812">
            <v>37.847373339999997</v>
          </cell>
        </row>
        <row r="2813">
          <cell r="A2813" t="str">
            <v>29075</v>
          </cell>
          <cell r="B2813" t="str">
            <v>Gentry</v>
          </cell>
          <cell r="C2813">
            <v>-94.409627900000004</v>
          </cell>
          <cell r="D2813">
            <v>40.211706040000003</v>
          </cell>
        </row>
        <row r="2814">
          <cell r="A2814" t="str">
            <v>13079</v>
          </cell>
          <cell r="B2814" t="str">
            <v>Crawford</v>
          </cell>
          <cell r="C2814">
            <v>-83.986125060000006</v>
          </cell>
          <cell r="D2814">
            <v>32.714318820000003</v>
          </cell>
        </row>
        <row r="2815">
          <cell r="A2815" t="str">
            <v>21153</v>
          </cell>
          <cell r="B2815" t="str">
            <v>Magoffin</v>
          </cell>
          <cell r="C2815">
            <v>-83.064146739999998</v>
          </cell>
          <cell r="D2815">
            <v>37.706311599999999</v>
          </cell>
        </row>
        <row r="2816">
          <cell r="A2816" t="str">
            <v>72149</v>
          </cell>
          <cell r="B2816" t="str">
            <v>Villalba</v>
          </cell>
          <cell r="C2816">
            <v>-66.471753680000006</v>
          </cell>
          <cell r="D2816">
            <v>18.128246359999999</v>
          </cell>
        </row>
        <row r="2817">
          <cell r="A2817" t="str">
            <v>72061</v>
          </cell>
          <cell r="B2817" t="str">
            <v>Guaynabo</v>
          </cell>
          <cell r="C2817">
            <v>-66.113686319999999</v>
          </cell>
          <cell r="D2817">
            <v>18.343949800000001</v>
          </cell>
        </row>
        <row r="2818">
          <cell r="A2818" t="str">
            <v>31161</v>
          </cell>
          <cell r="B2818" t="str">
            <v>Sheridan</v>
          </cell>
          <cell r="C2818">
            <v>-102.4088866</v>
          </cell>
          <cell r="D2818">
            <v>42.504541590000002</v>
          </cell>
        </row>
        <row r="2819">
          <cell r="A2819" t="str">
            <v>54025</v>
          </cell>
          <cell r="B2819" t="str">
            <v>Greenbrier</v>
          </cell>
          <cell r="C2819">
            <v>-80.452828879999998</v>
          </cell>
          <cell r="D2819">
            <v>37.947211889999998</v>
          </cell>
        </row>
        <row r="2820">
          <cell r="A2820" t="str">
            <v>48411</v>
          </cell>
          <cell r="B2820" t="str">
            <v>San Saba</v>
          </cell>
          <cell r="C2820">
            <v>-98.817319549999993</v>
          </cell>
          <cell r="D2820">
            <v>31.15502115</v>
          </cell>
        </row>
        <row r="2821">
          <cell r="A2821" t="str">
            <v>41019</v>
          </cell>
          <cell r="B2821" t="str">
            <v>Douglas</v>
          </cell>
          <cell r="C2821">
            <v>-123.16584349999999</v>
          </cell>
          <cell r="D2821">
            <v>43.279698699999997</v>
          </cell>
        </row>
        <row r="2822">
          <cell r="A2822" t="str">
            <v>41035</v>
          </cell>
          <cell r="B2822" t="str">
            <v>Klamath</v>
          </cell>
          <cell r="C2822">
            <v>-121.6500072</v>
          </cell>
          <cell r="D2822">
            <v>42.686050260000002</v>
          </cell>
        </row>
        <row r="2823">
          <cell r="A2823" t="str">
            <v>42045</v>
          </cell>
          <cell r="B2823" t="str">
            <v>Delaware</v>
          </cell>
          <cell r="C2823">
            <v>-75.399155129999997</v>
          </cell>
          <cell r="D2823">
            <v>39.916650099999998</v>
          </cell>
        </row>
        <row r="2824">
          <cell r="A2824" t="str">
            <v>46021</v>
          </cell>
          <cell r="B2824" t="str">
            <v>Campbell</v>
          </cell>
          <cell r="C2824">
            <v>-100.0517394</v>
          </cell>
          <cell r="D2824">
            <v>45.77126363</v>
          </cell>
        </row>
        <row r="2825">
          <cell r="A2825" t="str">
            <v>27103</v>
          </cell>
          <cell r="B2825" t="str">
            <v>Nicollet</v>
          </cell>
          <cell r="C2825">
            <v>-94.247512069999999</v>
          </cell>
          <cell r="D2825">
            <v>44.349874560000003</v>
          </cell>
        </row>
        <row r="2826">
          <cell r="A2826" t="str">
            <v>29195</v>
          </cell>
          <cell r="B2826" t="str">
            <v>Saline</v>
          </cell>
          <cell r="C2826">
            <v>-93.20185128</v>
          </cell>
          <cell r="D2826">
            <v>39.13696633</v>
          </cell>
        </row>
        <row r="2827">
          <cell r="A2827" t="str">
            <v>22033</v>
          </cell>
          <cell r="B2827" t="str">
            <v>East Baton Rouge</v>
          </cell>
          <cell r="C2827">
            <v>-91.095672399999998</v>
          </cell>
          <cell r="D2827">
            <v>30.538017190000001</v>
          </cell>
        </row>
        <row r="2828">
          <cell r="A2828" t="str">
            <v>22077</v>
          </cell>
          <cell r="B2828" t="str">
            <v>Pointe Coupee</v>
          </cell>
          <cell r="C2828">
            <v>-91.600449560000001</v>
          </cell>
          <cell r="D2828">
            <v>30.70893573</v>
          </cell>
        </row>
        <row r="2829">
          <cell r="A2829" t="str">
            <v>13273</v>
          </cell>
          <cell r="B2829" t="str">
            <v>Terrell</v>
          </cell>
          <cell r="C2829">
            <v>-84.436938549999994</v>
          </cell>
          <cell r="D2829">
            <v>31.77710794</v>
          </cell>
        </row>
        <row r="2830">
          <cell r="A2830" t="str">
            <v>21097</v>
          </cell>
          <cell r="B2830" t="str">
            <v>Harrison</v>
          </cell>
          <cell r="C2830">
            <v>-84.331346580000002</v>
          </cell>
          <cell r="D2830">
            <v>38.442031710000002</v>
          </cell>
        </row>
        <row r="2831">
          <cell r="A2831" t="str">
            <v>17105</v>
          </cell>
          <cell r="B2831" t="str">
            <v>Livingston</v>
          </cell>
          <cell r="C2831">
            <v>-88.557869969999999</v>
          </cell>
          <cell r="D2831">
            <v>40.891673419999996</v>
          </cell>
        </row>
        <row r="2832">
          <cell r="A2832" t="str">
            <v>17167</v>
          </cell>
          <cell r="B2832" t="str">
            <v>Sangamon</v>
          </cell>
          <cell r="C2832">
            <v>-89.658839450000002</v>
          </cell>
          <cell r="D2832">
            <v>39.758183270000004</v>
          </cell>
        </row>
        <row r="2833">
          <cell r="A2833" t="str">
            <v>17203</v>
          </cell>
          <cell r="B2833" t="str">
            <v>Woodford</v>
          </cell>
          <cell r="C2833">
            <v>-89.210808189999995</v>
          </cell>
          <cell r="D2833">
            <v>40.78829846</v>
          </cell>
        </row>
        <row r="2834">
          <cell r="A2834" t="str">
            <v>29219</v>
          </cell>
          <cell r="B2834" t="str">
            <v>Warren</v>
          </cell>
          <cell r="C2834">
            <v>-91.160249780000001</v>
          </cell>
          <cell r="D2834">
            <v>38.764461330000003</v>
          </cell>
        </row>
        <row r="2835">
          <cell r="A2835" t="str">
            <v>27155</v>
          </cell>
          <cell r="B2835" t="str">
            <v>Traverse</v>
          </cell>
          <cell r="C2835">
            <v>-96.471446520000001</v>
          </cell>
          <cell r="D2835">
            <v>45.772303280000003</v>
          </cell>
        </row>
        <row r="2836">
          <cell r="A2836" t="str">
            <v>19085</v>
          </cell>
          <cell r="B2836" t="str">
            <v>Harrison</v>
          </cell>
          <cell r="C2836">
            <v>-95.817034809999996</v>
          </cell>
          <cell r="D2836">
            <v>41.683361740000002</v>
          </cell>
        </row>
        <row r="2837">
          <cell r="A2837" t="str">
            <v>21063</v>
          </cell>
          <cell r="B2837" t="str">
            <v>Elliott</v>
          </cell>
          <cell r="C2837">
            <v>-83.097315710000004</v>
          </cell>
          <cell r="D2837">
            <v>38.118109529999998</v>
          </cell>
        </row>
        <row r="2838">
          <cell r="A2838" t="str">
            <v>55099</v>
          </cell>
          <cell r="B2838" t="str">
            <v>Price</v>
          </cell>
          <cell r="C2838">
            <v>-90.361545280000001</v>
          </cell>
          <cell r="D2838">
            <v>45.680542459999998</v>
          </cell>
        </row>
        <row r="2839">
          <cell r="A2839" t="str">
            <v>48101</v>
          </cell>
          <cell r="B2839" t="str">
            <v>Cottle</v>
          </cell>
          <cell r="C2839">
            <v>-100.2787087</v>
          </cell>
          <cell r="D2839">
            <v>34.077673470000001</v>
          </cell>
        </row>
        <row r="2840">
          <cell r="A2840" t="str">
            <v>48019</v>
          </cell>
          <cell r="B2840" t="str">
            <v>Bandera</v>
          </cell>
          <cell r="C2840">
            <v>-99.246405170000003</v>
          </cell>
          <cell r="D2840">
            <v>29.746996889999998</v>
          </cell>
        </row>
        <row r="2841">
          <cell r="A2841" t="str">
            <v>42127</v>
          </cell>
          <cell r="B2841" t="str">
            <v>Wayne</v>
          </cell>
          <cell r="C2841">
            <v>-75.303188789999993</v>
          </cell>
          <cell r="D2841">
            <v>41.648516540000003</v>
          </cell>
        </row>
        <row r="2842">
          <cell r="A2842" t="str">
            <v>22029</v>
          </cell>
          <cell r="B2842" t="str">
            <v>Concordia</v>
          </cell>
          <cell r="C2842">
            <v>-91.639924359999995</v>
          </cell>
          <cell r="D2842">
            <v>31.44577009</v>
          </cell>
        </row>
        <row r="2843">
          <cell r="A2843" t="str">
            <v>72141</v>
          </cell>
          <cell r="B2843" t="str">
            <v>Utuado</v>
          </cell>
          <cell r="C2843">
            <v>-66.70280065</v>
          </cell>
          <cell r="D2843">
            <v>18.271475840000001</v>
          </cell>
        </row>
        <row r="2844">
          <cell r="A2844" t="str">
            <v>48307</v>
          </cell>
          <cell r="B2844" t="str">
            <v>McCulloch</v>
          </cell>
          <cell r="C2844">
            <v>-99.347439410000007</v>
          </cell>
          <cell r="D2844">
            <v>31.198889600000001</v>
          </cell>
        </row>
        <row r="2845">
          <cell r="A2845" t="str">
            <v>51031</v>
          </cell>
          <cell r="B2845" t="str">
            <v>Campbell</v>
          </cell>
          <cell r="C2845">
            <v>-79.096570319999998</v>
          </cell>
          <cell r="D2845">
            <v>37.205611930000003</v>
          </cell>
        </row>
        <row r="2846">
          <cell r="A2846" t="str">
            <v>26159</v>
          </cell>
          <cell r="B2846" t="str">
            <v>Van Buren</v>
          </cell>
          <cell r="C2846">
            <v>-86.018394819999997</v>
          </cell>
          <cell r="D2846">
            <v>42.251664380000001</v>
          </cell>
        </row>
        <row r="2847">
          <cell r="A2847" t="str">
            <v>17087</v>
          </cell>
          <cell r="B2847" t="str">
            <v>Johnson</v>
          </cell>
          <cell r="C2847">
            <v>-88.880745669999996</v>
          </cell>
          <cell r="D2847">
            <v>37.459598659999997</v>
          </cell>
        </row>
        <row r="2848">
          <cell r="A2848" t="str">
            <v>46065</v>
          </cell>
          <cell r="B2848" t="str">
            <v>Hughes</v>
          </cell>
          <cell r="C2848">
            <v>-99.995997059999993</v>
          </cell>
          <cell r="D2848">
            <v>44.389065840000001</v>
          </cell>
        </row>
        <row r="2849">
          <cell r="A2849" t="str">
            <v>05135</v>
          </cell>
          <cell r="B2849" t="str">
            <v>Sharp</v>
          </cell>
          <cell r="C2849">
            <v>-91.479283510000002</v>
          </cell>
          <cell r="D2849">
            <v>36.161248469999997</v>
          </cell>
        </row>
        <row r="2850">
          <cell r="A2850" t="str">
            <v>05131</v>
          </cell>
          <cell r="B2850" t="str">
            <v>Sebastian</v>
          </cell>
          <cell r="C2850">
            <v>-94.273973710000007</v>
          </cell>
          <cell r="D2850">
            <v>35.199431449999999</v>
          </cell>
        </row>
        <row r="2851">
          <cell r="A2851" t="str">
            <v>29073</v>
          </cell>
          <cell r="B2851" t="str">
            <v>Gasconade</v>
          </cell>
          <cell r="C2851">
            <v>-91.507830630000001</v>
          </cell>
          <cell r="D2851">
            <v>38.440751579999997</v>
          </cell>
        </row>
        <row r="2852">
          <cell r="A2852" t="str">
            <v>21051</v>
          </cell>
          <cell r="B2852" t="str">
            <v>Clay</v>
          </cell>
          <cell r="C2852">
            <v>-83.714351789999995</v>
          </cell>
          <cell r="D2852">
            <v>37.159624020000003</v>
          </cell>
        </row>
        <row r="2853">
          <cell r="A2853" t="str">
            <v>18021</v>
          </cell>
          <cell r="B2853" t="str">
            <v>Clay</v>
          </cell>
          <cell r="C2853">
            <v>-87.115767660000003</v>
          </cell>
          <cell r="D2853">
            <v>39.392918350000002</v>
          </cell>
        </row>
        <row r="2854">
          <cell r="A2854" t="str">
            <v>13129</v>
          </cell>
          <cell r="B2854" t="str">
            <v>Gordon</v>
          </cell>
          <cell r="C2854">
            <v>-84.876327669999995</v>
          </cell>
          <cell r="D2854">
            <v>34.503749079999999</v>
          </cell>
        </row>
        <row r="2855">
          <cell r="A2855" t="str">
            <v>55019</v>
          </cell>
          <cell r="B2855" t="str">
            <v>Clark</v>
          </cell>
          <cell r="C2855">
            <v>-90.612074840000005</v>
          </cell>
          <cell r="D2855">
            <v>44.734833760000001</v>
          </cell>
        </row>
        <row r="2856">
          <cell r="A2856" t="str">
            <v>55057</v>
          </cell>
          <cell r="B2856" t="str">
            <v>Juneau</v>
          </cell>
          <cell r="C2856">
            <v>-90.113720819999998</v>
          </cell>
          <cell r="D2856">
            <v>43.924320549999997</v>
          </cell>
        </row>
        <row r="2857">
          <cell r="A2857" t="str">
            <v>78010</v>
          </cell>
          <cell r="B2857" t="str">
            <v>St. Croix</v>
          </cell>
          <cell r="C2857">
            <v>-64.763575720000006</v>
          </cell>
          <cell r="D2857">
            <v>17.7334672</v>
          </cell>
        </row>
        <row r="2858">
          <cell r="A2858" t="str">
            <v>12107</v>
          </cell>
          <cell r="B2858" t="str">
            <v>Putnam</v>
          </cell>
          <cell r="C2858">
            <v>-81.744272600000002</v>
          </cell>
          <cell r="D2858">
            <v>29.60884076</v>
          </cell>
        </row>
        <row r="2859">
          <cell r="A2859" t="str">
            <v>17165</v>
          </cell>
          <cell r="B2859" t="str">
            <v>Saline</v>
          </cell>
          <cell r="C2859">
            <v>-88.541197060000002</v>
          </cell>
          <cell r="D2859">
            <v>37.753329989999997</v>
          </cell>
        </row>
        <row r="2860">
          <cell r="A2860" t="str">
            <v>19001</v>
          </cell>
          <cell r="B2860" t="str">
            <v>Adair</v>
          </cell>
          <cell r="C2860">
            <v>-94.471058740000004</v>
          </cell>
          <cell r="D2860">
            <v>41.330756090000001</v>
          </cell>
        </row>
        <row r="2861">
          <cell r="A2861" t="str">
            <v>48137</v>
          </cell>
          <cell r="B2861" t="str">
            <v>Edwards</v>
          </cell>
          <cell r="C2861">
            <v>-100.3050897</v>
          </cell>
          <cell r="D2861">
            <v>29.982730140000001</v>
          </cell>
        </row>
        <row r="2862">
          <cell r="A2862" t="str">
            <v>47107</v>
          </cell>
          <cell r="B2862" t="str">
            <v>McMinn</v>
          </cell>
          <cell r="C2862">
            <v>-84.617818220000004</v>
          </cell>
          <cell r="D2862">
            <v>35.424361500000003</v>
          </cell>
        </row>
        <row r="2863">
          <cell r="A2863" t="str">
            <v>48405</v>
          </cell>
          <cell r="B2863" t="str">
            <v>San Augustine</v>
          </cell>
          <cell r="C2863">
            <v>-94.167900439999997</v>
          </cell>
          <cell r="D2863">
            <v>31.39477071</v>
          </cell>
        </row>
        <row r="2864">
          <cell r="A2864" t="str">
            <v>47041</v>
          </cell>
          <cell r="B2864" t="str">
            <v>DeKalb</v>
          </cell>
          <cell r="C2864">
            <v>-85.832886779999995</v>
          </cell>
          <cell r="D2864">
            <v>35.98021146</v>
          </cell>
        </row>
        <row r="2865">
          <cell r="A2865" t="str">
            <v>51121</v>
          </cell>
          <cell r="B2865" t="str">
            <v>Montgomery</v>
          </cell>
          <cell r="C2865">
            <v>-80.386425590000002</v>
          </cell>
          <cell r="D2865">
            <v>37.174835690000002</v>
          </cell>
        </row>
        <row r="2866">
          <cell r="A2866" t="str">
            <v>51029</v>
          </cell>
          <cell r="B2866" t="str">
            <v>Buckingham</v>
          </cell>
          <cell r="C2866">
            <v>-78.528512109999994</v>
          </cell>
          <cell r="D2866">
            <v>37.571966709999998</v>
          </cell>
        </row>
        <row r="2867">
          <cell r="A2867" t="str">
            <v>37055</v>
          </cell>
          <cell r="B2867" t="str">
            <v>Dare</v>
          </cell>
          <cell r="C2867">
            <v>-75.782455549999995</v>
          </cell>
          <cell r="D2867">
            <v>35.763208400000003</v>
          </cell>
        </row>
        <row r="2868">
          <cell r="A2868" t="str">
            <v>40141</v>
          </cell>
          <cell r="B2868" t="str">
            <v>Tillman</v>
          </cell>
          <cell r="C2868">
            <v>-98.924606979999993</v>
          </cell>
          <cell r="D2868">
            <v>34.373127369999999</v>
          </cell>
        </row>
        <row r="2869">
          <cell r="A2869" t="str">
            <v>08069</v>
          </cell>
          <cell r="B2869" t="str">
            <v>Larimer</v>
          </cell>
          <cell r="C2869">
            <v>-105.46155450000001</v>
          </cell>
          <cell r="D2869">
            <v>40.666514499999998</v>
          </cell>
        </row>
        <row r="2870">
          <cell r="A2870" t="str">
            <v>12073</v>
          </cell>
          <cell r="B2870" t="str">
            <v>Leon</v>
          </cell>
          <cell r="C2870">
            <v>-84.277613090000003</v>
          </cell>
          <cell r="D2870">
            <v>30.458064929999999</v>
          </cell>
        </row>
        <row r="2871">
          <cell r="A2871" t="str">
            <v>12045</v>
          </cell>
          <cell r="B2871" t="str">
            <v>Gulf</v>
          </cell>
          <cell r="C2871">
            <v>-85.230560109999999</v>
          </cell>
          <cell r="D2871">
            <v>29.950687469999998</v>
          </cell>
        </row>
        <row r="2872">
          <cell r="A2872" t="str">
            <v>18025</v>
          </cell>
          <cell r="B2872" t="str">
            <v>Crawford</v>
          </cell>
          <cell r="C2872">
            <v>-86.451269769999996</v>
          </cell>
          <cell r="D2872">
            <v>38.292020880000003</v>
          </cell>
        </row>
        <row r="2873">
          <cell r="A2873" t="str">
            <v>17013</v>
          </cell>
          <cell r="B2873" t="str">
            <v>Calhoun</v>
          </cell>
          <cell r="C2873">
            <v>-90.667434909999997</v>
          </cell>
          <cell r="D2873">
            <v>39.168957890000001</v>
          </cell>
        </row>
        <row r="2874">
          <cell r="A2874" t="str">
            <v>20033</v>
          </cell>
          <cell r="B2874" t="str">
            <v>Comanche</v>
          </cell>
          <cell r="C2874">
            <v>-99.271056979999997</v>
          </cell>
          <cell r="D2874">
            <v>37.191219169999997</v>
          </cell>
        </row>
        <row r="2875">
          <cell r="A2875" t="str">
            <v>13137</v>
          </cell>
          <cell r="B2875" t="str">
            <v>Habersham</v>
          </cell>
          <cell r="C2875">
            <v>-83.530548150000001</v>
          </cell>
          <cell r="D2875">
            <v>34.630900570000001</v>
          </cell>
        </row>
        <row r="2876">
          <cell r="A2876" t="str">
            <v>26049</v>
          </cell>
          <cell r="B2876" t="str">
            <v>Genesee</v>
          </cell>
          <cell r="C2876">
            <v>-83.706528059999997</v>
          </cell>
          <cell r="D2876">
            <v>43.022169759999997</v>
          </cell>
        </row>
        <row r="2877">
          <cell r="A2877" t="str">
            <v>35045</v>
          </cell>
          <cell r="B2877" t="str">
            <v>San Juan</v>
          </cell>
          <cell r="C2877">
            <v>-108.3206012</v>
          </cell>
          <cell r="D2877">
            <v>36.508246049999997</v>
          </cell>
        </row>
        <row r="2878">
          <cell r="A2878" t="str">
            <v>28045</v>
          </cell>
          <cell r="B2878" t="str">
            <v>Hancock</v>
          </cell>
          <cell r="C2878">
            <v>-89.488478139999998</v>
          </cell>
          <cell r="D2878">
            <v>30.415953949999999</v>
          </cell>
        </row>
        <row r="2879">
          <cell r="A2879" t="str">
            <v>48341</v>
          </cell>
          <cell r="B2879" t="str">
            <v>Moore</v>
          </cell>
          <cell r="C2879">
            <v>-101.8930281</v>
          </cell>
          <cell r="D2879">
            <v>35.837692420000003</v>
          </cell>
        </row>
        <row r="2880">
          <cell r="A2880" t="str">
            <v>54043</v>
          </cell>
          <cell r="B2880" t="str">
            <v>Lincoln</v>
          </cell>
          <cell r="C2880">
            <v>-82.070558349999999</v>
          </cell>
          <cell r="D2880">
            <v>38.175369850000003</v>
          </cell>
        </row>
        <row r="2881">
          <cell r="A2881" t="str">
            <v>55103</v>
          </cell>
          <cell r="B2881" t="str">
            <v>Richland</v>
          </cell>
          <cell r="C2881">
            <v>-90.42949677</v>
          </cell>
          <cell r="D2881">
            <v>43.375671670000003</v>
          </cell>
        </row>
        <row r="2882">
          <cell r="A2882" t="str">
            <v>48203</v>
          </cell>
          <cell r="B2882" t="str">
            <v>Harrison</v>
          </cell>
          <cell r="C2882">
            <v>-94.371051269999995</v>
          </cell>
          <cell r="D2882">
            <v>32.548407339999997</v>
          </cell>
        </row>
        <row r="2883">
          <cell r="A2883" t="str">
            <v>38089</v>
          </cell>
          <cell r="B2883" t="str">
            <v>Stark</v>
          </cell>
          <cell r="C2883">
            <v>-102.6550438</v>
          </cell>
          <cell r="D2883">
            <v>46.810788510000002</v>
          </cell>
        </row>
        <row r="2884">
          <cell r="A2884" t="str">
            <v>42033</v>
          </cell>
          <cell r="B2884" t="str">
            <v>Clearfield</v>
          </cell>
          <cell r="C2884">
            <v>-78.474047400000003</v>
          </cell>
          <cell r="D2884">
            <v>41.000136480000002</v>
          </cell>
        </row>
        <row r="2885">
          <cell r="A2885" t="str">
            <v>39097</v>
          </cell>
          <cell r="B2885" t="str">
            <v>Madison</v>
          </cell>
          <cell r="C2885">
            <v>-83.400127470000001</v>
          </cell>
          <cell r="D2885">
            <v>39.894296920000002</v>
          </cell>
        </row>
        <row r="2886">
          <cell r="A2886" t="str">
            <v>01089</v>
          </cell>
          <cell r="B2886" t="str">
            <v>Madison</v>
          </cell>
          <cell r="C2886">
            <v>-86.550569269999997</v>
          </cell>
          <cell r="D2886">
            <v>34.762922570000001</v>
          </cell>
        </row>
        <row r="2887">
          <cell r="A2887" t="str">
            <v>05139</v>
          </cell>
          <cell r="B2887" t="str">
            <v>Union</v>
          </cell>
          <cell r="C2887">
            <v>-92.597706459999998</v>
          </cell>
          <cell r="D2887">
            <v>33.171259290000002</v>
          </cell>
        </row>
        <row r="2888">
          <cell r="A2888" t="str">
            <v>12101</v>
          </cell>
          <cell r="B2888" t="str">
            <v>Pasco</v>
          </cell>
          <cell r="C2888">
            <v>-82.396473099999994</v>
          </cell>
          <cell r="D2888">
            <v>28.308331949999999</v>
          </cell>
        </row>
        <row r="2889">
          <cell r="A2889" t="str">
            <v>36105</v>
          </cell>
          <cell r="B2889" t="str">
            <v>Sullivan</v>
          </cell>
          <cell r="C2889">
            <v>-74.768149699999995</v>
          </cell>
          <cell r="D2889">
            <v>41.716243990000002</v>
          </cell>
        </row>
        <row r="2890">
          <cell r="A2890" t="str">
            <v>49019</v>
          </cell>
          <cell r="B2890" t="str">
            <v>Grand</v>
          </cell>
          <cell r="C2890">
            <v>-109.5698239</v>
          </cell>
          <cell r="D2890">
            <v>38.981900660000001</v>
          </cell>
        </row>
        <row r="2891">
          <cell r="A2891" t="str">
            <v>22103</v>
          </cell>
          <cell r="B2891" t="str">
            <v>St. Tammany</v>
          </cell>
          <cell r="C2891">
            <v>-89.957371109999997</v>
          </cell>
          <cell r="D2891">
            <v>30.40987792</v>
          </cell>
        </row>
        <row r="2892">
          <cell r="A2892" t="str">
            <v>48071</v>
          </cell>
          <cell r="B2892" t="str">
            <v>Chambers</v>
          </cell>
          <cell r="C2892">
            <v>-94.608506210000002</v>
          </cell>
          <cell r="D2892">
            <v>29.738468569999998</v>
          </cell>
        </row>
        <row r="2893">
          <cell r="A2893" t="str">
            <v>42111</v>
          </cell>
          <cell r="B2893" t="str">
            <v>Somerset</v>
          </cell>
          <cell r="C2893">
            <v>-79.028383020000007</v>
          </cell>
          <cell r="D2893">
            <v>39.972384300000002</v>
          </cell>
        </row>
        <row r="2894">
          <cell r="A2894" t="str">
            <v>47093</v>
          </cell>
          <cell r="B2894" t="str">
            <v>Knox</v>
          </cell>
          <cell r="C2894">
            <v>-83.937591060000003</v>
          </cell>
          <cell r="D2894">
            <v>35.993328759999997</v>
          </cell>
        </row>
        <row r="2895">
          <cell r="A2895" t="str">
            <v>47127</v>
          </cell>
          <cell r="B2895" t="str">
            <v>Moore</v>
          </cell>
          <cell r="C2895">
            <v>-86.359147730000004</v>
          </cell>
          <cell r="D2895">
            <v>35.285482979999998</v>
          </cell>
        </row>
        <row r="2896">
          <cell r="A2896" t="str">
            <v>47187</v>
          </cell>
          <cell r="B2896" t="str">
            <v>Williamson</v>
          </cell>
          <cell r="C2896">
            <v>-86.898308970000002</v>
          </cell>
          <cell r="D2896">
            <v>35.894056079999999</v>
          </cell>
        </row>
        <row r="2897">
          <cell r="A2897" t="str">
            <v>51023</v>
          </cell>
          <cell r="B2897" t="str">
            <v>Botetourt</v>
          </cell>
          <cell r="C2897">
            <v>-79.811966200000001</v>
          </cell>
          <cell r="D2897">
            <v>37.557023100000002</v>
          </cell>
        </row>
        <row r="2898">
          <cell r="A2898" t="str">
            <v>51109</v>
          </cell>
          <cell r="B2898" t="str">
            <v>Louisa</v>
          </cell>
          <cell r="C2898">
            <v>-77.962758530000002</v>
          </cell>
          <cell r="D2898">
            <v>37.978078429999997</v>
          </cell>
        </row>
        <row r="2899">
          <cell r="A2899" t="str">
            <v>72067</v>
          </cell>
          <cell r="B2899" t="str">
            <v>Hormigueros</v>
          </cell>
          <cell r="C2899">
            <v>-67.115773390000001</v>
          </cell>
          <cell r="D2899">
            <v>18.134957880000002</v>
          </cell>
        </row>
        <row r="2900">
          <cell r="A2900" t="str">
            <v>48143</v>
          </cell>
          <cell r="B2900" t="str">
            <v>Erath</v>
          </cell>
          <cell r="C2900">
            <v>-98.21770884</v>
          </cell>
          <cell r="D2900">
            <v>32.236142819999998</v>
          </cell>
        </row>
        <row r="2901">
          <cell r="A2901" t="str">
            <v>42055</v>
          </cell>
          <cell r="B2901" t="str">
            <v>Franklin</v>
          </cell>
          <cell r="C2901">
            <v>-77.721580079999995</v>
          </cell>
          <cell r="D2901">
            <v>39.927457050000001</v>
          </cell>
        </row>
        <row r="2902">
          <cell r="A2902" t="str">
            <v>39005</v>
          </cell>
          <cell r="B2902" t="str">
            <v>Ashland</v>
          </cell>
          <cell r="C2902">
            <v>-82.27061922</v>
          </cell>
          <cell r="D2902">
            <v>40.845929009999999</v>
          </cell>
        </row>
        <row r="2903">
          <cell r="A2903" t="str">
            <v>12059</v>
          </cell>
          <cell r="B2903" t="str">
            <v>Holmes</v>
          </cell>
          <cell r="C2903">
            <v>-85.814248640000002</v>
          </cell>
          <cell r="D2903">
            <v>30.86794622</v>
          </cell>
        </row>
        <row r="2904">
          <cell r="A2904" t="str">
            <v>13253</v>
          </cell>
          <cell r="B2904" t="str">
            <v>Seminole</v>
          </cell>
          <cell r="C2904">
            <v>-84.868504360000003</v>
          </cell>
          <cell r="D2904">
            <v>30.938978420000002</v>
          </cell>
        </row>
        <row r="2905">
          <cell r="A2905" t="str">
            <v>12089</v>
          </cell>
          <cell r="B2905" t="str">
            <v>Nassau</v>
          </cell>
          <cell r="C2905">
            <v>-81.801909890000005</v>
          </cell>
          <cell r="D2905">
            <v>30.610620539999999</v>
          </cell>
        </row>
        <row r="2906">
          <cell r="A2906" t="str">
            <v>50027</v>
          </cell>
          <cell r="B2906" t="str">
            <v>Windsor</v>
          </cell>
          <cell r="C2906">
            <v>-72.586198960000004</v>
          </cell>
          <cell r="D2906">
            <v>43.579678719999997</v>
          </cell>
        </row>
        <row r="2907">
          <cell r="A2907" t="str">
            <v>37095</v>
          </cell>
          <cell r="B2907" t="str">
            <v>Hyde</v>
          </cell>
          <cell r="C2907">
            <v>-76.246470470000006</v>
          </cell>
          <cell r="D2907">
            <v>35.519175330000003</v>
          </cell>
        </row>
        <row r="2908">
          <cell r="A2908" t="str">
            <v>42103</v>
          </cell>
          <cell r="B2908" t="str">
            <v>Pike</v>
          </cell>
          <cell r="C2908">
            <v>-75.033371759999994</v>
          </cell>
          <cell r="D2908">
            <v>41.331891630000001</v>
          </cell>
        </row>
        <row r="2909">
          <cell r="A2909" t="str">
            <v>48323</v>
          </cell>
          <cell r="B2909" t="str">
            <v>Maverick</v>
          </cell>
          <cell r="C2909">
            <v>-100.31470830000001</v>
          </cell>
          <cell r="D2909">
            <v>28.74262555</v>
          </cell>
        </row>
        <row r="2910">
          <cell r="A2910" t="str">
            <v>41041</v>
          </cell>
          <cell r="B2910" t="str">
            <v>Lincoln</v>
          </cell>
          <cell r="C2910">
            <v>-123.8682744</v>
          </cell>
          <cell r="D2910">
            <v>44.64147054</v>
          </cell>
        </row>
        <row r="2911">
          <cell r="A2911" t="str">
            <v>44007</v>
          </cell>
          <cell r="B2911" t="str">
            <v>Providence</v>
          </cell>
          <cell r="C2911">
            <v>-71.580040409999995</v>
          </cell>
          <cell r="D2911">
            <v>41.872122900000001</v>
          </cell>
        </row>
        <row r="2912">
          <cell r="A2912" t="str">
            <v>53075</v>
          </cell>
          <cell r="B2912" t="str">
            <v>Whitman</v>
          </cell>
          <cell r="C2912">
            <v>-117.5229774</v>
          </cell>
          <cell r="D2912">
            <v>46.901190739999997</v>
          </cell>
        </row>
        <row r="2913">
          <cell r="A2913" t="str">
            <v>19071</v>
          </cell>
          <cell r="B2913" t="str">
            <v>Fremont</v>
          </cell>
          <cell r="C2913">
            <v>-95.604756179999995</v>
          </cell>
          <cell r="D2913">
            <v>40.745566820000001</v>
          </cell>
        </row>
        <row r="2914">
          <cell r="A2914" t="str">
            <v>46137</v>
          </cell>
          <cell r="B2914" t="str">
            <v>Ziebach</v>
          </cell>
          <cell r="C2914">
            <v>-101.66597659999999</v>
          </cell>
          <cell r="D2914">
            <v>44.98058236</v>
          </cell>
        </row>
        <row r="2915">
          <cell r="A2915" t="str">
            <v>30027</v>
          </cell>
          <cell r="B2915" t="str">
            <v>Fergus</v>
          </cell>
          <cell r="C2915">
            <v>-109.22437600000001</v>
          </cell>
          <cell r="D2915">
            <v>47.263310400000002</v>
          </cell>
        </row>
        <row r="2916">
          <cell r="A2916" t="str">
            <v>13105</v>
          </cell>
          <cell r="B2916" t="str">
            <v>Elbert</v>
          </cell>
          <cell r="C2916">
            <v>-82.839926640000002</v>
          </cell>
          <cell r="D2916">
            <v>34.116351139999999</v>
          </cell>
        </row>
        <row r="2917">
          <cell r="A2917" t="str">
            <v>17195</v>
          </cell>
          <cell r="B2917" t="str">
            <v>Whiteside</v>
          </cell>
          <cell r="C2917">
            <v>-89.913621910000003</v>
          </cell>
          <cell r="D2917">
            <v>41.755983960000002</v>
          </cell>
        </row>
        <row r="2918">
          <cell r="A2918" t="str">
            <v>18029</v>
          </cell>
          <cell r="B2918" t="str">
            <v>Dearborn</v>
          </cell>
          <cell r="C2918">
            <v>-84.973344789999999</v>
          </cell>
          <cell r="D2918">
            <v>39.14487647</v>
          </cell>
        </row>
        <row r="2919">
          <cell r="A2919" t="str">
            <v>17181</v>
          </cell>
          <cell r="B2919" t="str">
            <v>Union</v>
          </cell>
          <cell r="C2919">
            <v>-89.254356169999994</v>
          </cell>
          <cell r="D2919">
            <v>37.471140820000002</v>
          </cell>
        </row>
        <row r="2920">
          <cell r="A2920" t="str">
            <v>21089</v>
          </cell>
          <cell r="B2920" t="str">
            <v>Greenup</v>
          </cell>
          <cell r="C2920">
            <v>-82.922153710000003</v>
          </cell>
          <cell r="D2920">
            <v>38.546164099999999</v>
          </cell>
        </row>
        <row r="2921">
          <cell r="A2921" t="str">
            <v>22091</v>
          </cell>
          <cell r="B2921" t="str">
            <v>St. Helena</v>
          </cell>
          <cell r="C2921">
            <v>-90.710458860000003</v>
          </cell>
          <cell r="D2921">
            <v>30.821718659999998</v>
          </cell>
        </row>
        <row r="2922">
          <cell r="A2922" t="str">
            <v>41039</v>
          </cell>
          <cell r="B2922" t="str">
            <v>Lane</v>
          </cell>
          <cell r="C2922">
            <v>-122.8473327</v>
          </cell>
          <cell r="D2922">
            <v>43.938894410000003</v>
          </cell>
        </row>
        <row r="2923">
          <cell r="A2923" t="str">
            <v>05067</v>
          </cell>
          <cell r="B2923" t="str">
            <v>Jackson</v>
          </cell>
          <cell r="C2923">
            <v>-91.214238839999993</v>
          </cell>
          <cell r="D2923">
            <v>35.59923757</v>
          </cell>
        </row>
        <row r="2924">
          <cell r="A2924" t="str">
            <v>47009</v>
          </cell>
          <cell r="B2924" t="str">
            <v>Blount</v>
          </cell>
          <cell r="C2924">
            <v>-83.924847360000001</v>
          </cell>
          <cell r="D2924">
            <v>35.687354980000002</v>
          </cell>
        </row>
        <row r="2925">
          <cell r="A2925" t="str">
            <v>41049</v>
          </cell>
          <cell r="B2925" t="str">
            <v>Morrow</v>
          </cell>
          <cell r="C2925">
            <v>-119.58375909999999</v>
          </cell>
          <cell r="D2925">
            <v>45.418979569999998</v>
          </cell>
        </row>
        <row r="2926">
          <cell r="A2926" t="str">
            <v>39053</v>
          </cell>
          <cell r="B2926" t="str">
            <v>Gallia</v>
          </cell>
          <cell r="C2926">
            <v>-82.316926179999996</v>
          </cell>
          <cell r="D2926">
            <v>38.824760879999999</v>
          </cell>
        </row>
        <row r="2927">
          <cell r="A2927" t="str">
            <v>45007</v>
          </cell>
          <cell r="B2927" t="str">
            <v>Anderson</v>
          </cell>
          <cell r="C2927">
            <v>-82.63793115</v>
          </cell>
          <cell r="D2927">
            <v>34.518966800000001</v>
          </cell>
        </row>
        <row r="2928">
          <cell r="A2928" t="str">
            <v>30091</v>
          </cell>
          <cell r="B2928" t="str">
            <v>Sheridan</v>
          </cell>
          <cell r="C2928">
            <v>-104.50469320000001</v>
          </cell>
          <cell r="D2928">
            <v>48.721211629999999</v>
          </cell>
        </row>
        <row r="2929">
          <cell r="A2929" t="str">
            <v>15003</v>
          </cell>
          <cell r="B2929" t="str">
            <v>Honolulu</v>
          </cell>
          <cell r="C2929">
            <v>-157.97469340000001</v>
          </cell>
          <cell r="D2929">
            <v>21.458797059999998</v>
          </cell>
        </row>
        <row r="2930">
          <cell r="A2930" t="str">
            <v>29217</v>
          </cell>
          <cell r="B2930" t="str">
            <v>Vernon</v>
          </cell>
          <cell r="C2930">
            <v>-94.341685690000006</v>
          </cell>
          <cell r="D2930">
            <v>37.849982850000004</v>
          </cell>
        </row>
        <row r="2931">
          <cell r="A2931" t="str">
            <v>18129</v>
          </cell>
          <cell r="B2931" t="str">
            <v>Posey</v>
          </cell>
          <cell r="C2931">
            <v>-87.868745230000002</v>
          </cell>
          <cell r="D2931">
            <v>38.021939109999998</v>
          </cell>
        </row>
        <row r="2932">
          <cell r="A2932" t="str">
            <v>22057</v>
          </cell>
          <cell r="B2932" t="str">
            <v>Lafourche</v>
          </cell>
          <cell r="C2932">
            <v>-90.418655169999994</v>
          </cell>
          <cell r="D2932">
            <v>29.557978420000001</v>
          </cell>
        </row>
        <row r="2933">
          <cell r="A2933" t="str">
            <v>25011</v>
          </cell>
          <cell r="B2933" t="str">
            <v>Franklin</v>
          </cell>
          <cell r="C2933">
            <v>-72.591741249999998</v>
          </cell>
          <cell r="D2933">
            <v>42.583092309999998</v>
          </cell>
        </row>
        <row r="2934">
          <cell r="A2934" t="str">
            <v>48241</v>
          </cell>
          <cell r="B2934" t="str">
            <v>Jasper</v>
          </cell>
          <cell r="C2934">
            <v>-94.026072310000004</v>
          </cell>
          <cell r="D2934">
            <v>30.744829459999998</v>
          </cell>
        </row>
        <row r="2935">
          <cell r="A2935" t="str">
            <v>02100</v>
          </cell>
          <cell r="B2935" t="str">
            <v>Haines</v>
          </cell>
          <cell r="C2935">
            <v>-135.50242080000001</v>
          </cell>
          <cell r="D2935">
            <v>59.117938959999996</v>
          </cell>
        </row>
        <row r="2936">
          <cell r="A2936" t="str">
            <v>30057</v>
          </cell>
          <cell r="B2936" t="str">
            <v>Madison</v>
          </cell>
          <cell r="C2936">
            <v>-111.9213142</v>
          </cell>
          <cell r="D2936">
            <v>45.301055580000003</v>
          </cell>
        </row>
        <row r="2937">
          <cell r="A2937" t="str">
            <v>28033</v>
          </cell>
          <cell r="B2937" t="str">
            <v>DeSoto</v>
          </cell>
          <cell r="C2937">
            <v>-89.991402219999998</v>
          </cell>
          <cell r="D2937">
            <v>34.875693800000001</v>
          </cell>
        </row>
        <row r="2938">
          <cell r="A2938" t="str">
            <v>31129</v>
          </cell>
          <cell r="B2938" t="str">
            <v>Nuckolls</v>
          </cell>
          <cell r="C2938">
            <v>-98.047393920000005</v>
          </cell>
          <cell r="D2938">
            <v>40.176362849999997</v>
          </cell>
        </row>
        <row r="2939">
          <cell r="A2939" t="str">
            <v>27037</v>
          </cell>
          <cell r="B2939" t="str">
            <v>Dakota</v>
          </cell>
          <cell r="C2939">
            <v>-93.065568780000007</v>
          </cell>
          <cell r="D2939">
            <v>44.672450570000002</v>
          </cell>
        </row>
        <row r="2940">
          <cell r="A2940" t="str">
            <v>27055</v>
          </cell>
          <cell r="B2940" t="str">
            <v>Houston</v>
          </cell>
          <cell r="C2940">
            <v>-91.492775530000003</v>
          </cell>
          <cell r="D2940">
            <v>43.67146528</v>
          </cell>
        </row>
        <row r="2941">
          <cell r="A2941" t="str">
            <v>29183</v>
          </cell>
          <cell r="B2941" t="str">
            <v>St. Charles</v>
          </cell>
          <cell r="C2941">
            <v>-90.674119790000006</v>
          </cell>
          <cell r="D2941">
            <v>38.782482119999997</v>
          </cell>
        </row>
        <row r="2942">
          <cell r="A2942" t="str">
            <v>08063</v>
          </cell>
          <cell r="B2942" t="str">
            <v>Kit Carson</v>
          </cell>
          <cell r="C2942">
            <v>-102.60232999999999</v>
          </cell>
          <cell r="D2942">
            <v>39.305070960000002</v>
          </cell>
        </row>
        <row r="2943">
          <cell r="A2943" t="str">
            <v>01031</v>
          </cell>
          <cell r="B2943" t="str">
            <v>Coffee</v>
          </cell>
          <cell r="C2943">
            <v>-85.988288209999993</v>
          </cell>
          <cell r="D2943">
            <v>31.401883959999999</v>
          </cell>
        </row>
        <row r="2944">
          <cell r="A2944" t="str">
            <v>12087</v>
          </cell>
          <cell r="B2944" t="str">
            <v>Monroe</v>
          </cell>
          <cell r="C2944">
            <v>-81.120217650000001</v>
          </cell>
          <cell r="D2944">
            <v>25.272776069999999</v>
          </cell>
        </row>
        <row r="2945">
          <cell r="A2945" t="str">
            <v>22023</v>
          </cell>
          <cell r="B2945" t="str">
            <v>Cameron</v>
          </cell>
          <cell r="C2945">
            <v>-93.194582089999997</v>
          </cell>
          <cell r="D2945">
            <v>29.875560750000002</v>
          </cell>
        </row>
        <row r="2946">
          <cell r="A2946" t="str">
            <v>28121</v>
          </cell>
          <cell r="B2946" t="str">
            <v>Rankin</v>
          </cell>
          <cell r="C2946">
            <v>-89.945948389999998</v>
          </cell>
          <cell r="D2946">
            <v>32.264222719999999</v>
          </cell>
        </row>
        <row r="2947">
          <cell r="A2947" t="str">
            <v>29089</v>
          </cell>
          <cell r="B2947" t="str">
            <v>Howard</v>
          </cell>
          <cell r="C2947">
            <v>-92.696308189999996</v>
          </cell>
          <cell r="D2947">
            <v>39.1425032</v>
          </cell>
        </row>
        <row r="2948">
          <cell r="A2948" t="str">
            <v>05107</v>
          </cell>
          <cell r="B2948" t="str">
            <v>Phillips</v>
          </cell>
          <cell r="C2948">
            <v>-90.848106810000004</v>
          </cell>
          <cell r="D2948">
            <v>34.428532879999999</v>
          </cell>
        </row>
        <row r="2949">
          <cell r="A2949" t="str">
            <v>36061</v>
          </cell>
          <cell r="B2949" t="str">
            <v>New York</v>
          </cell>
          <cell r="C2949">
            <v>-73.97166722</v>
          </cell>
          <cell r="D2949">
            <v>40.7721053</v>
          </cell>
        </row>
        <row r="2950">
          <cell r="A2950" t="str">
            <v>53061</v>
          </cell>
          <cell r="B2950" t="str">
            <v>Snohomish</v>
          </cell>
          <cell r="C2950">
            <v>-121.6977603</v>
          </cell>
          <cell r="D2950">
            <v>48.047724369999997</v>
          </cell>
        </row>
        <row r="2951">
          <cell r="A2951" t="str">
            <v>48001</v>
          </cell>
          <cell r="B2951" t="str">
            <v>Anderson</v>
          </cell>
          <cell r="C2951">
            <v>-95.652559460000006</v>
          </cell>
          <cell r="D2951">
            <v>31.813415710000001</v>
          </cell>
        </row>
        <row r="2952">
          <cell r="A2952" t="str">
            <v>53063</v>
          </cell>
          <cell r="B2952" t="str">
            <v>Spokane</v>
          </cell>
          <cell r="C2952">
            <v>-117.4039405</v>
          </cell>
          <cell r="D2952">
            <v>47.62077953</v>
          </cell>
        </row>
        <row r="2953">
          <cell r="A2953" t="str">
            <v>25015</v>
          </cell>
          <cell r="B2953" t="str">
            <v>Hampshire</v>
          </cell>
          <cell r="C2953">
            <v>-72.663786590000001</v>
          </cell>
          <cell r="D2953">
            <v>42.340225109999999</v>
          </cell>
        </row>
        <row r="2954">
          <cell r="A2954" t="str">
            <v>49013</v>
          </cell>
          <cell r="B2954" t="str">
            <v>Duchesne</v>
          </cell>
          <cell r="C2954">
            <v>-110.42554490000001</v>
          </cell>
          <cell r="D2954">
            <v>40.29770877</v>
          </cell>
        </row>
        <row r="2955">
          <cell r="A2955" t="str">
            <v>53027</v>
          </cell>
          <cell r="B2955" t="str">
            <v>Grays Harbor</v>
          </cell>
          <cell r="C2955">
            <v>-123.773048</v>
          </cell>
          <cell r="D2955">
            <v>47.149710040000002</v>
          </cell>
        </row>
        <row r="2956">
          <cell r="A2956" t="str">
            <v>41007</v>
          </cell>
          <cell r="B2956" t="str">
            <v>Clatsop</v>
          </cell>
          <cell r="C2956">
            <v>-123.65602939999999</v>
          </cell>
          <cell r="D2956">
            <v>45.995003140000001</v>
          </cell>
        </row>
        <row r="2957">
          <cell r="A2957" t="str">
            <v>08039</v>
          </cell>
          <cell r="B2957" t="str">
            <v>Elbert</v>
          </cell>
          <cell r="C2957">
            <v>-104.1351629</v>
          </cell>
          <cell r="D2957">
            <v>39.286399600000003</v>
          </cell>
        </row>
        <row r="2958">
          <cell r="A2958" t="str">
            <v>31075</v>
          </cell>
          <cell r="B2958" t="str">
            <v>Grant</v>
          </cell>
          <cell r="C2958">
            <v>-101.740701</v>
          </cell>
          <cell r="D2958">
            <v>41.915285869999998</v>
          </cell>
        </row>
        <row r="2959">
          <cell r="A2959" t="str">
            <v>36095</v>
          </cell>
          <cell r="B2959" t="str">
            <v>Schoharie</v>
          </cell>
          <cell r="C2959">
            <v>-74.442005089999995</v>
          </cell>
          <cell r="D2959">
            <v>42.588148330000003</v>
          </cell>
        </row>
        <row r="2960">
          <cell r="A2960" t="str">
            <v>28083</v>
          </cell>
          <cell r="B2960" t="str">
            <v>Leflore</v>
          </cell>
          <cell r="C2960">
            <v>-90.300957150000002</v>
          </cell>
          <cell r="D2960">
            <v>33.550704670000002</v>
          </cell>
        </row>
        <row r="2961">
          <cell r="A2961" t="str">
            <v>48025</v>
          </cell>
          <cell r="B2961" t="str">
            <v>Bee</v>
          </cell>
          <cell r="C2961">
            <v>-97.741026239999997</v>
          </cell>
          <cell r="D2961">
            <v>28.417367110000001</v>
          </cell>
        </row>
        <row r="2962">
          <cell r="A2962" t="str">
            <v>47007</v>
          </cell>
          <cell r="B2962" t="str">
            <v>Bledsoe</v>
          </cell>
          <cell r="C2962">
            <v>-85.205334870000002</v>
          </cell>
          <cell r="D2962">
            <v>35.59663055</v>
          </cell>
        </row>
        <row r="2963">
          <cell r="A2963" t="str">
            <v>56019</v>
          </cell>
          <cell r="B2963" t="str">
            <v>Johnson</v>
          </cell>
          <cell r="C2963">
            <v>-106.5849297</v>
          </cell>
          <cell r="D2963">
            <v>44.03996832</v>
          </cell>
        </row>
        <row r="2964">
          <cell r="A2964" t="str">
            <v>05129</v>
          </cell>
          <cell r="B2964" t="str">
            <v>Searcy</v>
          </cell>
          <cell r="C2964">
            <v>-92.69933958</v>
          </cell>
          <cell r="D2964">
            <v>35.911156740000003</v>
          </cell>
        </row>
        <row r="2965">
          <cell r="A2965" t="str">
            <v>48165</v>
          </cell>
          <cell r="B2965" t="str">
            <v>Gaines</v>
          </cell>
          <cell r="C2965">
            <v>-102.6353739</v>
          </cell>
          <cell r="D2965">
            <v>32.740577459999997</v>
          </cell>
        </row>
        <row r="2966">
          <cell r="A2966" t="str">
            <v>26009</v>
          </cell>
          <cell r="B2966" t="str">
            <v>Antrim</v>
          </cell>
          <cell r="C2966">
            <v>-85.141358749999995</v>
          </cell>
          <cell r="D2966">
            <v>44.999041239999997</v>
          </cell>
        </row>
        <row r="2967">
          <cell r="A2967" t="str">
            <v>13301</v>
          </cell>
          <cell r="B2967" t="str">
            <v>Warren</v>
          </cell>
          <cell r="C2967">
            <v>-82.676966719999996</v>
          </cell>
          <cell r="D2967">
            <v>33.408680820000001</v>
          </cell>
        </row>
        <row r="2968">
          <cell r="A2968" t="str">
            <v>32031</v>
          </cell>
          <cell r="B2968" t="str">
            <v>Washoe</v>
          </cell>
          <cell r="C2968">
            <v>-119.6643222</v>
          </cell>
          <cell r="D2968">
            <v>40.665668150000002</v>
          </cell>
        </row>
        <row r="2969">
          <cell r="A2969" t="str">
            <v>22121</v>
          </cell>
          <cell r="B2969" t="str">
            <v>West Baton Rouge</v>
          </cell>
          <cell r="C2969">
            <v>-91.312509500000004</v>
          </cell>
          <cell r="D2969">
            <v>30.462643379999999</v>
          </cell>
        </row>
        <row r="2970">
          <cell r="A2970" t="str">
            <v>05115</v>
          </cell>
          <cell r="B2970" t="str">
            <v>Pope</v>
          </cell>
          <cell r="C2970">
            <v>-93.034001450000005</v>
          </cell>
          <cell r="D2970">
            <v>35.447694800000001</v>
          </cell>
        </row>
        <row r="2971">
          <cell r="A2971" t="str">
            <v>13261</v>
          </cell>
          <cell r="B2971" t="str">
            <v>Sumter</v>
          </cell>
          <cell r="C2971">
            <v>-84.196156619999996</v>
          </cell>
          <cell r="D2971">
            <v>32.040080709999998</v>
          </cell>
        </row>
        <row r="2972">
          <cell r="A2972" t="str">
            <v>39099</v>
          </cell>
          <cell r="B2972" t="str">
            <v>Mahoning</v>
          </cell>
          <cell r="C2972">
            <v>-80.776371100000006</v>
          </cell>
          <cell r="D2972">
            <v>41.01467607</v>
          </cell>
        </row>
        <row r="2973">
          <cell r="A2973" t="str">
            <v>49033</v>
          </cell>
          <cell r="B2973" t="str">
            <v>Rich</v>
          </cell>
          <cell r="C2973">
            <v>-111.2445372</v>
          </cell>
          <cell r="D2973">
            <v>41.632045230000003</v>
          </cell>
        </row>
        <row r="2974">
          <cell r="A2974" t="str">
            <v>08067</v>
          </cell>
          <cell r="B2974" t="str">
            <v>La Plata</v>
          </cell>
          <cell r="C2974">
            <v>-107.843327</v>
          </cell>
          <cell r="D2974">
            <v>37.286551230000001</v>
          </cell>
        </row>
        <row r="2975">
          <cell r="A2975" t="str">
            <v>48481</v>
          </cell>
          <cell r="B2975" t="str">
            <v>Wharton</v>
          </cell>
          <cell r="C2975">
            <v>-96.222429750000003</v>
          </cell>
          <cell r="D2975">
            <v>29.277884499999999</v>
          </cell>
        </row>
        <row r="2976">
          <cell r="A2976" t="str">
            <v>48243</v>
          </cell>
          <cell r="B2976" t="str">
            <v>Jeff Davis</v>
          </cell>
          <cell r="C2976">
            <v>-104.1401726</v>
          </cell>
          <cell r="D2976">
            <v>30.714890919999998</v>
          </cell>
        </row>
        <row r="2977">
          <cell r="A2977" t="str">
            <v>55121</v>
          </cell>
          <cell r="B2977" t="str">
            <v>Trempealeau</v>
          </cell>
          <cell r="C2977">
            <v>-91.358749059999994</v>
          </cell>
          <cell r="D2977">
            <v>44.303901930000002</v>
          </cell>
        </row>
        <row r="2978">
          <cell r="A2978" t="str">
            <v>08014</v>
          </cell>
          <cell r="B2978" t="str">
            <v>Broomfield</v>
          </cell>
          <cell r="C2978">
            <v>-105.0532651</v>
          </cell>
          <cell r="D2978">
            <v>39.953439090000003</v>
          </cell>
        </row>
        <row r="2979">
          <cell r="A2979" t="str">
            <v>08071</v>
          </cell>
          <cell r="B2979" t="str">
            <v>Las Animas</v>
          </cell>
          <cell r="C2979">
            <v>-104.0385309</v>
          </cell>
          <cell r="D2979">
            <v>37.315771750000003</v>
          </cell>
        </row>
        <row r="2980">
          <cell r="A2980" t="str">
            <v>08001</v>
          </cell>
          <cell r="B2980" t="str">
            <v>Adams</v>
          </cell>
          <cell r="C2980">
            <v>-104.3375808</v>
          </cell>
          <cell r="D2980">
            <v>39.873570770000001</v>
          </cell>
        </row>
        <row r="2981">
          <cell r="A2981" t="str">
            <v>51045</v>
          </cell>
          <cell r="B2981" t="str">
            <v>Craig</v>
          </cell>
          <cell r="C2981">
            <v>-80.212184089999994</v>
          </cell>
          <cell r="D2981">
            <v>37.481418320000003</v>
          </cell>
        </row>
        <row r="2982">
          <cell r="A2982" t="str">
            <v>27145</v>
          </cell>
          <cell r="B2982" t="str">
            <v>Stearns</v>
          </cell>
          <cell r="C2982">
            <v>-94.612996580000001</v>
          </cell>
          <cell r="D2982">
            <v>45.551994809999997</v>
          </cell>
        </row>
        <row r="2983">
          <cell r="A2983" t="str">
            <v>13107</v>
          </cell>
          <cell r="B2983" t="str">
            <v>Emanuel</v>
          </cell>
          <cell r="C2983">
            <v>-82.301731040000007</v>
          </cell>
          <cell r="D2983">
            <v>32.589631910000001</v>
          </cell>
        </row>
        <row r="2984">
          <cell r="A2984" t="str">
            <v>47179</v>
          </cell>
          <cell r="B2984" t="str">
            <v>Washington</v>
          </cell>
          <cell r="C2984">
            <v>-82.497111009999998</v>
          </cell>
          <cell r="D2984">
            <v>36.293413999999999</v>
          </cell>
        </row>
        <row r="2985">
          <cell r="A2985" t="str">
            <v>01093</v>
          </cell>
          <cell r="B2985" t="str">
            <v>Marion</v>
          </cell>
          <cell r="C2985">
            <v>-87.887406060000004</v>
          </cell>
          <cell r="D2985">
            <v>34.136918559999998</v>
          </cell>
        </row>
        <row r="2986">
          <cell r="A2986" t="str">
            <v>40061</v>
          </cell>
          <cell r="B2986" t="str">
            <v>Haskell</v>
          </cell>
          <cell r="C2986">
            <v>-95.116063920000002</v>
          </cell>
          <cell r="D2986">
            <v>35.225016449999998</v>
          </cell>
        </row>
        <row r="2987">
          <cell r="A2987" t="str">
            <v>54015</v>
          </cell>
          <cell r="B2987" t="str">
            <v>Clay</v>
          </cell>
          <cell r="C2987">
            <v>-81.075022869999998</v>
          </cell>
          <cell r="D2987">
            <v>38.462708569999997</v>
          </cell>
        </row>
        <row r="2988">
          <cell r="A2988" t="str">
            <v>01029</v>
          </cell>
          <cell r="B2988" t="str">
            <v>Cleburne</v>
          </cell>
          <cell r="C2988">
            <v>-85.517869480000002</v>
          </cell>
          <cell r="D2988">
            <v>33.674959340000001</v>
          </cell>
        </row>
        <row r="2989">
          <cell r="A2989" t="str">
            <v>19173</v>
          </cell>
          <cell r="B2989" t="str">
            <v>Taylor</v>
          </cell>
          <cell r="C2989">
            <v>-94.695992239999995</v>
          </cell>
          <cell r="D2989">
            <v>40.737480720000001</v>
          </cell>
        </row>
        <row r="2990">
          <cell r="A2990" t="str">
            <v>42059</v>
          </cell>
          <cell r="B2990" t="str">
            <v>Greene</v>
          </cell>
          <cell r="C2990">
            <v>-80.222981079999997</v>
          </cell>
          <cell r="D2990">
            <v>39.853890479999997</v>
          </cell>
        </row>
        <row r="2991">
          <cell r="A2991" t="str">
            <v>36081</v>
          </cell>
          <cell r="B2991" t="str">
            <v>Queens</v>
          </cell>
          <cell r="C2991">
            <v>-73.817345110000005</v>
          </cell>
          <cell r="D2991">
            <v>40.708298589999998</v>
          </cell>
        </row>
        <row r="2992">
          <cell r="A2992" t="str">
            <v>36065</v>
          </cell>
          <cell r="B2992" t="str">
            <v>Oneida</v>
          </cell>
          <cell r="C2992">
            <v>-75.435888300000002</v>
          </cell>
          <cell r="D2992">
            <v>43.241674260000003</v>
          </cell>
        </row>
        <row r="2993">
          <cell r="A2993" t="str">
            <v>40087</v>
          </cell>
          <cell r="B2993" t="str">
            <v>McClain</v>
          </cell>
          <cell r="C2993">
            <v>-97.442980860000006</v>
          </cell>
          <cell r="D2993">
            <v>35.008885380000002</v>
          </cell>
        </row>
        <row r="2994">
          <cell r="A2994" t="str">
            <v>01095</v>
          </cell>
          <cell r="B2994" t="str">
            <v>Marshall</v>
          </cell>
          <cell r="C2994">
            <v>-86.306156229999999</v>
          </cell>
          <cell r="D2994">
            <v>34.366908670000001</v>
          </cell>
        </row>
        <row r="2995">
          <cell r="A2995" t="str">
            <v>48291</v>
          </cell>
          <cell r="B2995" t="str">
            <v>Liberty</v>
          </cell>
          <cell r="C2995">
            <v>-94.812252849999993</v>
          </cell>
          <cell r="D2995">
            <v>30.151611460000002</v>
          </cell>
        </row>
        <row r="2996">
          <cell r="A2996" t="str">
            <v>51079</v>
          </cell>
          <cell r="B2996" t="str">
            <v>Greene</v>
          </cell>
          <cell r="C2996">
            <v>-78.467042770000006</v>
          </cell>
          <cell r="D2996">
            <v>38.297312380000001</v>
          </cell>
        </row>
        <row r="2997">
          <cell r="A2997" t="str">
            <v>54011</v>
          </cell>
          <cell r="B2997" t="str">
            <v>Cabell</v>
          </cell>
          <cell r="C2997">
            <v>-82.241449489999994</v>
          </cell>
          <cell r="D2997">
            <v>38.42049789</v>
          </cell>
        </row>
        <row r="2998">
          <cell r="A2998" t="str">
            <v>54061</v>
          </cell>
          <cell r="B2998" t="str">
            <v>Monongalia</v>
          </cell>
          <cell r="C2998">
            <v>-80.045589379999996</v>
          </cell>
          <cell r="D2998">
            <v>39.630240649999998</v>
          </cell>
        </row>
        <row r="2999">
          <cell r="A2999" t="str">
            <v>28163</v>
          </cell>
          <cell r="B2999" t="str">
            <v>Yazoo</v>
          </cell>
          <cell r="C2999">
            <v>-90.396556520000004</v>
          </cell>
          <cell r="D2999">
            <v>32.780072140000001</v>
          </cell>
        </row>
        <row r="3000">
          <cell r="A3000" t="str">
            <v>17003</v>
          </cell>
          <cell r="B3000" t="str">
            <v>Alexander</v>
          </cell>
          <cell r="C3000">
            <v>-89.337591459999999</v>
          </cell>
          <cell r="D3000">
            <v>37.191625049999999</v>
          </cell>
        </row>
        <row r="3001">
          <cell r="A3001" t="str">
            <v>35035</v>
          </cell>
          <cell r="B3001" t="str">
            <v>Otero</v>
          </cell>
          <cell r="C3001">
            <v>-105.74174410000001</v>
          </cell>
          <cell r="D3001">
            <v>32.613231630000001</v>
          </cell>
        </row>
        <row r="3002">
          <cell r="A3002" t="str">
            <v>29097</v>
          </cell>
          <cell r="B3002" t="str">
            <v>Jasper</v>
          </cell>
          <cell r="C3002">
            <v>-94.34047486</v>
          </cell>
          <cell r="D3002">
            <v>37.203519669999999</v>
          </cell>
        </row>
        <row r="3003">
          <cell r="A3003" t="str">
            <v>51510</v>
          </cell>
          <cell r="B3003" t="str">
            <v>Alexandria</v>
          </cell>
          <cell r="C3003">
            <v>-77.085489890000005</v>
          </cell>
          <cell r="D3003">
            <v>38.817183499999999</v>
          </cell>
        </row>
        <row r="3004">
          <cell r="A3004" t="str">
            <v>31093</v>
          </cell>
          <cell r="B3004" t="str">
            <v>Howard</v>
          </cell>
          <cell r="C3004">
            <v>-98.516649900000004</v>
          </cell>
          <cell r="D3004">
            <v>41.220052899999999</v>
          </cell>
        </row>
        <row r="3005">
          <cell r="A3005" t="str">
            <v>42063</v>
          </cell>
          <cell r="B3005" t="str">
            <v>Indiana</v>
          </cell>
          <cell r="C3005">
            <v>-79.087632549999995</v>
          </cell>
          <cell r="D3005">
            <v>40.652078060000001</v>
          </cell>
        </row>
        <row r="3006">
          <cell r="A3006" t="str">
            <v>24013</v>
          </cell>
          <cell r="B3006" t="str">
            <v>Carroll</v>
          </cell>
          <cell r="C3006">
            <v>-77.022569720000007</v>
          </cell>
          <cell r="D3006">
            <v>39.563201739999997</v>
          </cell>
        </row>
        <row r="3007">
          <cell r="A3007" t="str">
            <v>20055</v>
          </cell>
          <cell r="B3007" t="str">
            <v>Finney</v>
          </cell>
          <cell r="C3007">
            <v>-100.7376459</v>
          </cell>
          <cell r="D3007">
            <v>38.044053380000001</v>
          </cell>
        </row>
        <row r="3008">
          <cell r="A3008" t="str">
            <v>12113</v>
          </cell>
          <cell r="B3008" t="str">
            <v>Santa Rosa</v>
          </cell>
          <cell r="C3008">
            <v>-87.021947519999998</v>
          </cell>
          <cell r="D3008">
            <v>30.700169070000001</v>
          </cell>
        </row>
        <row r="3009">
          <cell r="A3009" t="str">
            <v>06099</v>
          </cell>
          <cell r="B3009" t="str">
            <v>Stanislaus</v>
          </cell>
          <cell r="C3009">
            <v>-120.9979524</v>
          </cell>
          <cell r="D3009">
            <v>37.558516349999998</v>
          </cell>
        </row>
        <row r="3010">
          <cell r="A3010" t="str">
            <v>19117</v>
          </cell>
          <cell r="B3010" t="str">
            <v>Lucas</v>
          </cell>
          <cell r="C3010">
            <v>-93.32780803</v>
          </cell>
          <cell r="D3010">
            <v>41.029589639999998</v>
          </cell>
        </row>
        <row r="3011">
          <cell r="A3011" t="str">
            <v>47175</v>
          </cell>
          <cell r="B3011" t="str">
            <v>Van Buren</v>
          </cell>
          <cell r="C3011">
            <v>-85.453596219999994</v>
          </cell>
          <cell r="D3011">
            <v>35.696166099999999</v>
          </cell>
        </row>
        <row r="3012">
          <cell r="A3012" t="str">
            <v>12109</v>
          </cell>
          <cell r="B3012" t="str">
            <v>St. Johns</v>
          </cell>
          <cell r="C3012">
            <v>-81.440538799999999</v>
          </cell>
          <cell r="D3012">
            <v>29.90168542</v>
          </cell>
        </row>
        <row r="3013">
          <cell r="A3013" t="str">
            <v>54103</v>
          </cell>
          <cell r="B3013" t="str">
            <v>Wetzel</v>
          </cell>
          <cell r="C3013">
            <v>-80.638344570000001</v>
          </cell>
          <cell r="D3013">
            <v>39.605503030000001</v>
          </cell>
        </row>
        <row r="3014">
          <cell r="A3014" t="str">
            <v>72025</v>
          </cell>
          <cell r="B3014" t="str">
            <v>Caguas</v>
          </cell>
          <cell r="C3014">
            <v>-66.050780880000005</v>
          </cell>
          <cell r="D3014">
            <v>18.211917939999999</v>
          </cell>
        </row>
        <row r="3015">
          <cell r="A3015" t="str">
            <v>50013</v>
          </cell>
          <cell r="B3015" t="str">
            <v>Grand Isle</v>
          </cell>
          <cell r="C3015">
            <v>-73.294885469999997</v>
          </cell>
          <cell r="D3015">
            <v>44.796899860000003</v>
          </cell>
        </row>
        <row r="3016">
          <cell r="A3016" t="str">
            <v>56045</v>
          </cell>
          <cell r="B3016" t="str">
            <v>Weston</v>
          </cell>
          <cell r="C3016">
            <v>-104.5674037</v>
          </cell>
          <cell r="D3016">
            <v>43.840314970000001</v>
          </cell>
        </row>
        <row r="3017">
          <cell r="A3017" t="str">
            <v>26027</v>
          </cell>
          <cell r="B3017" t="str">
            <v>Cass</v>
          </cell>
          <cell r="C3017">
            <v>-85.994037410000004</v>
          </cell>
          <cell r="D3017">
            <v>41.915455469999998</v>
          </cell>
        </row>
        <row r="3018">
          <cell r="A3018" t="str">
            <v>13299</v>
          </cell>
          <cell r="B3018" t="str">
            <v>Ware</v>
          </cell>
          <cell r="C3018">
            <v>-82.423644789999997</v>
          </cell>
          <cell r="D3018">
            <v>31.053756669999999</v>
          </cell>
        </row>
        <row r="3019">
          <cell r="A3019" t="str">
            <v>27021</v>
          </cell>
          <cell r="B3019" t="str">
            <v>Cass</v>
          </cell>
          <cell r="C3019">
            <v>-94.325730649999997</v>
          </cell>
          <cell r="D3019">
            <v>46.948771149999999</v>
          </cell>
        </row>
        <row r="3020">
          <cell r="A3020" t="str">
            <v>54091</v>
          </cell>
          <cell r="B3020" t="str">
            <v>Taylor</v>
          </cell>
          <cell r="C3020">
            <v>-80.04598163</v>
          </cell>
          <cell r="D3020">
            <v>39.335889219999999</v>
          </cell>
        </row>
        <row r="3021">
          <cell r="A3021" t="str">
            <v>37103</v>
          </cell>
          <cell r="B3021" t="str">
            <v>Jones</v>
          </cell>
          <cell r="C3021">
            <v>-77.355620959999996</v>
          </cell>
          <cell r="D3021">
            <v>35.02185042</v>
          </cell>
        </row>
        <row r="3022">
          <cell r="A3022" t="str">
            <v>17071</v>
          </cell>
          <cell r="B3022" t="str">
            <v>Henderson</v>
          </cell>
          <cell r="C3022">
            <v>-90.92497453</v>
          </cell>
          <cell r="D3022">
            <v>40.818048730000001</v>
          </cell>
        </row>
        <row r="3023">
          <cell r="A3023" t="str">
            <v>38105</v>
          </cell>
          <cell r="B3023" t="str">
            <v>Williams</v>
          </cell>
          <cell r="C3023">
            <v>-103.4801272</v>
          </cell>
          <cell r="D3023">
            <v>48.343731470000002</v>
          </cell>
        </row>
        <row r="3024">
          <cell r="A3024" t="str">
            <v>45049</v>
          </cell>
          <cell r="B3024" t="str">
            <v>Hampton</v>
          </cell>
          <cell r="C3024">
            <v>-81.141107309999995</v>
          </cell>
          <cell r="D3024">
            <v>32.776416900000001</v>
          </cell>
        </row>
        <row r="3025">
          <cell r="A3025" t="str">
            <v>51650</v>
          </cell>
          <cell r="B3025" t="str">
            <v>Hampton</v>
          </cell>
          <cell r="C3025">
            <v>-76.363335329999998</v>
          </cell>
          <cell r="D3025">
            <v>37.055732409999997</v>
          </cell>
        </row>
        <row r="3026">
          <cell r="A3026" t="str">
            <v>44009</v>
          </cell>
          <cell r="B3026" t="str">
            <v>Washington</v>
          </cell>
          <cell r="C3026">
            <v>-71.62328128</v>
          </cell>
          <cell r="D3026">
            <v>41.469435089999998</v>
          </cell>
        </row>
        <row r="3027">
          <cell r="A3027" t="str">
            <v>40093</v>
          </cell>
          <cell r="B3027" t="str">
            <v>Major</v>
          </cell>
          <cell r="C3027">
            <v>-98.534569239999996</v>
          </cell>
          <cell r="D3027">
            <v>36.311746560000003</v>
          </cell>
        </row>
        <row r="3028">
          <cell r="A3028" t="str">
            <v>21071</v>
          </cell>
          <cell r="B3028" t="str">
            <v>Floyd</v>
          </cell>
          <cell r="C3028">
            <v>-82.745455620000001</v>
          </cell>
          <cell r="D3028">
            <v>37.557295379999999</v>
          </cell>
        </row>
        <row r="3029">
          <cell r="A3029" t="str">
            <v>46107</v>
          </cell>
          <cell r="B3029" t="str">
            <v>Potter</v>
          </cell>
          <cell r="C3029">
            <v>-99.957132099999995</v>
          </cell>
          <cell r="D3029">
            <v>45.064493919999997</v>
          </cell>
        </row>
        <row r="3030">
          <cell r="A3030" t="str">
            <v>09009</v>
          </cell>
          <cell r="B3030" t="str">
            <v>New Haven</v>
          </cell>
          <cell r="C3030">
            <v>-72.932352039999998</v>
          </cell>
          <cell r="D3030">
            <v>41.410728329999998</v>
          </cell>
        </row>
        <row r="3031">
          <cell r="A3031" t="str">
            <v>29189</v>
          </cell>
          <cell r="B3031" t="str">
            <v>St. Louis</v>
          </cell>
          <cell r="C3031">
            <v>-90.443441870000001</v>
          </cell>
          <cell r="D3031">
            <v>38.640484569999998</v>
          </cell>
        </row>
        <row r="3032">
          <cell r="A3032" t="str">
            <v>18183</v>
          </cell>
          <cell r="B3032" t="str">
            <v>Whitley</v>
          </cell>
          <cell r="C3032">
            <v>-85.505052079999999</v>
          </cell>
          <cell r="D3032">
            <v>41.13932767</v>
          </cell>
        </row>
        <row r="3033">
          <cell r="A3033" t="str">
            <v>31039</v>
          </cell>
          <cell r="B3033" t="str">
            <v>Cuming</v>
          </cell>
          <cell r="C3033">
            <v>-96.787307720000001</v>
          </cell>
          <cell r="D3033">
            <v>41.916376239999998</v>
          </cell>
        </row>
        <row r="3034">
          <cell r="A3034" t="str">
            <v>26157</v>
          </cell>
          <cell r="B3034" t="str">
            <v>Tuscola</v>
          </cell>
          <cell r="C3034">
            <v>-83.417471469999995</v>
          </cell>
          <cell r="D3034">
            <v>43.465159890000002</v>
          </cell>
        </row>
        <row r="3035">
          <cell r="A3035" t="str">
            <v>20087</v>
          </cell>
          <cell r="B3035" t="str">
            <v>Jefferson</v>
          </cell>
          <cell r="C3035">
            <v>-95.383601150000004</v>
          </cell>
          <cell r="D3035">
            <v>39.235307050000003</v>
          </cell>
        </row>
        <row r="3036">
          <cell r="A3036" t="str">
            <v>39029</v>
          </cell>
          <cell r="B3036" t="str">
            <v>Columbiana</v>
          </cell>
          <cell r="C3036">
            <v>-80.777090869999995</v>
          </cell>
          <cell r="D3036">
            <v>40.76853311</v>
          </cell>
        </row>
        <row r="3037">
          <cell r="A3037" t="str">
            <v>51095</v>
          </cell>
          <cell r="B3037" t="str">
            <v>James City</v>
          </cell>
          <cell r="C3037">
            <v>-76.777171820000007</v>
          </cell>
          <cell r="D3037">
            <v>37.327945960000001</v>
          </cell>
        </row>
        <row r="3038">
          <cell r="A3038" t="str">
            <v>01115</v>
          </cell>
          <cell r="B3038" t="str">
            <v>St. Clair</v>
          </cell>
          <cell r="C3038">
            <v>-86.314769049999995</v>
          </cell>
          <cell r="D3038">
            <v>33.715400219999999</v>
          </cell>
        </row>
        <row r="3039">
          <cell r="A3039" t="str">
            <v>42069</v>
          </cell>
          <cell r="B3039" t="str">
            <v>Lackawanna</v>
          </cell>
          <cell r="C3039">
            <v>-75.609193970000007</v>
          </cell>
          <cell r="D3039">
            <v>41.436662239999997</v>
          </cell>
        </row>
        <row r="3040">
          <cell r="A3040" t="str">
            <v>42013</v>
          </cell>
          <cell r="B3040" t="str">
            <v>Blair</v>
          </cell>
          <cell r="C3040">
            <v>-78.348826959999997</v>
          </cell>
          <cell r="D3040">
            <v>40.480755449999997</v>
          </cell>
        </row>
        <row r="3041">
          <cell r="A3041" t="str">
            <v>29137</v>
          </cell>
          <cell r="B3041" t="str">
            <v>Monroe</v>
          </cell>
          <cell r="C3041">
            <v>-92.000875719999996</v>
          </cell>
          <cell r="D3041">
            <v>39.495884529999998</v>
          </cell>
        </row>
        <row r="3042">
          <cell r="A3042" t="str">
            <v>47177</v>
          </cell>
          <cell r="B3042" t="str">
            <v>Warren</v>
          </cell>
          <cell r="C3042">
            <v>-85.779141179999996</v>
          </cell>
          <cell r="D3042">
            <v>35.679003780000002</v>
          </cell>
        </row>
        <row r="3043">
          <cell r="A3043" t="str">
            <v>13257</v>
          </cell>
          <cell r="B3043" t="str">
            <v>Stephens</v>
          </cell>
          <cell r="C3043">
            <v>-83.293033080000001</v>
          </cell>
          <cell r="D3043">
            <v>34.55397748</v>
          </cell>
        </row>
        <row r="3044">
          <cell r="A3044" t="str">
            <v>19193</v>
          </cell>
          <cell r="B3044" t="str">
            <v>Woodbury</v>
          </cell>
          <cell r="C3044">
            <v>-96.044326369999993</v>
          </cell>
          <cell r="D3044">
            <v>42.389661160000003</v>
          </cell>
        </row>
        <row r="3045">
          <cell r="A3045" t="str">
            <v>39025</v>
          </cell>
          <cell r="B3045" t="str">
            <v>Clermont</v>
          </cell>
          <cell r="C3045">
            <v>-84.151934389999994</v>
          </cell>
          <cell r="D3045">
            <v>39.047420359999997</v>
          </cell>
        </row>
        <row r="3046">
          <cell r="A3046" t="str">
            <v>37047</v>
          </cell>
          <cell r="B3046" t="str">
            <v>Columbus</v>
          </cell>
          <cell r="C3046">
            <v>-78.655144719999996</v>
          </cell>
          <cell r="D3046">
            <v>34.265733009999998</v>
          </cell>
        </row>
        <row r="3047">
          <cell r="A3047" t="str">
            <v>46095</v>
          </cell>
          <cell r="B3047" t="str">
            <v>Mellette</v>
          </cell>
          <cell r="C3047">
            <v>-100.7598474</v>
          </cell>
          <cell r="D3047">
            <v>43.581358950000002</v>
          </cell>
        </row>
        <row r="3048">
          <cell r="A3048" t="str">
            <v>05027</v>
          </cell>
          <cell r="B3048" t="str">
            <v>Columbia</v>
          </cell>
          <cell r="C3048">
            <v>-93.227374929999996</v>
          </cell>
          <cell r="D3048">
            <v>33.214242800000001</v>
          </cell>
        </row>
        <row r="3049">
          <cell r="A3049" t="str">
            <v>12103</v>
          </cell>
          <cell r="B3049" t="str">
            <v>Pinellas</v>
          </cell>
          <cell r="C3049">
            <v>-82.731640119999994</v>
          </cell>
          <cell r="D3049">
            <v>27.928951779999998</v>
          </cell>
        </row>
        <row r="3050">
          <cell r="A3050" t="str">
            <v>72111</v>
          </cell>
          <cell r="B3050" t="str">
            <v>Peuelas</v>
          </cell>
          <cell r="C3050">
            <v>-66.721246300000004</v>
          </cell>
          <cell r="D3050">
            <v>18.059665559999999</v>
          </cell>
        </row>
        <row r="3051">
          <cell r="A3051" t="str">
            <v>26147</v>
          </cell>
          <cell r="B3051" t="str">
            <v>St. Clair</v>
          </cell>
          <cell r="C3051">
            <v>-82.68083292</v>
          </cell>
          <cell r="D3051">
            <v>42.931888549999996</v>
          </cell>
        </row>
        <row r="3052">
          <cell r="A3052" t="str">
            <v>37071</v>
          </cell>
          <cell r="B3052" t="str">
            <v>Gaston</v>
          </cell>
          <cell r="C3052">
            <v>-81.180148439999996</v>
          </cell>
          <cell r="D3052">
            <v>35.29432138</v>
          </cell>
        </row>
        <row r="3053">
          <cell r="A3053" t="str">
            <v>06047</v>
          </cell>
          <cell r="B3053" t="str">
            <v>Merced</v>
          </cell>
          <cell r="C3053">
            <v>-120.7175058</v>
          </cell>
          <cell r="D3053">
            <v>37.19189197</v>
          </cell>
        </row>
        <row r="3054">
          <cell r="A3054" t="str">
            <v>01009</v>
          </cell>
          <cell r="B3054" t="str">
            <v>Blount</v>
          </cell>
          <cell r="C3054">
            <v>-86.567006399999997</v>
          </cell>
          <cell r="D3054">
            <v>33.980870609999997</v>
          </cell>
        </row>
        <row r="3055">
          <cell r="A3055" t="str">
            <v>27073</v>
          </cell>
          <cell r="B3055" t="str">
            <v>Lac qui Parle</v>
          </cell>
          <cell r="C3055">
            <v>-96.173805799999997</v>
          </cell>
          <cell r="D3055">
            <v>44.995834430000002</v>
          </cell>
        </row>
        <row r="3056">
          <cell r="A3056" t="str">
            <v>21085</v>
          </cell>
          <cell r="B3056" t="str">
            <v>Grayson</v>
          </cell>
          <cell r="C3056">
            <v>-86.343761659999998</v>
          </cell>
          <cell r="D3056">
            <v>37.460948719999998</v>
          </cell>
        </row>
        <row r="3057">
          <cell r="A3057" t="str">
            <v>20041</v>
          </cell>
          <cell r="B3057" t="str">
            <v>Dickinson</v>
          </cell>
          <cell r="C3057">
            <v>-97.152660359999999</v>
          </cell>
          <cell r="D3057">
            <v>38.86611825</v>
          </cell>
        </row>
        <row r="3058">
          <cell r="A3058" t="str">
            <v>21223</v>
          </cell>
          <cell r="B3058" t="str">
            <v>Trimble</v>
          </cell>
          <cell r="C3058">
            <v>-85.337145719999995</v>
          </cell>
          <cell r="D3058">
            <v>38.612696130000003</v>
          </cell>
        </row>
        <row r="3059">
          <cell r="A3059" t="str">
            <v>48331</v>
          </cell>
          <cell r="B3059" t="str">
            <v>Milam</v>
          </cell>
          <cell r="C3059">
            <v>-96.977281559999994</v>
          </cell>
          <cell r="D3059">
            <v>30.786155300000001</v>
          </cell>
        </row>
        <row r="3060">
          <cell r="A3060" t="str">
            <v>45025</v>
          </cell>
          <cell r="B3060" t="str">
            <v>Chesterfield</v>
          </cell>
          <cell r="C3060">
            <v>-80.158673559999997</v>
          </cell>
          <cell r="D3060">
            <v>34.639798040000002</v>
          </cell>
        </row>
        <row r="3061">
          <cell r="A3061" t="str">
            <v>12017</v>
          </cell>
          <cell r="B3061" t="str">
            <v>Citrus</v>
          </cell>
          <cell r="C3061">
            <v>-82.477934379999994</v>
          </cell>
          <cell r="D3061">
            <v>28.84873662</v>
          </cell>
        </row>
        <row r="3062">
          <cell r="A3062" t="str">
            <v>22075</v>
          </cell>
          <cell r="B3062" t="str">
            <v>Plaquemines</v>
          </cell>
          <cell r="C3062">
            <v>-89.623292849999999</v>
          </cell>
          <cell r="D3062">
            <v>29.43435182</v>
          </cell>
        </row>
        <row r="3063">
          <cell r="A3063" t="str">
            <v>39145</v>
          </cell>
          <cell r="B3063" t="str">
            <v>Scioto</v>
          </cell>
          <cell r="C3063">
            <v>-82.993268880000002</v>
          </cell>
          <cell r="D3063">
            <v>38.804040829999998</v>
          </cell>
        </row>
        <row r="3064">
          <cell r="A3064" t="str">
            <v>40085</v>
          </cell>
          <cell r="B3064" t="str">
            <v>Love</v>
          </cell>
          <cell r="C3064">
            <v>-97.244228289999995</v>
          </cell>
          <cell r="D3064">
            <v>33.950052710000001</v>
          </cell>
        </row>
        <row r="3065">
          <cell r="A3065" t="str">
            <v>36111</v>
          </cell>
          <cell r="B3065" t="str">
            <v>Ulster</v>
          </cell>
          <cell r="C3065">
            <v>-74.258788260000003</v>
          </cell>
          <cell r="D3065">
            <v>41.888126</v>
          </cell>
        </row>
        <row r="3066">
          <cell r="A3066" t="str">
            <v>21149</v>
          </cell>
          <cell r="B3066" t="str">
            <v>McLean</v>
          </cell>
          <cell r="C3066">
            <v>-87.263314170000001</v>
          </cell>
          <cell r="D3066">
            <v>37.529041049999996</v>
          </cell>
        </row>
        <row r="3067">
          <cell r="A3067" t="str">
            <v>48285</v>
          </cell>
          <cell r="B3067" t="str">
            <v>Lavaca</v>
          </cell>
          <cell r="C3067">
            <v>-96.930333430000005</v>
          </cell>
          <cell r="D3067">
            <v>29.383950519999999</v>
          </cell>
        </row>
        <row r="3068">
          <cell r="A3068" t="str">
            <v>17031</v>
          </cell>
          <cell r="B3068" t="str">
            <v>Cook</v>
          </cell>
          <cell r="C3068">
            <v>-87.816987620000006</v>
          </cell>
          <cell r="D3068">
            <v>41.840050069999997</v>
          </cell>
        </row>
        <row r="3069">
          <cell r="A3069" t="str">
            <v>37021</v>
          </cell>
          <cell r="B3069" t="str">
            <v>Buncombe</v>
          </cell>
          <cell r="C3069">
            <v>-82.530354239999994</v>
          </cell>
          <cell r="D3069">
            <v>35.6112775</v>
          </cell>
        </row>
        <row r="3070">
          <cell r="A3070" t="str">
            <v>21031</v>
          </cell>
          <cell r="B3070" t="str">
            <v>Butler</v>
          </cell>
          <cell r="C3070">
            <v>-86.681456769999997</v>
          </cell>
          <cell r="D3070">
            <v>37.207107489999999</v>
          </cell>
        </row>
        <row r="3071">
          <cell r="A3071" t="str">
            <v>47133</v>
          </cell>
          <cell r="B3071" t="str">
            <v>Overton</v>
          </cell>
          <cell r="C3071">
            <v>-85.288187269999995</v>
          </cell>
          <cell r="D3071">
            <v>36.344282509999999</v>
          </cell>
        </row>
        <row r="3072">
          <cell r="A3072" t="str">
            <v>37015</v>
          </cell>
          <cell r="B3072" t="str">
            <v>Bertie</v>
          </cell>
          <cell r="C3072">
            <v>-76.976689199999996</v>
          </cell>
          <cell r="D3072">
            <v>36.065831500000002</v>
          </cell>
        </row>
        <row r="3073">
          <cell r="A3073" t="str">
            <v>34031</v>
          </cell>
          <cell r="B3073" t="str">
            <v>Passaic</v>
          </cell>
          <cell r="C3073">
            <v>-74.301156329999998</v>
          </cell>
          <cell r="D3073">
            <v>41.034463440000003</v>
          </cell>
        </row>
        <row r="3074">
          <cell r="A3074" t="str">
            <v>01041</v>
          </cell>
          <cell r="B3074" t="str">
            <v>Crenshaw</v>
          </cell>
          <cell r="C3074">
            <v>-86.313419069999995</v>
          </cell>
          <cell r="D3074">
            <v>31.731697749999999</v>
          </cell>
        </row>
        <row r="3075">
          <cell r="A3075" t="str">
            <v>01043</v>
          </cell>
          <cell r="B3075" t="str">
            <v>Cullman</v>
          </cell>
          <cell r="C3075">
            <v>-86.867188769999998</v>
          </cell>
          <cell r="D3075">
            <v>34.131839820000003</v>
          </cell>
        </row>
        <row r="3076">
          <cell r="A3076" t="str">
            <v>28155</v>
          </cell>
          <cell r="B3076" t="str">
            <v>Webster</v>
          </cell>
          <cell r="C3076">
            <v>-89.285104039999993</v>
          </cell>
          <cell r="D3076">
            <v>33.613263850000003</v>
          </cell>
        </row>
        <row r="3077">
          <cell r="A3077" t="str">
            <v>31049</v>
          </cell>
          <cell r="B3077" t="str">
            <v>Deuel</v>
          </cell>
          <cell r="C3077">
            <v>-102.3338627</v>
          </cell>
          <cell r="D3077">
            <v>41.111545999999997</v>
          </cell>
        </row>
        <row r="3078">
          <cell r="A3078" t="str">
            <v>45017</v>
          </cell>
          <cell r="B3078" t="str">
            <v>Calhoun</v>
          </cell>
          <cell r="C3078">
            <v>-80.781019909999998</v>
          </cell>
          <cell r="D3078">
            <v>33.674828689999998</v>
          </cell>
        </row>
        <row r="3079">
          <cell r="A3079" t="str">
            <v>33003</v>
          </cell>
          <cell r="B3079" t="str">
            <v>Carroll</v>
          </cell>
          <cell r="C3079">
            <v>-71.202688679999994</v>
          </cell>
          <cell r="D3079">
            <v>43.873788589999997</v>
          </cell>
        </row>
        <row r="3080">
          <cell r="A3080" t="str">
            <v>35019</v>
          </cell>
          <cell r="B3080" t="str">
            <v>Guadalupe</v>
          </cell>
          <cell r="C3080">
            <v>-104.7904138</v>
          </cell>
          <cell r="D3080">
            <v>34.863154610000002</v>
          </cell>
        </row>
        <row r="3081">
          <cell r="A3081" t="str">
            <v>36087</v>
          </cell>
          <cell r="B3081" t="str">
            <v>Rockland</v>
          </cell>
          <cell r="C3081">
            <v>-74.023898610000003</v>
          </cell>
          <cell r="D3081">
            <v>41.15225744</v>
          </cell>
        </row>
        <row r="3082">
          <cell r="A3082" t="str">
            <v>39163</v>
          </cell>
          <cell r="B3082" t="str">
            <v>Vinton</v>
          </cell>
          <cell r="C3082">
            <v>-82.485454149999995</v>
          </cell>
          <cell r="D3082">
            <v>39.25106486</v>
          </cell>
        </row>
        <row r="3083">
          <cell r="A3083" t="str">
            <v>16087</v>
          </cell>
          <cell r="B3083" t="str">
            <v>Washington</v>
          </cell>
          <cell r="C3083">
            <v>-116.7847747</v>
          </cell>
          <cell r="D3083">
            <v>44.452507939999997</v>
          </cell>
        </row>
        <row r="3084">
          <cell r="A3084" t="str">
            <v>51057</v>
          </cell>
          <cell r="B3084" t="str">
            <v>Essex</v>
          </cell>
          <cell r="C3084">
            <v>-76.952041600000001</v>
          </cell>
          <cell r="D3084">
            <v>37.943036460000002</v>
          </cell>
        </row>
        <row r="3085">
          <cell r="A3085" t="str">
            <v>06049</v>
          </cell>
          <cell r="B3085" t="str">
            <v>Modoc</v>
          </cell>
          <cell r="C3085">
            <v>-120.72511919999999</v>
          </cell>
          <cell r="D3085">
            <v>41.589693439999998</v>
          </cell>
        </row>
        <row r="3086">
          <cell r="A3086" t="str">
            <v>21139</v>
          </cell>
          <cell r="B3086" t="str">
            <v>Livingston</v>
          </cell>
          <cell r="C3086">
            <v>-88.353517749999995</v>
          </cell>
          <cell r="D3086">
            <v>37.209972980000003</v>
          </cell>
        </row>
        <row r="3087">
          <cell r="A3087" t="str">
            <v>48061</v>
          </cell>
          <cell r="B3087" t="str">
            <v>Cameron</v>
          </cell>
          <cell r="C3087">
            <v>-97.513978730000005</v>
          </cell>
          <cell r="D3087">
            <v>26.134271779999999</v>
          </cell>
        </row>
        <row r="3088">
          <cell r="A3088" t="str">
            <v>01025</v>
          </cell>
          <cell r="B3088" t="str">
            <v>Clarke</v>
          </cell>
          <cell r="C3088">
            <v>-87.830771810000002</v>
          </cell>
          <cell r="D3088">
            <v>31.676954510000002</v>
          </cell>
        </row>
        <row r="3089">
          <cell r="A3089" t="str">
            <v>37135</v>
          </cell>
          <cell r="B3089" t="str">
            <v>Orange</v>
          </cell>
          <cell r="C3089">
            <v>-79.120714070000005</v>
          </cell>
          <cell r="D3089">
            <v>36.061277429999997</v>
          </cell>
        </row>
        <row r="3090">
          <cell r="A3090" t="str">
            <v>05005</v>
          </cell>
          <cell r="B3090" t="str">
            <v>Baxter</v>
          </cell>
          <cell r="C3090">
            <v>-92.336865579999994</v>
          </cell>
          <cell r="D3090">
            <v>36.287150619999998</v>
          </cell>
        </row>
        <row r="3091">
          <cell r="A3091" t="str">
            <v>47011</v>
          </cell>
          <cell r="B3091" t="str">
            <v>Bradley</v>
          </cell>
          <cell r="C3091">
            <v>-84.859621759999996</v>
          </cell>
          <cell r="D3091">
            <v>35.153690279999999</v>
          </cell>
        </row>
        <row r="3092">
          <cell r="A3092" t="str">
            <v>34037</v>
          </cell>
          <cell r="B3092" t="str">
            <v>Sussex</v>
          </cell>
          <cell r="C3092">
            <v>-74.690825329999996</v>
          </cell>
          <cell r="D3092">
            <v>41.139357220000001</v>
          </cell>
        </row>
        <row r="3093">
          <cell r="A3093" t="str">
            <v>22059</v>
          </cell>
          <cell r="B3093" t="str">
            <v>LaSalle</v>
          </cell>
          <cell r="C3093">
            <v>-92.160431059999993</v>
          </cell>
          <cell r="D3093">
            <v>31.677075210000002</v>
          </cell>
        </row>
        <row r="3094">
          <cell r="A3094" t="str">
            <v>13123</v>
          </cell>
          <cell r="B3094" t="str">
            <v>Gilmer</v>
          </cell>
          <cell r="C3094">
            <v>-84.455743040000002</v>
          </cell>
          <cell r="D3094">
            <v>34.691417199999997</v>
          </cell>
        </row>
        <row r="3095">
          <cell r="A3095" t="str">
            <v>48353</v>
          </cell>
          <cell r="B3095" t="str">
            <v>Nolan</v>
          </cell>
          <cell r="C3095">
            <v>-100.4060382</v>
          </cell>
          <cell r="D3095">
            <v>32.303903990000002</v>
          </cell>
        </row>
        <row r="3096">
          <cell r="A3096" t="str">
            <v>13295</v>
          </cell>
          <cell r="B3096" t="str">
            <v>Walker</v>
          </cell>
          <cell r="C3096">
            <v>-85.30084531</v>
          </cell>
          <cell r="D3096">
            <v>34.735616380000003</v>
          </cell>
        </row>
        <row r="3097">
          <cell r="A3097" t="str">
            <v>45047</v>
          </cell>
          <cell r="B3097" t="str">
            <v>Greenwood</v>
          </cell>
          <cell r="C3097">
            <v>-82.126469409999999</v>
          </cell>
          <cell r="D3097">
            <v>34.154145450000001</v>
          </cell>
        </row>
        <row r="3098">
          <cell r="A3098" t="str">
            <v>18053</v>
          </cell>
          <cell r="B3098" t="str">
            <v>Grant</v>
          </cell>
          <cell r="C3098">
            <v>-85.654687019999997</v>
          </cell>
          <cell r="D3098">
            <v>40.515872280000004</v>
          </cell>
        </row>
        <row r="3099">
          <cell r="A3099" t="str">
            <v>51097</v>
          </cell>
          <cell r="B3099" t="str">
            <v>King and Queen</v>
          </cell>
          <cell r="C3099">
            <v>-76.896508900000001</v>
          </cell>
          <cell r="D3099">
            <v>37.719513310000004</v>
          </cell>
        </row>
        <row r="3100">
          <cell r="A3100" t="str">
            <v>47003</v>
          </cell>
          <cell r="B3100" t="str">
            <v>Bedford</v>
          </cell>
          <cell r="C3100">
            <v>-86.459615499999998</v>
          </cell>
          <cell r="D3100">
            <v>35.513886280000001</v>
          </cell>
        </row>
        <row r="3101">
          <cell r="A3101" t="str">
            <v>17177</v>
          </cell>
          <cell r="B3101" t="str">
            <v>Stephenson</v>
          </cell>
          <cell r="C3101">
            <v>-89.662681509999999</v>
          </cell>
          <cell r="D3101">
            <v>42.351665580000002</v>
          </cell>
        </row>
        <row r="3102">
          <cell r="A3102" t="str">
            <v>21209</v>
          </cell>
          <cell r="B3102" t="str">
            <v>Scott</v>
          </cell>
          <cell r="C3102">
            <v>-84.583446649999999</v>
          </cell>
          <cell r="D3102">
            <v>38.29156708</v>
          </cell>
        </row>
        <row r="3103">
          <cell r="A3103" t="str">
            <v>29151</v>
          </cell>
          <cell r="B3103" t="str">
            <v>Osage</v>
          </cell>
          <cell r="C3103">
            <v>-91.861781010000001</v>
          </cell>
          <cell r="D3103">
            <v>38.46015852</v>
          </cell>
        </row>
        <row r="3104">
          <cell r="A3104" t="str">
            <v>04017</v>
          </cell>
          <cell r="B3104" t="str">
            <v>Navajo</v>
          </cell>
          <cell r="C3104">
            <v>-110.3213121</v>
          </cell>
          <cell r="D3104">
            <v>35.399605370000003</v>
          </cell>
        </row>
        <row r="3105">
          <cell r="A3105" t="str">
            <v>18127</v>
          </cell>
          <cell r="B3105" t="str">
            <v>Porter</v>
          </cell>
          <cell r="C3105">
            <v>-87.067931869999995</v>
          </cell>
          <cell r="D3105">
            <v>41.460663320000002</v>
          </cell>
        </row>
        <row r="3106">
          <cell r="A3106" t="str">
            <v>53045</v>
          </cell>
          <cell r="B3106" t="str">
            <v>Mason</v>
          </cell>
          <cell r="C3106">
            <v>-123.19203419999999</v>
          </cell>
          <cell r="D3106">
            <v>47.347931750000001</v>
          </cell>
        </row>
        <row r="3107">
          <cell r="A3107" t="str">
            <v>42099</v>
          </cell>
          <cell r="B3107" t="str">
            <v>Perry</v>
          </cell>
          <cell r="C3107">
            <v>-77.261872600000004</v>
          </cell>
          <cell r="D3107">
            <v>40.398657159999999</v>
          </cell>
        </row>
        <row r="3108">
          <cell r="A3108" t="str">
            <v>21185</v>
          </cell>
          <cell r="B3108" t="str">
            <v>Oldham</v>
          </cell>
          <cell r="C3108">
            <v>-85.448665289999994</v>
          </cell>
          <cell r="D3108">
            <v>38.399747830000003</v>
          </cell>
        </row>
        <row r="3109">
          <cell r="A3109" t="str">
            <v>13047</v>
          </cell>
          <cell r="B3109" t="str">
            <v>Catoosa</v>
          </cell>
          <cell r="C3109">
            <v>-85.13865749</v>
          </cell>
          <cell r="D3109">
            <v>34.903778490000001</v>
          </cell>
        </row>
        <row r="3110">
          <cell r="A3110" t="str">
            <v>21077</v>
          </cell>
          <cell r="B3110" t="str">
            <v>Gallatin</v>
          </cell>
          <cell r="C3110">
            <v>-84.859665059999998</v>
          </cell>
          <cell r="D3110">
            <v>38.757330899999999</v>
          </cell>
        </row>
        <row r="3111">
          <cell r="A3111" t="str">
            <v>37099</v>
          </cell>
          <cell r="B3111" t="str">
            <v>Jackson</v>
          </cell>
          <cell r="C3111">
            <v>-83.141110740000002</v>
          </cell>
          <cell r="D3111">
            <v>35.287339080000002</v>
          </cell>
        </row>
        <row r="3112">
          <cell r="A3112" t="str">
            <v>48077</v>
          </cell>
          <cell r="B3112" t="str">
            <v>Clay</v>
          </cell>
          <cell r="C3112">
            <v>-98.208374149999997</v>
          </cell>
          <cell r="D3112">
            <v>33.785589809999998</v>
          </cell>
        </row>
        <row r="3113">
          <cell r="A3113" t="str">
            <v>19099</v>
          </cell>
          <cell r="B3113" t="str">
            <v>Jasper</v>
          </cell>
          <cell r="C3113">
            <v>-93.053760260000004</v>
          </cell>
          <cell r="D3113">
            <v>41.686035199999999</v>
          </cell>
        </row>
        <row r="3114">
          <cell r="A3114" t="str">
            <v>18071</v>
          </cell>
          <cell r="B3114" t="str">
            <v>Jackson</v>
          </cell>
          <cell r="C3114">
            <v>-86.037560740000004</v>
          </cell>
          <cell r="D3114">
            <v>38.90634215</v>
          </cell>
        </row>
        <row r="3115">
          <cell r="A3115" t="str">
            <v>72053</v>
          </cell>
          <cell r="B3115" t="str">
            <v>Fajardo</v>
          </cell>
          <cell r="C3115">
            <v>-65.659654290000006</v>
          </cell>
          <cell r="D3115">
            <v>18.32347339</v>
          </cell>
        </row>
        <row r="3116">
          <cell r="A3116" t="str">
            <v>47049</v>
          </cell>
          <cell r="B3116" t="str">
            <v>Fentress</v>
          </cell>
          <cell r="C3116">
            <v>-84.932615499999997</v>
          </cell>
          <cell r="D3116">
            <v>36.380518199999997</v>
          </cell>
        </row>
        <row r="3117">
          <cell r="A3117" t="str">
            <v>17161</v>
          </cell>
          <cell r="B3117" t="str">
            <v>Rock Island</v>
          </cell>
          <cell r="C3117">
            <v>-90.567553779999997</v>
          </cell>
          <cell r="D3117">
            <v>41.467535089999998</v>
          </cell>
        </row>
        <row r="3118">
          <cell r="A3118" t="str">
            <v>39111</v>
          </cell>
          <cell r="B3118" t="str">
            <v>Monroe</v>
          </cell>
          <cell r="C3118">
            <v>-81.082674920000002</v>
          </cell>
          <cell r="D3118">
            <v>39.727533649999998</v>
          </cell>
        </row>
        <row r="3119">
          <cell r="A3119" t="str">
            <v>13209</v>
          </cell>
          <cell r="B3119" t="str">
            <v>Montgomery</v>
          </cell>
          <cell r="C3119">
            <v>-82.53452747</v>
          </cell>
          <cell r="D3119">
            <v>32.173259809999998</v>
          </cell>
        </row>
        <row r="3120">
          <cell r="A3120" t="str">
            <v>27035</v>
          </cell>
          <cell r="B3120" t="str">
            <v>Crow Wing</v>
          </cell>
          <cell r="C3120">
            <v>-94.070703760000001</v>
          </cell>
          <cell r="D3120">
            <v>46.482658180000001</v>
          </cell>
        </row>
        <row r="3121">
          <cell r="A3121" t="str">
            <v>22039</v>
          </cell>
          <cell r="B3121" t="str">
            <v>Evangeline</v>
          </cell>
          <cell r="C3121">
            <v>-92.405662939999999</v>
          </cell>
          <cell r="D3121">
            <v>30.728908130000001</v>
          </cell>
        </row>
        <row r="3122">
          <cell r="A3122" t="str">
            <v>17179</v>
          </cell>
          <cell r="B3122" t="str">
            <v>Tazewell</v>
          </cell>
          <cell r="C3122">
            <v>-89.513340029999995</v>
          </cell>
          <cell r="D3122">
            <v>40.507588310000003</v>
          </cell>
        </row>
        <row r="3123">
          <cell r="A3123" t="str">
            <v>29207</v>
          </cell>
          <cell r="B3123" t="str">
            <v>Stoddard</v>
          </cell>
          <cell r="C3123">
            <v>-89.944360380000006</v>
          </cell>
          <cell r="D3123">
            <v>36.855654639999997</v>
          </cell>
        </row>
        <row r="3124">
          <cell r="A3124" t="str">
            <v>39123</v>
          </cell>
          <cell r="B3124" t="str">
            <v>Ottawa</v>
          </cell>
          <cell r="C3124">
            <v>-83.109238719999993</v>
          </cell>
          <cell r="D3124">
            <v>41.5370554</v>
          </cell>
        </row>
        <row r="3125">
          <cell r="A3125" t="str">
            <v>29147</v>
          </cell>
          <cell r="B3125" t="str">
            <v>Nodaway</v>
          </cell>
          <cell r="C3125">
            <v>-94.883353540000002</v>
          </cell>
          <cell r="D3125">
            <v>40.360980140000002</v>
          </cell>
        </row>
        <row r="3126">
          <cell r="A3126" t="str">
            <v>05087</v>
          </cell>
          <cell r="B3126" t="str">
            <v>Madison</v>
          </cell>
          <cell r="C3126">
            <v>-93.724655970000001</v>
          </cell>
          <cell r="D3126">
            <v>36.011035649999997</v>
          </cell>
        </row>
        <row r="3127">
          <cell r="A3127" t="str">
            <v>13237</v>
          </cell>
          <cell r="B3127" t="str">
            <v>Putnam</v>
          </cell>
          <cell r="C3127">
            <v>-83.373155850000003</v>
          </cell>
          <cell r="D3127">
            <v>33.321753319999999</v>
          </cell>
        </row>
        <row r="3128">
          <cell r="A3128" t="str">
            <v>17145</v>
          </cell>
          <cell r="B3128" t="str">
            <v>Perry</v>
          </cell>
          <cell r="C3128">
            <v>-89.367280519999994</v>
          </cell>
          <cell r="D3128">
            <v>38.084366660000001</v>
          </cell>
        </row>
        <row r="3129">
          <cell r="A3129" t="str">
            <v>48455</v>
          </cell>
          <cell r="B3129" t="str">
            <v>Trinity</v>
          </cell>
          <cell r="C3129">
            <v>-95.13547749</v>
          </cell>
          <cell r="D3129">
            <v>31.088283969999999</v>
          </cell>
        </row>
        <row r="3130">
          <cell r="A3130" t="str">
            <v>12079</v>
          </cell>
          <cell r="B3130" t="str">
            <v>Madison</v>
          </cell>
          <cell r="C3130">
            <v>-83.469895120000004</v>
          </cell>
          <cell r="D3130">
            <v>30.444313860000001</v>
          </cell>
        </row>
        <row r="3131">
          <cell r="A3131" t="str">
            <v>21213</v>
          </cell>
          <cell r="B3131" t="str">
            <v>Simpson</v>
          </cell>
          <cell r="C3131">
            <v>-86.582842350000007</v>
          </cell>
          <cell r="D3131">
            <v>36.741965690000001</v>
          </cell>
        </row>
        <row r="3132">
          <cell r="A3132" t="str">
            <v>51163</v>
          </cell>
          <cell r="B3132" t="str">
            <v>Rockbridge</v>
          </cell>
          <cell r="C3132">
            <v>-79.447746120000005</v>
          </cell>
          <cell r="D3132">
            <v>37.81505482</v>
          </cell>
        </row>
        <row r="3133">
          <cell r="A3133" t="str">
            <v>21043</v>
          </cell>
          <cell r="B3133" t="str">
            <v>Carter</v>
          </cell>
          <cell r="C3133">
            <v>-83.050452399999998</v>
          </cell>
          <cell r="D3133">
            <v>38.318138509999997</v>
          </cell>
        </row>
        <row r="3134">
          <cell r="A3134" t="str">
            <v>22043</v>
          </cell>
          <cell r="B3134" t="str">
            <v>Grant</v>
          </cell>
          <cell r="C3134">
            <v>-92.559192420000002</v>
          </cell>
          <cell r="D3134">
            <v>31.599479729999999</v>
          </cell>
        </row>
        <row r="3135">
          <cell r="A3135" t="str">
            <v>37137</v>
          </cell>
          <cell r="B3135" t="str">
            <v>Pamlico</v>
          </cell>
          <cell r="C3135">
            <v>-76.729276780000006</v>
          </cell>
          <cell r="D3135">
            <v>35.14691784</v>
          </cell>
        </row>
        <row r="3136">
          <cell r="A3136" t="str">
            <v>21049</v>
          </cell>
          <cell r="B3136" t="str">
            <v>Clark</v>
          </cell>
          <cell r="C3136">
            <v>-84.148201580000006</v>
          </cell>
          <cell r="D3136">
            <v>37.970540249999999</v>
          </cell>
        </row>
        <row r="3137">
          <cell r="A3137" t="str">
            <v>38055</v>
          </cell>
          <cell r="B3137" t="str">
            <v>McLean</v>
          </cell>
          <cell r="C3137">
            <v>-101.3219684</v>
          </cell>
          <cell r="D3137">
            <v>47.606973439999997</v>
          </cell>
        </row>
        <row r="3138">
          <cell r="A3138" t="str">
            <v>17127</v>
          </cell>
          <cell r="B3138" t="str">
            <v>Massac</v>
          </cell>
          <cell r="C3138">
            <v>-88.70754316</v>
          </cell>
          <cell r="D3138">
            <v>37.219239539999997</v>
          </cell>
        </row>
        <row r="3139">
          <cell r="A3139" t="str">
            <v>04001</v>
          </cell>
          <cell r="B3139" t="str">
            <v>Apache</v>
          </cell>
          <cell r="C3139">
            <v>-109.488754</v>
          </cell>
          <cell r="D3139">
            <v>35.395598960000001</v>
          </cell>
        </row>
        <row r="3140">
          <cell r="A3140" t="str">
            <v>29145</v>
          </cell>
          <cell r="B3140" t="str">
            <v>Newton</v>
          </cell>
          <cell r="C3140">
            <v>-94.339461720000003</v>
          </cell>
          <cell r="D3140">
            <v>36.905185680000002</v>
          </cell>
        </row>
        <row r="3141">
          <cell r="A3141" t="str">
            <v>13197</v>
          </cell>
          <cell r="B3141" t="str">
            <v>Marion</v>
          </cell>
          <cell r="C3141">
            <v>-84.524625729999997</v>
          </cell>
          <cell r="D3141">
            <v>32.353008979999998</v>
          </cell>
        </row>
        <row r="3142">
          <cell r="A3142" t="str">
            <v>48037</v>
          </cell>
          <cell r="B3142" t="str">
            <v>Bowie</v>
          </cell>
          <cell r="C3142">
            <v>-94.423781820000002</v>
          </cell>
          <cell r="D3142">
            <v>33.446937570000003</v>
          </cell>
        </row>
        <row r="3143">
          <cell r="A3143" t="str">
            <v>18063</v>
          </cell>
          <cell r="B3143" t="str">
            <v>Hendricks</v>
          </cell>
          <cell r="C3143">
            <v>-86.509945439999996</v>
          </cell>
          <cell r="D3143">
            <v>39.769869079999999</v>
          </cell>
        </row>
        <row r="3144">
          <cell r="A3144" t="str">
            <v>21045</v>
          </cell>
          <cell r="B3144" t="str">
            <v>Casey</v>
          </cell>
          <cell r="C3144">
            <v>-84.928604050000004</v>
          </cell>
          <cell r="D3144">
            <v>37.322080020000001</v>
          </cell>
        </row>
        <row r="3145">
          <cell r="A3145" t="str">
            <v>40023</v>
          </cell>
          <cell r="B3145" t="str">
            <v>Choctaw</v>
          </cell>
          <cell r="C3145">
            <v>-95.553754119999994</v>
          </cell>
          <cell r="D3145">
            <v>34.025570700000003</v>
          </cell>
        </row>
        <row r="3146">
          <cell r="A3146" t="str">
            <v>34025</v>
          </cell>
          <cell r="B3146" t="str">
            <v>Monmouth</v>
          </cell>
          <cell r="C3146">
            <v>-74.220511279999997</v>
          </cell>
          <cell r="D3146">
            <v>40.260681200000001</v>
          </cell>
        </row>
        <row r="3147">
          <cell r="A3147" t="str">
            <v>13217</v>
          </cell>
          <cell r="B3147" t="str">
            <v>Newton</v>
          </cell>
          <cell r="C3147">
            <v>-83.850058730000001</v>
          </cell>
          <cell r="D3147">
            <v>33.554925750000002</v>
          </cell>
        </row>
        <row r="3148">
          <cell r="A3148" t="str">
            <v>13249</v>
          </cell>
          <cell r="B3148" t="str">
            <v>Schley</v>
          </cell>
          <cell r="C3148">
            <v>-84.31547114</v>
          </cell>
          <cell r="D3148">
            <v>32.263316539999998</v>
          </cell>
        </row>
        <row r="3149">
          <cell r="A3149" t="str">
            <v>01077</v>
          </cell>
          <cell r="B3149" t="str">
            <v>Lauderdale</v>
          </cell>
          <cell r="C3149">
            <v>-87.654116579999993</v>
          </cell>
          <cell r="D3149">
            <v>34.901500200000001</v>
          </cell>
        </row>
        <row r="3150">
          <cell r="A3150" t="str">
            <v>47087</v>
          </cell>
          <cell r="B3150" t="str">
            <v>Jackson</v>
          </cell>
          <cell r="C3150">
            <v>-85.673558479999997</v>
          </cell>
          <cell r="D3150">
            <v>36.359537770000003</v>
          </cell>
        </row>
        <row r="3151">
          <cell r="A3151" t="str">
            <v>56037</v>
          </cell>
          <cell r="B3151" t="str">
            <v>Sweetwater</v>
          </cell>
          <cell r="C3151">
            <v>-108.87938819999999</v>
          </cell>
          <cell r="D3151">
            <v>41.659762499999999</v>
          </cell>
        </row>
        <row r="3152">
          <cell r="A3152" t="str">
            <v>48053</v>
          </cell>
          <cell r="B3152" t="str">
            <v>Burnet</v>
          </cell>
          <cell r="C3152">
            <v>-98.18244138</v>
          </cell>
          <cell r="D3152">
            <v>30.788523359999999</v>
          </cell>
        </row>
        <row r="3153">
          <cell r="A3153" t="str">
            <v>29051</v>
          </cell>
          <cell r="B3153" t="str">
            <v>Cole</v>
          </cell>
          <cell r="C3153">
            <v>-92.281616009999993</v>
          </cell>
          <cell r="D3153">
            <v>38.50579587</v>
          </cell>
        </row>
        <row r="3154">
          <cell r="A3154" t="str">
            <v>20029</v>
          </cell>
          <cell r="B3154" t="str">
            <v>Cloud</v>
          </cell>
          <cell r="C3154">
            <v>-97.649192780000007</v>
          </cell>
          <cell r="D3154">
            <v>39.480273029999999</v>
          </cell>
        </row>
        <row r="3155">
          <cell r="A3155" t="str">
            <v>51143</v>
          </cell>
          <cell r="B3155" t="str">
            <v>Pittsylvania</v>
          </cell>
          <cell r="C3155">
            <v>-79.397189729999994</v>
          </cell>
          <cell r="D3155">
            <v>36.821287159999997</v>
          </cell>
        </row>
        <row r="3156">
          <cell r="A3156" t="str">
            <v>26093</v>
          </cell>
          <cell r="B3156" t="str">
            <v>Livingston</v>
          </cell>
          <cell r="C3156">
            <v>-83.911707699999994</v>
          </cell>
          <cell r="D3156">
            <v>42.603892870000003</v>
          </cell>
        </row>
        <row r="3157">
          <cell r="A3157" t="str">
            <v>39007</v>
          </cell>
          <cell r="B3157" t="str">
            <v>Ashtabula</v>
          </cell>
          <cell r="C3157">
            <v>-80.748634019999997</v>
          </cell>
          <cell r="D3157">
            <v>41.707530040000002</v>
          </cell>
        </row>
        <row r="3158">
          <cell r="A3158" t="str">
            <v>01113</v>
          </cell>
          <cell r="B3158" t="str">
            <v>Russell</v>
          </cell>
          <cell r="C3158">
            <v>-85.184282960000004</v>
          </cell>
          <cell r="D3158">
            <v>32.28806204</v>
          </cell>
        </row>
        <row r="3159">
          <cell r="A3159" t="str">
            <v>26055</v>
          </cell>
          <cell r="B3159" t="str">
            <v>Grand Traverse</v>
          </cell>
          <cell r="C3159">
            <v>-85.560135029999998</v>
          </cell>
          <cell r="D3159">
            <v>44.669160980000001</v>
          </cell>
        </row>
        <row r="3160">
          <cell r="A3160" t="str">
            <v>26101</v>
          </cell>
          <cell r="B3160" t="str">
            <v>Manistee</v>
          </cell>
          <cell r="C3160">
            <v>-86.056353450000003</v>
          </cell>
          <cell r="D3160">
            <v>44.333453210000002</v>
          </cell>
        </row>
        <row r="3161">
          <cell r="A3161" t="str">
            <v>16033</v>
          </cell>
          <cell r="B3161" t="str">
            <v>Clark</v>
          </cell>
          <cell r="C3161">
            <v>-112.35201360000001</v>
          </cell>
          <cell r="D3161">
            <v>44.284090030000002</v>
          </cell>
        </row>
        <row r="3162">
          <cell r="A3162" t="str">
            <v>08059</v>
          </cell>
          <cell r="B3162" t="str">
            <v>Jefferson</v>
          </cell>
          <cell r="C3162">
            <v>-105.25047379999999</v>
          </cell>
          <cell r="D3162">
            <v>39.586460670000001</v>
          </cell>
        </row>
        <row r="3163">
          <cell r="A3163" t="str">
            <v>21215</v>
          </cell>
          <cell r="B3163" t="str">
            <v>Spencer</v>
          </cell>
          <cell r="C3163">
            <v>-85.329109189999997</v>
          </cell>
          <cell r="D3163">
            <v>38.032769960000003</v>
          </cell>
        </row>
        <row r="3164">
          <cell r="A3164" t="str">
            <v>47141</v>
          </cell>
          <cell r="B3164" t="str">
            <v>Putnam</v>
          </cell>
          <cell r="C3164">
            <v>-85.496335180000003</v>
          </cell>
          <cell r="D3164">
            <v>36.140803210000001</v>
          </cell>
        </row>
        <row r="3165">
          <cell r="A3165" t="str">
            <v>01069</v>
          </cell>
          <cell r="B3165" t="str">
            <v>Houston</v>
          </cell>
          <cell r="C3165">
            <v>-85.302514020000004</v>
          </cell>
          <cell r="D3165">
            <v>31.152951789999999</v>
          </cell>
        </row>
        <row r="3166">
          <cell r="A3166" t="str">
            <v>17077</v>
          </cell>
          <cell r="B3166" t="str">
            <v>Jackson</v>
          </cell>
          <cell r="C3166">
            <v>-89.382327050000001</v>
          </cell>
          <cell r="D3166">
            <v>37.785054619999997</v>
          </cell>
        </row>
        <row r="3167">
          <cell r="A3167" t="str">
            <v>05019</v>
          </cell>
          <cell r="B3167" t="str">
            <v>Clark</v>
          </cell>
          <cell r="C3167">
            <v>-93.176672350000004</v>
          </cell>
          <cell r="D3167">
            <v>34.05108285</v>
          </cell>
        </row>
        <row r="3168">
          <cell r="A3168" t="str">
            <v>51167</v>
          </cell>
          <cell r="B3168" t="str">
            <v>Russell</v>
          </cell>
          <cell r="C3168">
            <v>-82.095965090000007</v>
          </cell>
          <cell r="D3168">
            <v>36.933610229999999</v>
          </cell>
        </row>
        <row r="3169">
          <cell r="A3169" t="str">
            <v>33019</v>
          </cell>
          <cell r="B3169" t="str">
            <v>Sullivan</v>
          </cell>
          <cell r="C3169">
            <v>-72.222437670000005</v>
          </cell>
          <cell r="D3169">
            <v>43.361509869999999</v>
          </cell>
        </row>
        <row r="3170">
          <cell r="A3170" t="str">
            <v>05059</v>
          </cell>
          <cell r="B3170" t="str">
            <v>Hot Spring</v>
          </cell>
          <cell r="C3170">
            <v>-92.945601249999996</v>
          </cell>
          <cell r="D3170">
            <v>34.317511889999999</v>
          </cell>
        </row>
        <row r="3171">
          <cell r="A3171" t="str">
            <v>47017</v>
          </cell>
          <cell r="B3171" t="str">
            <v>Carroll</v>
          </cell>
          <cell r="C3171">
            <v>-88.450604990000002</v>
          </cell>
          <cell r="D3171">
            <v>35.973074619999998</v>
          </cell>
        </row>
        <row r="3172">
          <cell r="A3172" t="str">
            <v>46027</v>
          </cell>
          <cell r="B3172" t="str">
            <v>Clay</v>
          </cell>
          <cell r="C3172">
            <v>-96.975603070000005</v>
          </cell>
          <cell r="D3172">
            <v>42.914619760000001</v>
          </cell>
        </row>
        <row r="3173">
          <cell r="A3173" t="str">
            <v>49001</v>
          </cell>
          <cell r="B3173" t="str">
            <v>Beaver</v>
          </cell>
          <cell r="C3173">
            <v>-113.23537779999999</v>
          </cell>
          <cell r="D3173">
            <v>38.357702019999998</v>
          </cell>
        </row>
        <row r="3174">
          <cell r="A3174" t="str">
            <v>48197</v>
          </cell>
          <cell r="B3174" t="str">
            <v>Hardeman</v>
          </cell>
          <cell r="C3174">
            <v>-99.745729679999997</v>
          </cell>
          <cell r="D3174">
            <v>34.290290339999999</v>
          </cell>
        </row>
        <row r="3175">
          <cell r="A3175" t="str">
            <v>13287</v>
          </cell>
          <cell r="B3175" t="str">
            <v>Turner</v>
          </cell>
          <cell r="C3175">
            <v>-83.624796750000002</v>
          </cell>
          <cell r="D3175">
            <v>31.716498099999999</v>
          </cell>
        </row>
        <row r="3176">
          <cell r="A3176" t="str">
            <v>48187</v>
          </cell>
          <cell r="B3176" t="str">
            <v>Guadalupe</v>
          </cell>
          <cell r="C3176">
            <v>-97.9484645</v>
          </cell>
          <cell r="D3176">
            <v>29.58321407</v>
          </cell>
        </row>
        <row r="3177">
          <cell r="A3177" t="str">
            <v>54105</v>
          </cell>
          <cell r="B3177" t="str">
            <v>Wirt</v>
          </cell>
          <cell r="C3177">
            <v>-81.378857049999993</v>
          </cell>
          <cell r="D3177">
            <v>39.022350590000002</v>
          </cell>
        </row>
        <row r="3178">
          <cell r="A3178" t="str">
            <v>27015</v>
          </cell>
          <cell r="B3178" t="str">
            <v>Brown</v>
          </cell>
          <cell r="C3178">
            <v>-94.727558000000002</v>
          </cell>
          <cell r="D3178">
            <v>44.242013559999997</v>
          </cell>
        </row>
        <row r="3179">
          <cell r="A3179" t="str">
            <v>72087</v>
          </cell>
          <cell r="B3179" t="str">
            <v>Loza</v>
          </cell>
          <cell r="C3179">
            <v>-65.900248199999993</v>
          </cell>
          <cell r="D3179">
            <v>18.427015569999998</v>
          </cell>
        </row>
        <row r="3180">
          <cell r="A3180" t="str">
            <v>17085</v>
          </cell>
          <cell r="B3180" t="str">
            <v>Jo Daviess</v>
          </cell>
          <cell r="C3180">
            <v>-90.212464620000006</v>
          </cell>
          <cell r="D3180">
            <v>42.365427879999999</v>
          </cell>
        </row>
        <row r="3181">
          <cell r="A3181" t="str">
            <v>31177</v>
          </cell>
          <cell r="B3181" t="str">
            <v>Washington</v>
          </cell>
          <cell r="C3181">
            <v>-96.221887789999997</v>
          </cell>
          <cell r="D3181">
            <v>41.531100520000003</v>
          </cell>
        </row>
        <row r="3182">
          <cell r="A3182" t="str">
            <v>47125</v>
          </cell>
          <cell r="B3182" t="str">
            <v>Montgomery</v>
          </cell>
          <cell r="C3182">
            <v>-87.382472629999995</v>
          </cell>
          <cell r="D3182">
            <v>36.496509510000003</v>
          </cell>
        </row>
        <row r="3183">
          <cell r="A3183" t="str">
            <v>55119</v>
          </cell>
          <cell r="B3183" t="str">
            <v>Taylor</v>
          </cell>
          <cell r="C3183">
            <v>-90.501644709999994</v>
          </cell>
          <cell r="D3183">
            <v>45.211586079999996</v>
          </cell>
        </row>
        <row r="3184">
          <cell r="A3184" t="str">
            <v>20073</v>
          </cell>
          <cell r="B3184" t="str">
            <v>Greenwood</v>
          </cell>
          <cell r="C3184">
            <v>-96.232648639999994</v>
          </cell>
          <cell r="D3184">
            <v>37.877445129999998</v>
          </cell>
        </row>
        <row r="3185">
          <cell r="A3185" t="str">
            <v>21105</v>
          </cell>
          <cell r="B3185" t="str">
            <v>Hickman</v>
          </cell>
          <cell r="C3185">
            <v>-88.976050709999996</v>
          </cell>
          <cell r="D3185">
            <v>36.678064329999998</v>
          </cell>
        </row>
        <row r="3186">
          <cell r="A3186" t="str">
            <v>26061</v>
          </cell>
          <cell r="B3186" t="str">
            <v>Houghton</v>
          </cell>
          <cell r="C3186">
            <v>-88.687429929999993</v>
          </cell>
          <cell r="D3186">
            <v>46.898010749999997</v>
          </cell>
        </row>
        <row r="3187">
          <cell r="A3187" t="str">
            <v>51025</v>
          </cell>
          <cell r="B3187" t="str">
            <v>Brunswick</v>
          </cell>
          <cell r="C3187">
            <v>-77.858814530000004</v>
          </cell>
          <cell r="D3187">
            <v>36.764576329999997</v>
          </cell>
        </row>
        <row r="3188">
          <cell r="A3188" t="str">
            <v>26149</v>
          </cell>
          <cell r="B3188" t="str">
            <v>St. Joseph</v>
          </cell>
          <cell r="C3188">
            <v>-85.528100679999994</v>
          </cell>
          <cell r="D3188">
            <v>41.914397409999999</v>
          </cell>
        </row>
        <row r="3189">
          <cell r="A3189" t="str">
            <v>40145</v>
          </cell>
          <cell r="B3189" t="str">
            <v>Wagoner</v>
          </cell>
          <cell r="C3189">
            <v>-95.521151540000005</v>
          </cell>
          <cell r="D3189">
            <v>35.961386060000002</v>
          </cell>
        </row>
        <row r="3190">
          <cell r="A3190" t="str">
            <v>16045</v>
          </cell>
          <cell r="B3190" t="str">
            <v>Gem</v>
          </cell>
          <cell r="C3190">
            <v>-116.39794569999999</v>
          </cell>
          <cell r="D3190">
            <v>44.060280499999998</v>
          </cell>
        </row>
        <row r="3191">
          <cell r="A3191" t="str">
            <v>26005</v>
          </cell>
          <cell r="B3191" t="str">
            <v>Allegan</v>
          </cell>
          <cell r="C3191">
            <v>-85.888458970000002</v>
          </cell>
          <cell r="D3191">
            <v>42.591471419999998</v>
          </cell>
        </row>
        <row r="3192">
          <cell r="A3192" t="str">
            <v>51093</v>
          </cell>
          <cell r="B3192" t="str">
            <v>Isle of Wight</v>
          </cell>
          <cell r="C3192">
            <v>-76.724655229999996</v>
          </cell>
          <cell r="D3192">
            <v>36.891917650000003</v>
          </cell>
        </row>
        <row r="3193">
          <cell r="A3193" t="str">
            <v>50011</v>
          </cell>
          <cell r="B3193" t="str">
            <v>Franklin</v>
          </cell>
          <cell r="C3193">
            <v>-72.912083300000006</v>
          </cell>
          <cell r="D3193">
            <v>44.857459720000001</v>
          </cell>
        </row>
        <row r="3194">
          <cell r="A3194" t="str">
            <v>25017</v>
          </cell>
          <cell r="B3194" t="str">
            <v>Middlesex</v>
          </cell>
          <cell r="C3194">
            <v>-71.392621020000007</v>
          </cell>
          <cell r="D3194">
            <v>42.485843439999996</v>
          </cell>
        </row>
        <row r="3195">
          <cell r="A3195" t="str">
            <v>29099</v>
          </cell>
          <cell r="B3195" t="str">
            <v>Jefferson</v>
          </cell>
          <cell r="C3195">
            <v>-90.537806880000005</v>
          </cell>
          <cell r="D3195">
            <v>38.260791269999999</v>
          </cell>
        </row>
        <row r="3196">
          <cell r="A3196" t="str">
            <v>24035</v>
          </cell>
          <cell r="B3196" t="str">
            <v>Queen Anne's</v>
          </cell>
          <cell r="C3196">
            <v>-76.023738699999996</v>
          </cell>
          <cell r="D3196">
            <v>39.06631908</v>
          </cell>
        </row>
        <row r="3197">
          <cell r="A3197" t="str">
            <v>21101</v>
          </cell>
          <cell r="B3197" t="str">
            <v>Henderson</v>
          </cell>
          <cell r="C3197">
            <v>-87.573454709999993</v>
          </cell>
          <cell r="D3197">
            <v>37.79602818</v>
          </cell>
        </row>
        <row r="3198">
          <cell r="A3198" t="str">
            <v>27141</v>
          </cell>
          <cell r="B3198" t="str">
            <v>Sherburne</v>
          </cell>
          <cell r="C3198">
            <v>-93.774969179999999</v>
          </cell>
          <cell r="D3198">
            <v>45.444031719999998</v>
          </cell>
        </row>
        <row r="3199">
          <cell r="A3199" t="str">
            <v>13125</v>
          </cell>
          <cell r="B3199" t="str">
            <v>Glascock</v>
          </cell>
          <cell r="C3199">
            <v>-82.610462089999999</v>
          </cell>
          <cell r="D3199">
            <v>33.229354270000002</v>
          </cell>
        </row>
        <row r="3200">
          <cell r="A3200" t="str">
            <v>02060</v>
          </cell>
          <cell r="B3200" t="str">
            <v>Bristol Bay</v>
          </cell>
          <cell r="C3200">
            <v>-156.70266950000001</v>
          </cell>
          <cell r="D3200">
            <v>58.742202140000003</v>
          </cell>
        </row>
        <row r="3201">
          <cell r="A3201" t="str">
            <v>39057</v>
          </cell>
          <cell r="B3201" t="str">
            <v>Greene</v>
          </cell>
          <cell r="C3201">
            <v>-83.889690729999998</v>
          </cell>
          <cell r="D3201">
            <v>39.691327860000001</v>
          </cell>
        </row>
        <row r="3202">
          <cell r="A3202" t="str">
            <v>05137</v>
          </cell>
          <cell r="B3202" t="str">
            <v>Stone</v>
          </cell>
          <cell r="C3202">
            <v>-92.156898589999997</v>
          </cell>
          <cell r="D3202">
            <v>35.860030739999999</v>
          </cell>
        </row>
        <row r="3203">
          <cell r="A3203" t="str">
            <v>42091</v>
          </cell>
          <cell r="B3203" t="str">
            <v>Montgomery</v>
          </cell>
          <cell r="C3203">
            <v>-75.367226889999998</v>
          </cell>
          <cell r="D3203">
            <v>40.210852510000002</v>
          </cell>
        </row>
        <row r="3204">
          <cell r="A3204" t="str">
            <v>39019</v>
          </cell>
          <cell r="B3204" t="str">
            <v>Carroll</v>
          </cell>
          <cell r="C3204">
            <v>-81.089733460000005</v>
          </cell>
          <cell r="D3204">
            <v>40.579571999999999</v>
          </cell>
        </row>
        <row r="3205">
          <cell r="A3205" t="str">
            <v>05021</v>
          </cell>
          <cell r="B3205" t="str">
            <v>Clay</v>
          </cell>
          <cell r="C3205">
            <v>-90.417189190000002</v>
          </cell>
          <cell r="D3205">
            <v>36.368225420000002</v>
          </cell>
        </row>
        <row r="3206">
          <cell r="A3206" t="str">
            <v>37025</v>
          </cell>
          <cell r="B3206" t="str">
            <v>Cabarrus</v>
          </cell>
          <cell r="C3206">
            <v>-80.551330480000004</v>
          </cell>
          <cell r="D3206">
            <v>35.387569419999998</v>
          </cell>
        </row>
        <row r="3207">
          <cell r="A3207" t="str">
            <v>01109</v>
          </cell>
          <cell r="B3207" t="str">
            <v>Pike</v>
          </cell>
          <cell r="C3207">
            <v>-85.940873730000007</v>
          </cell>
          <cell r="D3207">
            <v>31.802325639999999</v>
          </cell>
        </row>
        <row r="3208">
          <cell r="A3208" t="str">
            <v>42011</v>
          </cell>
          <cell r="B3208" t="str">
            <v>Berks</v>
          </cell>
          <cell r="C3208">
            <v>-75.926043219999997</v>
          </cell>
          <cell r="D3208">
            <v>40.416444239999997</v>
          </cell>
        </row>
        <row r="3209">
          <cell r="A3209" t="str">
            <v>45015</v>
          </cell>
          <cell r="B3209" t="str">
            <v>Berkeley</v>
          </cell>
          <cell r="C3209">
            <v>-79.950873970000004</v>
          </cell>
          <cell r="D3209">
            <v>33.19764043</v>
          </cell>
        </row>
        <row r="3210">
          <cell r="A3210" t="str">
            <v>48389</v>
          </cell>
          <cell r="B3210" t="str">
            <v>Reeves</v>
          </cell>
          <cell r="C3210">
            <v>-103.69307860000001</v>
          </cell>
          <cell r="D3210">
            <v>31.322833110000001</v>
          </cell>
        </row>
        <row r="3211">
          <cell r="A3211" t="str">
            <v>48489</v>
          </cell>
          <cell r="B3211" t="str">
            <v>Willacy</v>
          </cell>
          <cell r="C3211">
            <v>-97.657244820000003</v>
          </cell>
          <cell r="D3211">
            <v>26.470406239999999</v>
          </cell>
        </row>
        <row r="3212">
          <cell r="A3212" t="str">
            <v>05101</v>
          </cell>
          <cell r="B3212" t="str">
            <v>Newton</v>
          </cell>
          <cell r="C3212">
            <v>-93.217864899999995</v>
          </cell>
          <cell r="D3212">
            <v>35.919790489999997</v>
          </cell>
        </row>
        <row r="3213">
          <cell r="A3213" t="str">
            <v>40019</v>
          </cell>
          <cell r="B3213" t="str">
            <v>Carter</v>
          </cell>
          <cell r="C3213">
            <v>-97.285892180000005</v>
          </cell>
          <cell r="D3213">
            <v>34.250901730000002</v>
          </cell>
        </row>
        <row r="3214">
          <cell r="A3214" t="str">
            <v>48225</v>
          </cell>
          <cell r="B3214" t="str">
            <v>Houston</v>
          </cell>
          <cell r="C3214">
            <v>-95.422002820000003</v>
          </cell>
          <cell r="D3214">
            <v>31.317642039999999</v>
          </cell>
        </row>
        <row r="3215">
          <cell r="A3215" t="str">
            <v>01105</v>
          </cell>
          <cell r="B3215" t="str">
            <v>Perry</v>
          </cell>
          <cell r="C3215">
            <v>-87.294247029999994</v>
          </cell>
          <cell r="D3215">
            <v>32.638592840000001</v>
          </cell>
        </row>
        <row r="3216">
          <cell r="A3216" t="str">
            <v>54049</v>
          </cell>
          <cell r="B3216" t="str">
            <v>Marion</v>
          </cell>
          <cell r="C3216">
            <v>-80.243238340000005</v>
          </cell>
          <cell r="D3216">
            <v>39.510080549999998</v>
          </cell>
        </row>
        <row r="3217">
          <cell r="A3217" t="str">
            <v>72063</v>
          </cell>
          <cell r="B3217" t="str">
            <v>Gurabo</v>
          </cell>
          <cell r="C3217">
            <v>-65.978562589999996</v>
          </cell>
          <cell r="D3217">
            <v>18.265869550000001</v>
          </cell>
        </row>
        <row r="3218">
          <cell r="A3218" t="str">
            <v>51087</v>
          </cell>
          <cell r="B3218" t="str">
            <v>Henrico</v>
          </cell>
          <cell r="C3218">
            <v>-77.405056520000002</v>
          </cell>
          <cell r="D3218">
            <v>37.537964209999998</v>
          </cell>
        </row>
        <row r="3219">
          <cell r="A3219" t="str">
            <v>17193</v>
          </cell>
          <cell r="B3219" t="str">
            <v>White</v>
          </cell>
          <cell r="C3219">
            <v>-88.180163719999996</v>
          </cell>
          <cell r="D3219">
            <v>38.087144449999997</v>
          </cell>
        </row>
        <row r="3220">
          <cell r="A3220" t="str">
            <v>40079</v>
          </cell>
          <cell r="B3220" t="str">
            <v>Le Flore</v>
          </cell>
          <cell r="C3220">
            <v>-94.703382930000004</v>
          </cell>
          <cell r="D3220">
            <v>34.900114770000002</v>
          </cell>
        </row>
        <row r="3221">
          <cell r="A3221" t="str">
            <v>36119</v>
          </cell>
          <cell r="B3221" t="str">
            <v>Westchester</v>
          </cell>
          <cell r="C3221">
            <v>-73.755912809999998</v>
          </cell>
          <cell r="D3221">
            <v>41.161763350000001</v>
          </cell>
        </row>
        <row r="3222">
          <cell r="A3222" t="str">
            <v>55007</v>
          </cell>
          <cell r="B3222" t="str">
            <v>Bayfield</v>
          </cell>
          <cell r="C3222">
            <v>-91.200774839999994</v>
          </cell>
          <cell r="D3222">
            <v>46.524182840000002</v>
          </cell>
        </row>
        <row r="3223">
          <cell r="A3223" t="str">
            <v>53039</v>
          </cell>
          <cell r="B3223" t="str">
            <v>Klickitat</v>
          </cell>
          <cell r="C3223">
            <v>-120.7895031</v>
          </cell>
          <cell r="D3223">
            <v>45.873615460000003</v>
          </cell>
        </row>
        <row r="3224">
          <cell r="A3224" t="str">
            <v>53011</v>
          </cell>
          <cell r="B3224" t="str">
            <v>Clark</v>
          </cell>
          <cell r="C3224">
            <v>-122.48231149999999</v>
          </cell>
          <cell r="D3224">
            <v>45.779198319999999</v>
          </cell>
        </row>
        <row r="3225">
          <cell r="A3225" t="str">
            <v>22085</v>
          </cell>
          <cell r="B3225" t="str">
            <v>Sabine</v>
          </cell>
          <cell r="C3225">
            <v>-93.555214530000001</v>
          </cell>
          <cell r="D3225">
            <v>31.562830229999999</v>
          </cell>
        </row>
        <row r="3226">
          <cell r="A3226" t="str">
            <v>39001</v>
          </cell>
          <cell r="B3226" t="str">
            <v>Adams</v>
          </cell>
          <cell r="C3226">
            <v>-83.472399080000002</v>
          </cell>
          <cell r="D3226">
            <v>38.84544021</v>
          </cell>
        </row>
        <row r="3227">
          <cell r="A3227" t="str">
            <v>31103</v>
          </cell>
          <cell r="B3227" t="str">
            <v>Keya Paha</v>
          </cell>
          <cell r="C3227">
            <v>-99.71213247</v>
          </cell>
          <cell r="D3227">
            <v>42.878833229999998</v>
          </cell>
        </row>
        <row r="3228">
          <cell r="A3228" t="str">
            <v>31107</v>
          </cell>
          <cell r="B3228" t="str">
            <v>Knox</v>
          </cell>
          <cell r="C3228">
            <v>-97.891761829999993</v>
          </cell>
          <cell r="D3228">
            <v>42.636845309999998</v>
          </cell>
        </row>
        <row r="3229">
          <cell r="A3229" t="str">
            <v>13185</v>
          </cell>
          <cell r="B3229" t="str">
            <v>Lowndes</v>
          </cell>
          <cell r="C3229">
            <v>-83.267388190000005</v>
          </cell>
          <cell r="D3229">
            <v>30.833910960000001</v>
          </cell>
        </row>
        <row r="3230">
          <cell r="A3230" t="str">
            <v>12029</v>
          </cell>
          <cell r="B3230" t="str">
            <v>Dixie</v>
          </cell>
          <cell r="C3230">
            <v>-83.158704610000001</v>
          </cell>
          <cell r="D3230">
            <v>29.60806814</v>
          </cell>
        </row>
        <row r="3231">
          <cell r="A3231" t="str">
            <v>18017</v>
          </cell>
          <cell r="B3231" t="str">
            <v>Cass</v>
          </cell>
          <cell r="C3231">
            <v>-86.346207210000003</v>
          </cell>
          <cell r="D3231">
            <v>40.761659639999998</v>
          </cell>
        </row>
        <row r="3232">
          <cell r="A3232" t="str">
            <v>26091</v>
          </cell>
          <cell r="B3232" t="str">
            <v>Lenawee</v>
          </cell>
          <cell r="C3232">
            <v>-84.066412459999995</v>
          </cell>
          <cell r="D3232">
            <v>41.894694059999999</v>
          </cell>
        </row>
        <row r="3233">
          <cell r="A3233" t="str">
            <v>72003</v>
          </cell>
          <cell r="B3233" t="str">
            <v>Aguada</v>
          </cell>
          <cell r="C3233">
            <v>-67.175246549999997</v>
          </cell>
          <cell r="D3233">
            <v>18.360392210000001</v>
          </cell>
        </row>
        <row r="3234">
          <cell r="A3234" t="str">
            <v>72013</v>
          </cell>
          <cell r="B3234" t="str">
            <v>Arecibo</v>
          </cell>
          <cell r="C3234">
            <v>-66.6740025</v>
          </cell>
          <cell r="D3234">
            <v>18.406539540000001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2469-8920-FF43-8F0C-6F3D0E383C15}">
  <sheetPr filterMode="1"/>
  <dimension ref="A1:G5255"/>
  <sheetViews>
    <sheetView tabSelected="1" zoomScale="117" workbookViewId="0">
      <pane ySplit="1" topLeftCell="A1915" activePane="bottomLeft" state="frozen"/>
      <selection pane="bottomLeft" activeCell="E1930" sqref="E1930"/>
    </sheetView>
  </sheetViews>
  <sheetFormatPr baseColWidth="10" defaultRowHeight="16" x14ac:dyDescent="0.2"/>
  <cols>
    <col min="2" max="2" width="10.83203125" style="12"/>
    <col min="3" max="3" width="23.6640625" customWidth="1"/>
    <col min="4" max="4" width="23.5" style="12" customWidth="1"/>
    <col min="5" max="5" width="10.83203125" style="12"/>
  </cols>
  <sheetData>
    <row r="1" spans="1:7" s="1" customFormat="1" ht="16" customHeight="1" x14ac:dyDescent="0.2">
      <c r="A1" t="s">
        <v>0</v>
      </c>
      <c r="B1" s="12" t="s">
        <v>1</v>
      </c>
      <c r="C1" t="s">
        <v>2</v>
      </c>
      <c r="D1" s="16" t="s">
        <v>3</v>
      </c>
      <c r="E1" s="16" t="s">
        <v>184</v>
      </c>
      <c r="F1" s="1" t="s">
        <v>452</v>
      </c>
      <c r="G1" s="1" t="s">
        <v>453</v>
      </c>
    </row>
    <row r="2" spans="1:7" hidden="1" x14ac:dyDescent="0.2">
      <c r="A2">
        <v>2015</v>
      </c>
      <c r="B2" s="12" t="s">
        <v>55</v>
      </c>
      <c r="C2" t="s">
        <v>56</v>
      </c>
      <c r="D2" s="114">
        <v>1152</v>
      </c>
      <c r="E2" s="38">
        <v>186</v>
      </c>
      <c r="F2">
        <v>32.597241259999997</v>
      </c>
      <c r="G2">
        <f>VLOOKUP(B2, '[1]Sheet 1 - us_county_latlng'!$A:$C, 3, FALSE)</f>
        <v>-86.148840359999994</v>
      </c>
    </row>
    <row r="3" spans="1:7" hidden="1" x14ac:dyDescent="0.2">
      <c r="A3">
        <v>2023</v>
      </c>
      <c r="B3" s="12" t="s">
        <v>5</v>
      </c>
      <c r="C3" t="s">
        <v>6</v>
      </c>
      <c r="D3" s="115">
        <v>906</v>
      </c>
      <c r="E3" s="3">
        <v>147</v>
      </c>
      <c r="F3">
        <v>32.535142280000002</v>
      </c>
      <c r="G3" s="26">
        <v>-86.642899760000006</v>
      </c>
    </row>
    <row r="4" spans="1:7" hidden="1" x14ac:dyDescent="0.2">
      <c r="A4">
        <v>2023</v>
      </c>
      <c r="B4" s="12" t="s">
        <v>7</v>
      </c>
      <c r="C4" t="s">
        <v>8</v>
      </c>
      <c r="D4" s="115">
        <v>3004</v>
      </c>
      <c r="E4" s="3">
        <v>499</v>
      </c>
      <c r="F4">
        <v>30.727824680000001</v>
      </c>
      <c r="G4" s="26">
        <v>-87.722744770000006</v>
      </c>
    </row>
    <row r="5" spans="1:7" hidden="1" x14ac:dyDescent="0.2">
      <c r="A5">
        <v>2023</v>
      </c>
      <c r="B5" s="12" t="s">
        <v>9</v>
      </c>
      <c r="C5" t="s">
        <v>10</v>
      </c>
      <c r="D5" s="115">
        <v>345</v>
      </c>
      <c r="E5" s="3">
        <v>56</v>
      </c>
      <c r="F5">
        <v>31.87009042</v>
      </c>
      <c r="G5" s="26">
        <v>-85.391067870000001</v>
      </c>
    </row>
    <row r="6" spans="1:7" hidden="1" x14ac:dyDescent="0.2">
      <c r="A6">
        <v>2023</v>
      </c>
      <c r="B6" s="12" t="s">
        <v>11</v>
      </c>
      <c r="C6" t="s">
        <v>12</v>
      </c>
      <c r="D6" s="115">
        <v>297</v>
      </c>
      <c r="E6" s="3">
        <v>49</v>
      </c>
      <c r="F6">
        <v>32.998376069999999</v>
      </c>
      <c r="G6">
        <v>-87.126814330000002</v>
      </c>
    </row>
    <row r="7" spans="1:7" hidden="1" x14ac:dyDescent="0.2">
      <c r="A7">
        <v>2023</v>
      </c>
      <c r="B7" s="12" t="s">
        <v>13</v>
      </c>
      <c r="C7" t="s">
        <v>14</v>
      </c>
      <c r="D7" s="115">
        <v>819</v>
      </c>
      <c r="E7" s="3">
        <v>136</v>
      </c>
      <c r="F7">
        <v>33.980870609999997</v>
      </c>
      <c r="G7" s="26">
        <v>-86.567006399999997</v>
      </c>
    </row>
    <row r="8" spans="1:7" hidden="1" x14ac:dyDescent="0.2">
      <c r="A8">
        <v>2023</v>
      </c>
      <c r="B8" s="12" t="s">
        <v>15</v>
      </c>
      <c r="C8" t="s">
        <v>16</v>
      </c>
      <c r="D8" s="115">
        <v>137</v>
      </c>
      <c r="E8" s="3">
        <v>22</v>
      </c>
      <c r="F8">
        <v>32.100458680000003</v>
      </c>
      <c r="G8" s="26">
        <v>-85.715729429999996</v>
      </c>
    </row>
    <row r="9" spans="1:7" hidden="1" x14ac:dyDescent="0.2">
      <c r="A9">
        <v>2023</v>
      </c>
      <c r="B9" s="12" t="s">
        <v>17</v>
      </c>
      <c r="C9" t="s">
        <v>18</v>
      </c>
      <c r="D9" s="115">
        <v>243</v>
      </c>
      <c r="E9" s="3">
        <v>40</v>
      </c>
      <c r="F9">
        <v>31.752524319999999</v>
      </c>
      <c r="G9" s="26">
        <v>-86.680409240000003</v>
      </c>
    </row>
    <row r="10" spans="1:7" hidden="1" x14ac:dyDescent="0.2">
      <c r="A10">
        <v>2023</v>
      </c>
      <c r="B10" s="12" t="s">
        <v>19</v>
      </c>
      <c r="C10" t="s">
        <v>20</v>
      </c>
      <c r="D10" s="115">
        <v>1618</v>
      </c>
      <c r="E10" s="3">
        <v>261</v>
      </c>
      <c r="F10">
        <v>33.771415490000003</v>
      </c>
      <c r="G10" s="26">
        <v>-85.825747050000004</v>
      </c>
    </row>
    <row r="11" spans="1:7" hidden="1" x14ac:dyDescent="0.2">
      <c r="A11">
        <v>2023</v>
      </c>
      <c r="B11" s="12" t="s">
        <v>21</v>
      </c>
      <c r="C11" t="s">
        <v>22</v>
      </c>
      <c r="D11" s="116">
        <v>573</v>
      </c>
      <c r="E11" s="4">
        <v>90</v>
      </c>
      <c r="F11">
        <v>32.913666220000003</v>
      </c>
      <c r="G11" s="26">
        <v>-85.391689150000005</v>
      </c>
    </row>
    <row r="12" spans="1:7" hidden="1" x14ac:dyDescent="0.2">
      <c r="A12">
        <v>2023</v>
      </c>
      <c r="B12" s="12" t="s">
        <v>23</v>
      </c>
      <c r="C12" t="s">
        <v>24</v>
      </c>
      <c r="D12" s="115">
        <v>261</v>
      </c>
      <c r="E12" s="2">
        <v>43</v>
      </c>
      <c r="F12">
        <v>34.17588713</v>
      </c>
      <c r="G12" s="26">
        <v>-85.603870659999998</v>
      </c>
    </row>
    <row r="13" spans="1:7" hidden="1" x14ac:dyDescent="0.2">
      <c r="A13">
        <v>2023</v>
      </c>
      <c r="B13" s="12" t="s">
        <v>25</v>
      </c>
      <c r="C13" t="s">
        <v>26</v>
      </c>
      <c r="D13" s="115">
        <v>720</v>
      </c>
      <c r="E13" s="3">
        <v>119</v>
      </c>
      <c r="F13">
        <v>32.847710040000003</v>
      </c>
      <c r="G13" s="26">
        <v>-86.718879340000001</v>
      </c>
    </row>
    <row r="14" spans="1:7" hidden="1" x14ac:dyDescent="0.2">
      <c r="A14">
        <v>2023</v>
      </c>
      <c r="B14" s="12" t="s">
        <v>27</v>
      </c>
      <c r="C14" t="s">
        <v>28</v>
      </c>
      <c r="D14" s="115">
        <v>163</v>
      </c>
      <c r="E14" s="3">
        <v>27</v>
      </c>
      <c r="F14">
        <v>32.020193110000001</v>
      </c>
      <c r="G14" s="26">
        <v>-88.263053220000003</v>
      </c>
    </row>
    <row r="15" spans="1:7" hidden="1" x14ac:dyDescent="0.2">
      <c r="A15">
        <v>2023</v>
      </c>
      <c r="B15" s="12" t="s">
        <v>29</v>
      </c>
      <c r="C15" t="s">
        <v>30</v>
      </c>
      <c r="D15" s="115">
        <v>315</v>
      </c>
      <c r="E15" s="3">
        <v>51</v>
      </c>
      <c r="F15">
        <v>31.676954510000002</v>
      </c>
      <c r="G15" s="26">
        <v>-87.830771810000002</v>
      </c>
    </row>
    <row r="16" spans="1:7" hidden="1" x14ac:dyDescent="0.2">
      <c r="A16">
        <v>2023</v>
      </c>
      <c r="B16" s="12" t="s">
        <v>31</v>
      </c>
      <c r="C16" t="s">
        <v>32</v>
      </c>
      <c r="D16" s="115">
        <v>180</v>
      </c>
      <c r="E16" s="3">
        <v>30</v>
      </c>
      <c r="F16">
        <v>33.269669409999999</v>
      </c>
      <c r="G16" s="26">
        <v>-85.860744299999993</v>
      </c>
    </row>
    <row r="17" spans="1:7" hidden="1" x14ac:dyDescent="0.2">
      <c r="A17">
        <v>2023</v>
      </c>
      <c r="B17" s="12" t="s">
        <v>33</v>
      </c>
      <c r="C17" t="s">
        <v>34</v>
      </c>
      <c r="D17" s="115">
        <v>206</v>
      </c>
      <c r="E17" s="3">
        <v>34</v>
      </c>
      <c r="F17">
        <v>33.674959340000001</v>
      </c>
      <c r="G17" s="26">
        <v>-85.517869480000002</v>
      </c>
    </row>
    <row r="18" spans="1:7" hidden="1" x14ac:dyDescent="0.2">
      <c r="A18">
        <v>2023</v>
      </c>
      <c r="B18" s="12" t="s">
        <v>35</v>
      </c>
      <c r="C18" t="s">
        <v>36</v>
      </c>
      <c r="D18" s="115">
        <v>787</v>
      </c>
      <c r="E18" s="3">
        <v>130</v>
      </c>
      <c r="F18">
        <v>31.401883959999999</v>
      </c>
      <c r="G18" s="26">
        <v>-85.988288209999993</v>
      </c>
    </row>
    <row r="19" spans="1:7" hidden="1" x14ac:dyDescent="0.2">
      <c r="A19">
        <v>2023</v>
      </c>
      <c r="B19" s="12" t="s">
        <v>37</v>
      </c>
      <c r="C19" t="s">
        <v>38</v>
      </c>
      <c r="D19" s="115">
        <v>801</v>
      </c>
      <c r="E19" s="3">
        <v>132</v>
      </c>
      <c r="F19">
        <v>34.700852840000003</v>
      </c>
      <c r="G19" s="26">
        <v>-87.804633710000004</v>
      </c>
    </row>
    <row r="20" spans="1:7" hidden="1" x14ac:dyDescent="0.2">
      <c r="A20">
        <v>2023</v>
      </c>
      <c r="B20" s="12" t="s">
        <v>39</v>
      </c>
      <c r="C20" t="s">
        <v>40</v>
      </c>
      <c r="D20" s="115">
        <v>145</v>
      </c>
      <c r="E20" s="3">
        <v>24</v>
      </c>
      <c r="F20">
        <v>31.428993519999999</v>
      </c>
      <c r="G20" s="26">
        <v>-86.993823699999993</v>
      </c>
    </row>
    <row r="21" spans="1:7" hidden="1" x14ac:dyDescent="0.2">
      <c r="A21">
        <v>2023</v>
      </c>
      <c r="B21" s="12" t="s">
        <v>41</v>
      </c>
      <c r="C21" t="s">
        <v>42</v>
      </c>
      <c r="D21" s="116">
        <v>86</v>
      </c>
      <c r="E21" s="4">
        <v>14</v>
      </c>
      <c r="F21">
        <v>32.936295600000001</v>
      </c>
      <c r="G21" s="26">
        <v>-86.247894090000003</v>
      </c>
    </row>
    <row r="22" spans="1:7" hidden="1" x14ac:dyDescent="0.2">
      <c r="A22">
        <v>2023</v>
      </c>
      <c r="B22" s="12" t="s">
        <v>43</v>
      </c>
      <c r="C22" t="s">
        <v>44</v>
      </c>
      <c r="D22" s="115">
        <v>531</v>
      </c>
      <c r="E22" s="2">
        <v>88</v>
      </c>
      <c r="F22">
        <v>31.24861005</v>
      </c>
      <c r="G22" s="26">
        <v>-86.451426290000001</v>
      </c>
    </row>
    <row r="23" spans="1:7" hidden="1" x14ac:dyDescent="0.2">
      <c r="A23">
        <v>2023</v>
      </c>
      <c r="B23" s="12" t="s">
        <v>45</v>
      </c>
      <c r="C23" t="s">
        <v>46</v>
      </c>
      <c r="D23" s="115">
        <v>218</v>
      </c>
      <c r="E23" s="3">
        <v>36</v>
      </c>
      <c r="F23">
        <v>31.731697749999999</v>
      </c>
      <c r="G23" s="26">
        <v>-86.313419069999995</v>
      </c>
    </row>
    <row r="24" spans="1:7" hidden="1" x14ac:dyDescent="0.2">
      <c r="A24">
        <v>2023</v>
      </c>
      <c r="B24" s="12" t="s">
        <v>47</v>
      </c>
      <c r="C24" t="s">
        <v>48</v>
      </c>
      <c r="D24" s="115">
        <v>1268</v>
      </c>
      <c r="E24" s="3">
        <v>210</v>
      </c>
      <c r="F24">
        <v>34.131839820000003</v>
      </c>
      <c r="G24" s="26">
        <v>-86.867188769999998</v>
      </c>
    </row>
    <row r="25" spans="1:7" hidden="1" x14ac:dyDescent="0.2">
      <c r="A25">
        <v>2023</v>
      </c>
      <c r="B25" s="12" t="s">
        <v>49</v>
      </c>
      <c r="C25" t="s">
        <v>50</v>
      </c>
      <c r="D25" s="115">
        <v>770</v>
      </c>
      <c r="E25" s="3">
        <v>127</v>
      </c>
      <c r="F25">
        <v>31.432043629999999</v>
      </c>
      <c r="G25" s="26">
        <v>-85.611080999999999</v>
      </c>
    </row>
    <row r="26" spans="1:7" hidden="1" x14ac:dyDescent="0.2">
      <c r="A26">
        <v>2023</v>
      </c>
      <c r="B26" s="12" t="s">
        <v>51</v>
      </c>
      <c r="C26" t="s">
        <v>52</v>
      </c>
      <c r="D26" s="115">
        <v>555</v>
      </c>
      <c r="E26" s="3">
        <v>89</v>
      </c>
      <c r="F26">
        <v>32.32606741</v>
      </c>
      <c r="G26" s="26">
        <v>-87.106492309999993</v>
      </c>
    </row>
    <row r="27" spans="1:7" hidden="1" x14ac:dyDescent="0.2">
      <c r="A27">
        <v>2023</v>
      </c>
      <c r="B27" s="12" t="s">
        <v>53</v>
      </c>
      <c r="C27" t="s">
        <v>54</v>
      </c>
      <c r="D27" s="115">
        <v>1051</v>
      </c>
      <c r="E27" s="3">
        <v>174</v>
      </c>
      <c r="F27">
        <v>34.46023769</v>
      </c>
      <c r="G27" s="26" t="s">
        <v>454</v>
      </c>
    </row>
    <row r="28" spans="1:7" hidden="1" x14ac:dyDescent="0.2">
      <c r="A28">
        <v>2023</v>
      </c>
      <c r="B28" s="12" t="s">
        <v>55</v>
      </c>
      <c r="C28" t="s">
        <v>56</v>
      </c>
      <c r="D28" s="115">
        <v>1119</v>
      </c>
      <c r="E28" s="3">
        <v>183</v>
      </c>
      <c r="F28">
        <v>32.597241259999997</v>
      </c>
      <c r="G28">
        <f>VLOOKUP(B28, '[1]Sheet 1 - us_county_latlng'!$A:$C, 3, FALSE)</f>
        <v>-86.148840359999994</v>
      </c>
    </row>
    <row r="29" spans="1:7" hidden="1" x14ac:dyDescent="0.2">
      <c r="A29">
        <v>2023</v>
      </c>
      <c r="B29" s="12" t="s">
        <v>57</v>
      </c>
      <c r="C29" t="s">
        <v>58</v>
      </c>
      <c r="D29" s="115">
        <v>507</v>
      </c>
      <c r="E29" s="3">
        <v>84</v>
      </c>
      <c r="F29">
        <v>31.12613571</v>
      </c>
      <c r="G29">
        <f>VLOOKUP(B29, '[1]Sheet 1 - us_county_latlng'!$A:$C, 3, FALSE)</f>
        <v>-87.161760560000005</v>
      </c>
    </row>
    <row r="30" spans="1:7" hidden="1" x14ac:dyDescent="0.2">
      <c r="A30">
        <v>2023</v>
      </c>
      <c r="B30" s="12" t="s">
        <v>59</v>
      </c>
      <c r="C30" t="s">
        <v>60</v>
      </c>
      <c r="D30" s="115">
        <v>1464</v>
      </c>
      <c r="E30" s="3">
        <v>238</v>
      </c>
      <c r="F30">
        <v>34.045188860000003</v>
      </c>
      <c r="G30">
        <f>VLOOKUP(B30, '[1]Sheet 1 - us_county_latlng'!$A:$C, 3, FALSE)</f>
        <v>-86.034768540000002</v>
      </c>
    </row>
    <row r="31" spans="1:7" hidden="1" x14ac:dyDescent="0.2">
      <c r="A31">
        <v>2023</v>
      </c>
      <c r="B31" s="12" t="s">
        <v>61</v>
      </c>
      <c r="C31" t="s">
        <v>62</v>
      </c>
      <c r="D31" s="116">
        <v>205</v>
      </c>
      <c r="E31" s="4">
        <v>34</v>
      </c>
      <c r="F31">
        <v>33.721172660000001</v>
      </c>
      <c r="G31">
        <f>VLOOKUP(B31, '[1]Sheet 1 - us_county_latlng'!$A:$C, 3, FALSE)</f>
        <v>-87.739243310000006</v>
      </c>
    </row>
    <row r="32" spans="1:7" hidden="1" x14ac:dyDescent="0.2">
      <c r="A32">
        <v>2023</v>
      </c>
      <c r="B32" s="12" t="s">
        <v>63</v>
      </c>
      <c r="C32" t="s">
        <v>64</v>
      </c>
      <c r="D32" s="115">
        <v>522</v>
      </c>
      <c r="E32" s="2">
        <v>87</v>
      </c>
      <c r="F32">
        <v>34.442381349999998</v>
      </c>
      <c r="G32">
        <f>VLOOKUP(B32, '[1]Sheet 1 - us_county_latlng'!$A:$C, 3, FALSE)</f>
        <v>-87.843283</v>
      </c>
    </row>
    <row r="33" spans="1:7" hidden="1" x14ac:dyDescent="0.2">
      <c r="A33">
        <v>2023</v>
      </c>
      <c r="B33" s="12" t="s">
        <v>65</v>
      </c>
      <c r="C33" t="s">
        <v>66</v>
      </c>
      <c r="D33" s="115">
        <v>356</v>
      </c>
      <c r="E33" s="3">
        <v>59</v>
      </c>
      <c r="F33">
        <v>31.09486905</v>
      </c>
      <c r="G33">
        <f>VLOOKUP(B33, '[1]Sheet 1 - us_county_latlng'!$A:$C, 3, FALSE)</f>
        <v>-85.839329530000001</v>
      </c>
    </row>
    <row r="34" spans="1:7" ht="17" hidden="1" thickBot="1" x14ac:dyDescent="0.25">
      <c r="A34">
        <v>2023</v>
      </c>
      <c r="B34" s="12" t="s">
        <v>67</v>
      </c>
      <c r="C34" t="s">
        <v>68</v>
      </c>
      <c r="D34" s="117">
        <v>109</v>
      </c>
      <c r="E34" s="18">
        <v>17</v>
      </c>
      <c r="F34">
        <v>32.853304000000001</v>
      </c>
      <c r="G34">
        <f>VLOOKUP(B34, '[1]Sheet 1 - us_county_latlng'!$A:$C, 3, FALSE)</f>
        <v>-87.952768180000007</v>
      </c>
    </row>
    <row r="35" spans="1:7" hidden="1" x14ac:dyDescent="0.2">
      <c r="A35">
        <v>2023</v>
      </c>
      <c r="B35" s="12" t="s">
        <v>69</v>
      </c>
      <c r="C35" t="s">
        <v>70</v>
      </c>
      <c r="D35" s="118">
        <v>263</v>
      </c>
      <c r="E35" s="2">
        <v>43</v>
      </c>
      <c r="F35">
        <v>32.762594800000002</v>
      </c>
      <c r="G35">
        <f>VLOOKUP(B35, '[1]Sheet 1 - us_county_latlng'!$A:$C, 3, FALSE)</f>
        <v>-87.629305759999994</v>
      </c>
    </row>
    <row r="36" spans="1:7" hidden="1" x14ac:dyDescent="0.2">
      <c r="A36">
        <v>2023</v>
      </c>
      <c r="B36" s="12" t="s">
        <v>71</v>
      </c>
      <c r="C36" t="s">
        <v>72</v>
      </c>
      <c r="D36" s="115">
        <v>223</v>
      </c>
      <c r="E36" s="3">
        <v>36</v>
      </c>
      <c r="F36">
        <v>31.514879910000001</v>
      </c>
      <c r="G36">
        <f>VLOOKUP(B36, '[1]Sheet 1 - us_county_latlng'!$A:$C, 3, FALSE)</f>
        <v>-85.240941520000007</v>
      </c>
    </row>
    <row r="37" spans="1:7" hidden="1" x14ac:dyDescent="0.2">
      <c r="A37">
        <v>2023</v>
      </c>
      <c r="B37" s="12" t="s">
        <v>73</v>
      </c>
      <c r="C37" t="s">
        <v>74</v>
      </c>
      <c r="D37" s="115">
        <v>1567</v>
      </c>
      <c r="E37" s="19">
        <v>258</v>
      </c>
      <c r="F37">
        <v>31.152951789999999</v>
      </c>
      <c r="G37">
        <f>VLOOKUP(B37, '[1]Sheet 1 - us_county_latlng'!$A:$C, 3, FALSE)</f>
        <v>-85.302514020000004</v>
      </c>
    </row>
    <row r="38" spans="1:7" hidden="1" x14ac:dyDescent="0.2">
      <c r="A38">
        <v>2023</v>
      </c>
      <c r="B38" s="12" t="s">
        <v>75</v>
      </c>
      <c r="C38" t="s">
        <v>76</v>
      </c>
      <c r="D38" s="115">
        <v>729</v>
      </c>
      <c r="E38" s="3">
        <v>121</v>
      </c>
      <c r="F38">
        <v>34.779542309999997</v>
      </c>
      <c r="G38">
        <f>VLOOKUP(B38, '[1]Sheet 1 - us_county_latlng'!$A:$C, 3, FALSE)</f>
        <v>-85.999475840000002</v>
      </c>
    </row>
    <row r="39" spans="1:7" hidden="1" x14ac:dyDescent="0.2">
      <c r="A39">
        <v>2023</v>
      </c>
      <c r="B39" s="12" t="s">
        <v>77</v>
      </c>
      <c r="C39" t="s">
        <v>78</v>
      </c>
      <c r="D39" s="115">
        <v>10247</v>
      </c>
      <c r="E39" s="3">
        <v>1645</v>
      </c>
      <c r="F39">
        <v>33.554343299999999</v>
      </c>
      <c r="G39">
        <f>VLOOKUP(B39, '[1]Sheet 1 - us_county_latlng'!$A:$C, 3, FALSE)</f>
        <v>-86.896570839999995</v>
      </c>
    </row>
    <row r="40" spans="1:7" hidden="1" x14ac:dyDescent="0.2">
      <c r="A40">
        <v>2023</v>
      </c>
      <c r="B40" s="12" t="s">
        <v>79</v>
      </c>
      <c r="C40" t="s">
        <v>80</v>
      </c>
      <c r="D40" s="115">
        <v>195</v>
      </c>
      <c r="E40" s="3">
        <v>32</v>
      </c>
      <c r="F40">
        <v>33.779093490000001</v>
      </c>
      <c r="G40">
        <f>VLOOKUP(B40, '[1]Sheet 1 - us_county_latlng'!$A:$C, 3, FALSE)</f>
        <v>-88.097153149999997</v>
      </c>
    </row>
    <row r="41" spans="1:7" hidden="1" x14ac:dyDescent="0.2">
      <c r="A41">
        <v>2023</v>
      </c>
      <c r="B41" s="12" t="s">
        <v>81</v>
      </c>
      <c r="C41" t="s">
        <v>82</v>
      </c>
      <c r="D41" s="115">
        <v>1130</v>
      </c>
      <c r="E41" s="3">
        <v>186</v>
      </c>
      <c r="F41">
        <v>34.901500200000001</v>
      </c>
      <c r="G41">
        <f>VLOOKUP(B41, '[1]Sheet 1 - us_county_latlng'!$A:$C, 3, FALSE)</f>
        <v>-87.654116579999993</v>
      </c>
    </row>
    <row r="42" spans="1:7" hidden="1" x14ac:dyDescent="0.2">
      <c r="A42">
        <v>2023</v>
      </c>
      <c r="B42" s="12" t="s">
        <v>83</v>
      </c>
      <c r="C42" t="s">
        <v>84</v>
      </c>
      <c r="D42" s="115">
        <v>418</v>
      </c>
      <c r="E42" s="3">
        <v>69</v>
      </c>
      <c r="F42">
        <v>34.52223687</v>
      </c>
      <c r="G42">
        <f>VLOOKUP(B42, '[1]Sheet 1 - us_county_latlng'!$A:$C, 3, FALSE)</f>
        <v>-87.310853809999998</v>
      </c>
    </row>
    <row r="43" spans="1:7" hidden="1" x14ac:dyDescent="0.2">
      <c r="A43">
        <v>2023</v>
      </c>
      <c r="B43" s="12" t="s">
        <v>85</v>
      </c>
      <c r="C43" t="s">
        <v>86</v>
      </c>
      <c r="D43" s="115">
        <v>2604</v>
      </c>
      <c r="E43" s="3">
        <v>417</v>
      </c>
      <c r="F43">
        <v>32.60106116</v>
      </c>
      <c r="G43">
        <f>VLOOKUP(B43, '[1]Sheet 1 - us_county_latlng'!$A:$C, 3, FALSE)</f>
        <v>-85.355224509999999</v>
      </c>
    </row>
    <row r="44" spans="1:7" hidden="1" x14ac:dyDescent="0.2">
      <c r="A44">
        <v>2023</v>
      </c>
      <c r="B44" s="12" t="s">
        <v>87</v>
      </c>
      <c r="C44" t="s">
        <v>88</v>
      </c>
      <c r="D44" s="115">
        <v>1751</v>
      </c>
      <c r="E44" s="3">
        <v>278</v>
      </c>
      <c r="F44">
        <v>34.810134869999999</v>
      </c>
      <c r="G44">
        <f>VLOOKUP(B44, '[1]Sheet 1 - us_county_latlng'!$A:$C, 3, FALSE)</f>
        <v>-86.982072029999998</v>
      </c>
    </row>
    <row r="45" spans="1:7" hidden="1" x14ac:dyDescent="0.2">
      <c r="A45">
        <v>2023</v>
      </c>
      <c r="B45" s="12" t="s">
        <v>89</v>
      </c>
      <c r="C45" t="s">
        <v>90</v>
      </c>
      <c r="D45" s="116">
        <v>141</v>
      </c>
      <c r="E45" s="4">
        <v>23</v>
      </c>
      <c r="F45">
        <v>32.155040399999997</v>
      </c>
      <c r="G45">
        <f>VLOOKUP(B45, '[1]Sheet 1 - us_county_latlng'!$A:$C, 3, FALSE)</f>
        <v>-86.650023529999999</v>
      </c>
    </row>
    <row r="46" spans="1:7" hidden="1" x14ac:dyDescent="0.2">
      <c r="A46">
        <v>2023</v>
      </c>
      <c r="B46" s="12" t="s">
        <v>91</v>
      </c>
      <c r="C46" t="s">
        <v>92</v>
      </c>
      <c r="D46" s="118">
        <v>232</v>
      </c>
      <c r="E46" s="2">
        <v>37</v>
      </c>
      <c r="F46">
        <v>32.38585029</v>
      </c>
      <c r="G46">
        <f>VLOOKUP(B46, '[1]Sheet 1 - us_county_latlng'!$A:$C, 3, FALSE)</f>
        <v>-85.692607030000005</v>
      </c>
    </row>
    <row r="47" spans="1:7" hidden="1" x14ac:dyDescent="0.2">
      <c r="A47">
        <v>2023</v>
      </c>
      <c r="B47" s="12" t="s">
        <v>93</v>
      </c>
      <c r="C47" t="s">
        <v>94</v>
      </c>
      <c r="D47" s="115">
        <v>5562</v>
      </c>
      <c r="E47" s="3">
        <v>919</v>
      </c>
      <c r="F47">
        <v>34.762922570000001</v>
      </c>
      <c r="G47">
        <f>VLOOKUP(B47, '[1]Sheet 1 - us_county_latlng'!$A:$C, 3, FALSE)</f>
        <v>-86.550569269999997</v>
      </c>
    </row>
    <row r="48" spans="1:7" hidden="1" x14ac:dyDescent="0.2">
      <c r="A48">
        <v>2023</v>
      </c>
      <c r="B48" s="12" t="s">
        <v>95</v>
      </c>
      <c r="C48" t="s">
        <v>96</v>
      </c>
      <c r="D48" s="115">
        <v>239</v>
      </c>
      <c r="E48" s="3">
        <v>39</v>
      </c>
      <c r="F48">
        <v>32.247949149999997</v>
      </c>
      <c r="G48">
        <f>VLOOKUP(B48, '[1]Sheet 1 - us_county_latlng'!$A:$C, 3, FALSE)</f>
        <v>-87.789209459999995</v>
      </c>
    </row>
    <row r="49" spans="1:7" hidden="1" x14ac:dyDescent="0.2">
      <c r="A49">
        <v>2023</v>
      </c>
      <c r="B49" s="12" t="s">
        <v>97</v>
      </c>
      <c r="C49" t="s">
        <v>98</v>
      </c>
      <c r="D49" s="115">
        <v>401</v>
      </c>
      <c r="E49" s="3">
        <v>66</v>
      </c>
      <c r="F49">
        <v>34.136918559999998</v>
      </c>
      <c r="G49">
        <f>VLOOKUP(B49, '[1]Sheet 1 - us_county_latlng'!$A:$C, 3, FALSE)</f>
        <v>-87.887406060000004</v>
      </c>
    </row>
    <row r="50" spans="1:7" hidden="1" x14ac:dyDescent="0.2">
      <c r="A50">
        <v>2023</v>
      </c>
      <c r="B50" s="12" t="s">
        <v>99</v>
      </c>
      <c r="C50" t="s">
        <v>100</v>
      </c>
      <c r="D50" s="115">
        <v>1803</v>
      </c>
      <c r="E50" s="3">
        <v>298</v>
      </c>
      <c r="F50">
        <v>34.366908670000001</v>
      </c>
      <c r="G50">
        <f>VLOOKUP(B50, '[1]Sheet 1 - us_county_latlng'!$A:$C, 3, FALSE)</f>
        <v>-86.306156229999999</v>
      </c>
    </row>
    <row r="51" spans="1:7" hidden="1" x14ac:dyDescent="0.2">
      <c r="A51">
        <v>2023</v>
      </c>
      <c r="B51" s="12" t="s">
        <v>101</v>
      </c>
      <c r="C51" t="s">
        <v>102</v>
      </c>
      <c r="D51" s="115">
        <v>6218</v>
      </c>
      <c r="E51" s="3">
        <v>1024</v>
      </c>
      <c r="F51">
        <v>30.77909854</v>
      </c>
      <c r="G51">
        <f>VLOOKUP(B51, '[1]Sheet 1 - us_county_latlng'!$A:$C, 3, FALSE)</f>
        <v>-88.206590570000003</v>
      </c>
    </row>
    <row r="52" spans="1:7" hidden="1" x14ac:dyDescent="0.2">
      <c r="A52">
        <v>2023</v>
      </c>
      <c r="B52" s="12" t="s">
        <v>103</v>
      </c>
      <c r="C52" t="s">
        <v>104</v>
      </c>
      <c r="D52" s="115">
        <v>262</v>
      </c>
      <c r="E52" s="3">
        <v>43</v>
      </c>
      <c r="F52">
        <v>31.571071750000002</v>
      </c>
      <c r="G52">
        <f>VLOOKUP(B52, '[1]Sheet 1 - us_county_latlng'!$A:$C, 3, FALSE)</f>
        <v>-87.365296150000006</v>
      </c>
    </row>
    <row r="53" spans="1:7" hidden="1" x14ac:dyDescent="0.2">
      <c r="A53">
        <v>2023</v>
      </c>
      <c r="B53" s="12" t="s">
        <v>105</v>
      </c>
      <c r="C53" t="s">
        <v>106</v>
      </c>
      <c r="D53" s="115">
        <v>3715</v>
      </c>
      <c r="E53" s="3">
        <v>592</v>
      </c>
      <c r="F53">
        <v>32.220894139999999</v>
      </c>
      <c r="G53">
        <f>VLOOKUP(B53, '[1]Sheet 1 - us_county_latlng'!$A:$C, 3, FALSE)</f>
        <v>-86.207877060000001</v>
      </c>
    </row>
    <row r="54" spans="1:7" hidden="1" x14ac:dyDescent="0.2">
      <c r="A54">
        <v>2023</v>
      </c>
      <c r="B54" s="12" t="s">
        <v>107</v>
      </c>
      <c r="C54" t="s">
        <v>108</v>
      </c>
      <c r="D54" s="115">
        <v>1879</v>
      </c>
      <c r="E54" s="3">
        <v>308</v>
      </c>
      <c r="F54">
        <v>34.453310090000002</v>
      </c>
      <c r="G54">
        <f>VLOOKUP(B54, '[1]Sheet 1 - us_county_latlng'!$A:$C, 3, FALSE)</f>
        <v>-86.853250619999997</v>
      </c>
    </row>
    <row r="55" spans="1:7" hidden="1" x14ac:dyDescent="0.2">
      <c r="A55">
        <v>2023</v>
      </c>
      <c r="B55" s="12" t="s">
        <v>109</v>
      </c>
      <c r="C55" t="s">
        <v>110</v>
      </c>
      <c r="D55" s="116">
        <v>98</v>
      </c>
      <c r="E55" s="4">
        <v>16</v>
      </c>
      <c r="F55">
        <v>32.638592840000001</v>
      </c>
      <c r="G55">
        <f>VLOOKUP(B55, '[1]Sheet 1 - us_county_latlng'!$A:$C, 3, FALSE)</f>
        <v>-87.294247029999994</v>
      </c>
    </row>
    <row r="56" spans="1:7" hidden="1" x14ac:dyDescent="0.2">
      <c r="A56">
        <v>2023</v>
      </c>
      <c r="B56" s="12" t="s">
        <v>111</v>
      </c>
      <c r="C56" t="s">
        <v>112</v>
      </c>
      <c r="D56" s="118">
        <v>238</v>
      </c>
      <c r="E56" s="2">
        <v>39</v>
      </c>
      <c r="F56">
        <v>33.280582979999998</v>
      </c>
      <c r="G56">
        <f>VLOOKUP(B56, '[1]Sheet 1 - us_county_latlng'!$A:$C, 3, FALSE)</f>
        <v>-88.089235040000005</v>
      </c>
    </row>
    <row r="57" spans="1:7" hidden="1" x14ac:dyDescent="0.2">
      <c r="A57">
        <v>2023</v>
      </c>
      <c r="B57" s="12" t="s">
        <v>113</v>
      </c>
      <c r="C57" t="s">
        <v>114</v>
      </c>
      <c r="D57" s="115">
        <v>464</v>
      </c>
      <c r="E57" s="3">
        <v>75</v>
      </c>
      <c r="F57">
        <v>31.802325639999999</v>
      </c>
      <c r="G57">
        <f>VLOOKUP(B57, '[1]Sheet 1 - us_county_latlng'!$A:$C, 3, FALSE)</f>
        <v>-85.940873730000007</v>
      </c>
    </row>
    <row r="58" spans="1:7" hidden="1" x14ac:dyDescent="0.2">
      <c r="A58">
        <v>2023</v>
      </c>
      <c r="B58" s="12" t="s">
        <v>115</v>
      </c>
      <c r="C58" t="s">
        <v>116</v>
      </c>
      <c r="D58" s="115">
        <v>334</v>
      </c>
      <c r="E58" s="3">
        <v>55</v>
      </c>
      <c r="F58">
        <v>33.29354361</v>
      </c>
      <c r="G58">
        <f>VLOOKUP(B58, '[1]Sheet 1 - us_county_latlng'!$A:$C, 3, FALSE)</f>
        <v>-85.45918107</v>
      </c>
    </row>
    <row r="59" spans="1:7" hidden="1" x14ac:dyDescent="0.2">
      <c r="A59">
        <v>2023</v>
      </c>
      <c r="B59" s="12" t="s">
        <v>117</v>
      </c>
      <c r="C59" t="s">
        <v>118</v>
      </c>
      <c r="D59" s="115">
        <v>1019</v>
      </c>
      <c r="E59" s="3">
        <v>160</v>
      </c>
      <c r="F59">
        <v>32.28806204</v>
      </c>
      <c r="G59">
        <f>VLOOKUP(B59, '[1]Sheet 1 - us_county_latlng'!$A:$C, 3, FALSE)</f>
        <v>-85.184282960000004</v>
      </c>
    </row>
    <row r="60" spans="1:7" hidden="1" x14ac:dyDescent="0.2">
      <c r="A60">
        <v>2023</v>
      </c>
      <c r="B60" s="12" t="s">
        <v>121</v>
      </c>
      <c r="C60" t="s">
        <v>122</v>
      </c>
      <c r="D60" s="115">
        <v>1286</v>
      </c>
      <c r="E60" s="39">
        <v>211</v>
      </c>
      <c r="F60">
        <v>33.715400219999999</v>
      </c>
      <c r="G60">
        <f>VLOOKUP(B60, '[1]Sheet 1 - us_county_latlng'!$A:$C, 3, FALSE)</f>
        <v>-86.314769049999995</v>
      </c>
    </row>
    <row r="61" spans="1:7" hidden="1" x14ac:dyDescent="0.2">
      <c r="A61">
        <v>2023</v>
      </c>
      <c r="B61" s="12" t="s">
        <v>119</v>
      </c>
      <c r="C61" t="s">
        <v>120</v>
      </c>
      <c r="D61" s="115">
        <v>2888</v>
      </c>
      <c r="E61" s="3">
        <v>474</v>
      </c>
      <c r="F61">
        <v>33.264052579999998</v>
      </c>
      <c r="G61">
        <f>VLOOKUP(B61, '[1]Sheet 1 - us_county_latlng'!$A:$C, 3, FALSE)</f>
        <v>-86.661374760000001</v>
      </c>
    </row>
    <row r="62" spans="1:7" hidden="1" x14ac:dyDescent="0.2">
      <c r="A62">
        <v>2023</v>
      </c>
      <c r="B62" s="12" t="s">
        <v>123</v>
      </c>
      <c r="C62" t="s">
        <v>124</v>
      </c>
      <c r="D62" s="115">
        <v>154</v>
      </c>
      <c r="E62" s="3">
        <v>25</v>
      </c>
      <c r="F62">
        <v>32.591049490000003</v>
      </c>
      <c r="G62">
        <f>VLOOKUP(B62, '[1]Sheet 1 - us_county_latlng'!$A:$C, 3, FALSE)</f>
        <v>-88.199040389999993</v>
      </c>
    </row>
    <row r="63" spans="1:7" hidden="1" x14ac:dyDescent="0.2">
      <c r="A63">
        <v>2023</v>
      </c>
      <c r="B63" s="12" t="s">
        <v>125</v>
      </c>
      <c r="C63" t="s">
        <v>126</v>
      </c>
      <c r="D63" s="115">
        <v>1077</v>
      </c>
      <c r="E63" s="3">
        <v>173</v>
      </c>
      <c r="F63">
        <v>33.379924209999999</v>
      </c>
      <c r="G63">
        <f>VLOOKUP(B63, '[1]Sheet 1 - us_county_latlng'!$A:$C, 3, FALSE)</f>
        <v>-86.165876659999995</v>
      </c>
    </row>
    <row r="64" spans="1:7" hidden="1" x14ac:dyDescent="0.2">
      <c r="A64">
        <v>2023</v>
      </c>
      <c r="B64" s="12" t="s">
        <v>127</v>
      </c>
      <c r="C64" t="s">
        <v>128</v>
      </c>
      <c r="D64" s="115">
        <v>520</v>
      </c>
      <c r="E64" s="3">
        <v>84</v>
      </c>
      <c r="F64">
        <v>32.862808020000003</v>
      </c>
      <c r="G64">
        <f>VLOOKUP(B64, '[1]Sheet 1 - us_county_latlng'!$A:$C, 3, FALSE)</f>
        <v>-85.797465380000006</v>
      </c>
    </row>
    <row r="65" spans="1:7" hidden="1" x14ac:dyDescent="0.2">
      <c r="A65">
        <v>2023</v>
      </c>
      <c r="B65" s="12" t="s">
        <v>129</v>
      </c>
      <c r="C65" t="s">
        <v>130</v>
      </c>
      <c r="D65" s="116">
        <v>3240</v>
      </c>
      <c r="E65" s="4">
        <v>522</v>
      </c>
      <c r="F65">
        <v>33.289521460000003</v>
      </c>
      <c r="G65">
        <f>VLOOKUP(B65, '[1]Sheet 1 - us_county_latlng'!$A:$C, 3, FALSE)</f>
        <v>-87.525583589999997</v>
      </c>
    </row>
    <row r="66" spans="1:7" hidden="1" x14ac:dyDescent="0.2">
      <c r="A66">
        <v>2023</v>
      </c>
      <c r="B66" s="12" t="s">
        <v>131</v>
      </c>
      <c r="C66" t="s">
        <v>132</v>
      </c>
      <c r="D66" s="118">
        <v>973</v>
      </c>
      <c r="E66" s="2">
        <v>160</v>
      </c>
      <c r="F66">
        <v>33.803162810000003</v>
      </c>
      <c r="G66">
        <f>VLOOKUP(B66, '[1]Sheet 1 - us_county_latlng'!$A:$C, 3, FALSE)</f>
        <v>-87.297278890000001</v>
      </c>
    </row>
    <row r="67" spans="1:7" hidden="1" x14ac:dyDescent="0.2">
      <c r="A67">
        <v>2023</v>
      </c>
      <c r="B67" s="12" t="s">
        <v>133</v>
      </c>
      <c r="C67" t="s">
        <v>134</v>
      </c>
      <c r="D67" s="115">
        <v>211</v>
      </c>
      <c r="E67" s="3">
        <v>35</v>
      </c>
      <c r="F67">
        <v>31.407592480000002</v>
      </c>
      <c r="G67">
        <f>VLOOKUP(B67, '[1]Sheet 1 - us_county_latlng'!$A:$C, 3, FALSE)</f>
        <v>-88.20819419</v>
      </c>
    </row>
    <row r="68" spans="1:7" ht="17" hidden="1" thickBot="1" x14ac:dyDescent="0.25">
      <c r="A68">
        <v>2023</v>
      </c>
      <c r="B68" s="12" t="s">
        <v>135</v>
      </c>
      <c r="C68" t="s">
        <v>136</v>
      </c>
      <c r="D68" s="117">
        <v>133</v>
      </c>
      <c r="E68" s="18">
        <v>22</v>
      </c>
      <c r="F68">
        <v>31.989283010000001</v>
      </c>
      <c r="G68">
        <f>VLOOKUP(B68, '[1]Sheet 1 - us_county_latlng'!$A:$C, 3, FALSE)</f>
        <v>-87.307865469999996</v>
      </c>
    </row>
    <row r="69" spans="1:7" hidden="1" x14ac:dyDescent="0.2">
      <c r="A69">
        <v>2023</v>
      </c>
      <c r="B69" s="12" t="s">
        <v>137</v>
      </c>
      <c r="C69" t="s">
        <v>138</v>
      </c>
      <c r="D69" s="118">
        <v>313</v>
      </c>
      <c r="E69" s="2">
        <v>52</v>
      </c>
      <c r="F69">
        <v>34.149595849999997</v>
      </c>
      <c r="G69">
        <f>VLOOKUP(B69, '[1]Sheet 1 - us_county_latlng'!$A:$C, 3, FALSE)</f>
        <v>-87.373411759999996</v>
      </c>
    </row>
    <row r="70" spans="1:7" hidden="1" x14ac:dyDescent="0.2">
      <c r="A70">
        <v>2023</v>
      </c>
      <c r="B70" s="12" t="s">
        <v>148</v>
      </c>
      <c r="C70" t="s">
        <v>149</v>
      </c>
      <c r="D70" s="108"/>
      <c r="E70" s="19"/>
      <c r="F70">
        <v>35.395598960000001</v>
      </c>
      <c r="G70">
        <f>VLOOKUP(B70, '[1]Sheet 1 - us_county_latlng'!$A:$C, 3, FALSE)</f>
        <v>-109.488754</v>
      </c>
    </row>
    <row r="71" spans="1:7" hidden="1" x14ac:dyDescent="0.2">
      <c r="A71">
        <v>2023</v>
      </c>
      <c r="B71" s="12" t="s">
        <v>150</v>
      </c>
      <c r="C71" t="s">
        <v>151</v>
      </c>
      <c r="D71" s="108"/>
      <c r="E71" s="19"/>
      <c r="F71">
        <v>31.879593620000001</v>
      </c>
      <c r="G71">
        <f>VLOOKUP(B71, '[1]Sheet 1 - us_county_latlng'!$A:$C, 3, FALSE)</f>
        <v>-109.75101290000001</v>
      </c>
    </row>
    <row r="72" spans="1:7" hidden="1" x14ac:dyDescent="0.2">
      <c r="A72">
        <v>2023</v>
      </c>
      <c r="B72" s="12" t="s">
        <v>152</v>
      </c>
      <c r="C72" t="s">
        <v>153</v>
      </c>
      <c r="D72" s="108"/>
      <c r="E72" s="19"/>
      <c r="F72">
        <v>35.838753509999997</v>
      </c>
      <c r="G72">
        <f>VLOOKUP(B72, '[1]Sheet 1 - us_county_latlng'!$A:$C, 3, FALSE)</f>
        <v>-111.7705493</v>
      </c>
    </row>
    <row r="73" spans="1:7" hidden="1" x14ac:dyDescent="0.2">
      <c r="A73">
        <v>2023</v>
      </c>
      <c r="B73" s="12" t="s">
        <v>154</v>
      </c>
      <c r="C73" t="s">
        <v>155</v>
      </c>
      <c r="D73" s="108"/>
      <c r="E73" s="19"/>
      <c r="F73">
        <v>33.799969320000002</v>
      </c>
      <c r="G73">
        <f>VLOOKUP(B73, '[1]Sheet 1 - us_county_latlng'!$A:$C, 3, FALSE)</f>
        <v>-110.8119677</v>
      </c>
    </row>
    <row r="74" spans="1:7" hidden="1" x14ac:dyDescent="0.2">
      <c r="A74">
        <v>2023</v>
      </c>
      <c r="B74" s="12" t="s">
        <v>156</v>
      </c>
      <c r="C74" t="s">
        <v>157</v>
      </c>
      <c r="D74" s="108"/>
      <c r="E74" s="19"/>
      <c r="F74">
        <v>32.93295414</v>
      </c>
      <c r="G74">
        <f>VLOOKUP(B74, '[1]Sheet 1 - us_county_latlng'!$A:$C, 3, FALSE)</f>
        <v>-109.88751980000001</v>
      </c>
    </row>
    <row r="75" spans="1:7" hidden="1" x14ac:dyDescent="0.2">
      <c r="A75">
        <v>2023</v>
      </c>
      <c r="B75" s="12" t="s">
        <v>158</v>
      </c>
      <c r="C75" t="s">
        <v>159</v>
      </c>
      <c r="D75" s="108"/>
      <c r="E75" s="19"/>
      <c r="F75">
        <v>33.21537146</v>
      </c>
      <c r="G75">
        <f>VLOOKUP(B75, '[1]Sheet 1 - us_county_latlng'!$A:$C, 3, FALSE)</f>
        <v>-109.24015609999999</v>
      </c>
    </row>
    <row r="76" spans="1:7" hidden="1" x14ac:dyDescent="0.2">
      <c r="A76">
        <v>2023</v>
      </c>
      <c r="B76" s="12" t="s">
        <v>160</v>
      </c>
      <c r="C76" t="s">
        <v>161</v>
      </c>
      <c r="D76" s="108"/>
      <c r="E76" s="19"/>
      <c r="F76">
        <v>33.729160899999997</v>
      </c>
      <c r="G76">
        <f>VLOOKUP(B76, '[1]Sheet 1 - us_county_latlng'!$A:$C, 3, FALSE)</f>
        <v>-113.981207</v>
      </c>
    </row>
    <row r="77" spans="1:7" hidden="1" x14ac:dyDescent="0.2">
      <c r="A77">
        <v>2023</v>
      </c>
      <c r="B77" s="12" t="s">
        <v>162</v>
      </c>
      <c r="C77" t="s">
        <v>163</v>
      </c>
      <c r="D77" s="108"/>
      <c r="E77" s="19"/>
      <c r="F77">
        <v>33.348759739999998</v>
      </c>
      <c r="G77">
        <f>VLOOKUP(B77, '[1]Sheet 1 - us_county_latlng'!$A:$C, 3, FALSE)</f>
        <v>-112.49088879999999</v>
      </c>
    </row>
    <row r="78" spans="1:7" hidden="1" x14ac:dyDescent="0.2">
      <c r="A78">
        <v>2023</v>
      </c>
      <c r="B78" s="12" t="s">
        <v>164</v>
      </c>
      <c r="C78" t="s">
        <v>165</v>
      </c>
      <c r="D78" s="62"/>
      <c r="E78" s="28"/>
      <c r="F78">
        <v>35.704568209999998</v>
      </c>
      <c r="G78">
        <f>VLOOKUP(B78, '[1]Sheet 1 - us_county_latlng'!$A:$C, 3, FALSE)</f>
        <v>-113.7581706</v>
      </c>
    </row>
    <row r="79" spans="1:7" hidden="1" x14ac:dyDescent="0.2">
      <c r="A79">
        <v>2023</v>
      </c>
      <c r="B79" s="12" t="s">
        <v>166</v>
      </c>
      <c r="C79" t="s">
        <v>167</v>
      </c>
      <c r="D79" s="108"/>
      <c r="E79" s="19"/>
      <c r="F79">
        <v>35.399605370000003</v>
      </c>
      <c r="G79">
        <f>VLOOKUP(B79, '[1]Sheet 1 - us_county_latlng'!$A:$C, 3, FALSE)</f>
        <v>-110.3213121</v>
      </c>
    </row>
    <row r="80" spans="1:7" hidden="1" x14ac:dyDescent="0.2">
      <c r="A80">
        <v>2023</v>
      </c>
      <c r="B80" s="12" t="s">
        <v>168</v>
      </c>
      <c r="C80" t="s">
        <v>169</v>
      </c>
      <c r="D80" s="108"/>
      <c r="E80" s="19"/>
      <c r="F80">
        <v>32.09723099</v>
      </c>
      <c r="G80">
        <f>VLOOKUP(B80, '[1]Sheet 1 - us_county_latlng'!$A:$C, 3, FALSE)</f>
        <v>-111.7896381</v>
      </c>
    </row>
    <row r="81" spans="1:7" hidden="1" x14ac:dyDescent="0.2">
      <c r="A81">
        <v>2023</v>
      </c>
      <c r="B81" s="12" t="s">
        <v>170</v>
      </c>
      <c r="C81" t="s">
        <v>171</v>
      </c>
      <c r="D81" s="108"/>
      <c r="E81" s="19"/>
      <c r="F81">
        <v>32.904150870000002</v>
      </c>
      <c r="G81">
        <f>VLOOKUP(B81, '[1]Sheet 1 - us_county_latlng'!$A:$C, 3, FALSE)</f>
        <v>-111.34488</v>
      </c>
    </row>
    <row r="82" spans="1:7" hidden="1" x14ac:dyDescent="0.2">
      <c r="A82">
        <v>2023</v>
      </c>
      <c r="B82" s="12" t="s">
        <v>172</v>
      </c>
      <c r="C82" t="s">
        <v>173</v>
      </c>
      <c r="D82" s="108"/>
      <c r="E82" s="19"/>
      <c r="F82">
        <v>31.525981160000001</v>
      </c>
      <c r="G82">
        <f>VLOOKUP(B82, '[1]Sheet 1 - us_county_latlng'!$A:$C, 3, FALSE)</f>
        <v>-110.84668689999999</v>
      </c>
    </row>
    <row r="83" spans="1:7" hidden="1" x14ac:dyDescent="0.2">
      <c r="A83">
        <v>2023</v>
      </c>
      <c r="B83" s="12" t="s">
        <v>174</v>
      </c>
      <c r="C83" t="s">
        <v>175</v>
      </c>
      <c r="D83" s="108"/>
      <c r="E83" s="19"/>
      <c r="F83">
        <v>34.599699280000003</v>
      </c>
      <c r="G83">
        <f>VLOOKUP(B83, '[1]Sheet 1 - us_county_latlng'!$A:$C, 3, FALSE)</f>
        <v>-112.55384669999999</v>
      </c>
    </row>
    <row r="84" spans="1:7" hidden="1" x14ac:dyDescent="0.2">
      <c r="A84">
        <v>2023</v>
      </c>
      <c r="B84" s="12" t="s">
        <v>176</v>
      </c>
      <c r="C84" t="s">
        <v>177</v>
      </c>
      <c r="D84" s="108"/>
      <c r="E84" s="19"/>
      <c r="F84">
        <v>32.769336719999998</v>
      </c>
      <c r="G84">
        <f>VLOOKUP(B84, '[1]Sheet 1 - us_county_latlng'!$A:$C, 3, FALSE)</f>
        <v>-113.90580989999999</v>
      </c>
    </row>
    <row r="85" spans="1:7" hidden="1" x14ac:dyDescent="0.2">
      <c r="A85">
        <v>2023</v>
      </c>
      <c r="B85" s="12" t="s">
        <v>178</v>
      </c>
      <c r="C85" t="s">
        <v>179</v>
      </c>
      <c r="D85" s="108"/>
      <c r="E85" s="19"/>
      <c r="F85">
        <v>39.086391259999999</v>
      </c>
      <c r="G85">
        <f>VLOOKUP(B85, '[1]Sheet 1 - us_county_latlng'!$A:$C, 3, FALSE)</f>
        <v>-75.568446210000005</v>
      </c>
    </row>
    <row r="86" spans="1:7" hidden="1" x14ac:dyDescent="0.2">
      <c r="A86">
        <v>2023</v>
      </c>
      <c r="B86" s="12" t="s">
        <v>180</v>
      </c>
      <c r="C86" t="s">
        <v>181</v>
      </c>
      <c r="D86" s="108"/>
      <c r="E86" s="19"/>
      <c r="F86">
        <v>39.581505919999998</v>
      </c>
      <c r="G86">
        <f>VLOOKUP(B86, '[1]Sheet 1 - us_county_latlng'!$A:$C, 3, FALSE)</f>
        <v>-75.647914409999998</v>
      </c>
    </row>
    <row r="87" spans="1:7" hidden="1" x14ac:dyDescent="0.2">
      <c r="A87">
        <v>2023</v>
      </c>
      <c r="B87" s="12" t="s">
        <v>182</v>
      </c>
      <c r="C87" t="s">
        <v>183</v>
      </c>
      <c r="D87" s="108"/>
      <c r="E87" s="19"/>
      <c r="F87">
        <v>38.660891419999999</v>
      </c>
      <c r="G87">
        <f>VLOOKUP(B87, '[1]Sheet 1 - us_county_latlng'!$A:$C, 3, FALSE)</f>
        <v>-75.389981059999997</v>
      </c>
    </row>
    <row r="88" spans="1:7" hidden="1" x14ac:dyDescent="0.2">
      <c r="A88" s="12" t="s">
        <v>4</v>
      </c>
      <c r="B88" s="12">
        <v>32510</v>
      </c>
      <c r="C88" s="12" t="s">
        <v>449</v>
      </c>
      <c r="D88" s="62" t="s">
        <v>451</v>
      </c>
      <c r="E88" s="62">
        <v>0</v>
      </c>
      <c r="F88">
        <v>32.535142280000002</v>
      </c>
      <c r="G88" s="26">
        <v>-86.642899760000006</v>
      </c>
    </row>
    <row r="89" spans="1:7" hidden="1" x14ac:dyDescent="0.2">
      <c r="A89" t="s">
        <v>4</v>
      </c>
      <c r="B89" s="12" t="s">
        <v>5</v>
      </c>
      <c r="C89" t="s">
        <v>6</v>
      </c>
      <c r="D89" s="119">
        <v>861</v>
      </c>
      <c r="E89" s="40">
        <v>139</v>
      </c>
      <c r="F89">
        <v>32.535142280000002</v>
      </c>
      <c r="G89" s="26">
        <v>-86.642899760000006</v>
      </c>
    </row>
    <row r="90" spans="1:7" hidden="1" x14ac:dyDescent="0.2">
      <c r="A90" t="s">
        <v>4</v>
      </c>
      <c r="B90" s="12" t="s">
        <v>7</v>
      </c>
      <c r="C90" t="s">
        <v>8</v>
      </c>
      <c r="D90" s="119">
        <v>2901</v>
      </c>
      <c r="E90" s="40">
        <v>477</v>
      </c>
      <c r="F90">
        <v>30.727824680000001</v>
      </c>
      <c r="G90" s="26">
        <v>-87.722744770000006</v>
      </c>
    </row>
    <row r="91" spans="1:7" hidden="1" x14ac:dyDescent="0.2">
      <c r="A91" t="s">
        <v>4</v>
      </c>
      <c r="B91" s="12">
        <v>1005</v>
      </c>
      <c r="C91" t="s">
        <v>10</v>
      </c>
      <c r="D91" s="119">
        <v>342</v>
      </c>
      <c r="E91" s="40">
        <v>56</v>
      </c>
      <c r="F91">
        <v>31.87009042</v>
      </c>
      <c r="G91" s="26">
        <v>-85.391067870000001</v>
      </c>
    </row>
    <row r="92" spans="1:7" hidden="1" x14ac:dyDescent="0.2">
      <c r="A92" t="s">
        <v>4</v>
      </c>
      <c r="B92" s="12" t="s">
        <v>11</v>
      </c>
      <c r="C92" t="s">
        <v>12</v>
      </c>
      <c r="D92" s="119">
        <v>348</v>
      </c>
      <c r="E92" s="40">
        <v>57</v>
      </c>
      <c r="F92">
        <v>32.998376069999999</v>
      </c>
      <c r="G92">
        <v>-87.126814330000002</v>
      </c>
    </row>
    <row r="93" spans="1:7" hidden="1" x14ac:dyDescent="0.2">
      <c r="A93" t="s">
        <v>4</v>
      </c>
      <c r="B93" s="12" t="s">
        <v>13</v>
      </c>
      <c r="C93" t="s">
        <v>14</v>
      </c>
      <c r="D93" s="119">
        <v>841</v>
      </c>
      <c r="E93" s="40">
        <v>138</v>
      </c>
      <c r="F93">
        <v>33.980870609999997</v>
      </c>
      <c r="G93" s="26">
        <v>-86.567006399999997</v>
      </c>
    </row>
    <row r="94" spans="1:7" hidden="1" x14ac:dyDescent="0.2">
      <c r="A94" t="s">
        <v>4</v>
      </c>
      <c r="B94" s="12">
        <v>1011</v>
      </c>
      <c r="C94" t="s">
        <v>16</v>
      </c>
      <c r="D94" s="119">
        <v>190</v>
      </c>
      <c r="E94" s="40">
        <v>30</v>
      </c>
      <c r="F94">
        <v>32.100458680000003</v>
      </c>
      <c r="G94" s="26">
        <v>-85.715729429999996</v>
      </c>
    </row>
    <row r="95" spans="1:7" hidden="1" x14ac:dyDescent="0.2">
      <c r="A95" t="s">
        <v>4</v>
      </c>
      <c r="B95" s="12" t="s">
        <v>17</v>
      </c>
      <c r="C95" t="s">
        <v>18</v>
      </c>
      <c r="D95" s="119">
        <v>308</v>
      </c>
      <c r="E95" s="40">
        <v>49</v>
      </c>
      <c r="F95">
        <v>31.752524319999999</v>
      </c>
      <c r="G95" s="26">
        <v>-86.680409240000003</v>
      </c>
    </row>
    <row r="96" spans="1:7" hidden="1" x14ac:dyDescent="0.2">
      <c r="A96" t="s">
        <v>4</v>
      </c>
      <c r="B96" s="12">
        <v>1015</v>
      </c>
      <c r="C96" t="s">
        <v>20</v>
      </c>
      <c r="D96" s="119">
        <v>1742</v>
      </c>
      <c r="E96" s="40">
        <v>286</v>
      </c>
      <c r="F96">
        <v>33.771415490000003</v>
      </c>
      <c r="G96" s="26">
        <v>-85.825747050000004</v>
      </c>
    </row>
    <row r="97" spans="1:7" hidden="1" x14ac:dyDescent="0.2">
      <c r="A97" t="s">
        <v>4</v>
      </c>
      <c r="B97" s="12" t="s">
        <v>21</v>
      </c>
      <c r="C97" t="s">
        <v>22</v>
      </c>
      <c r="D97" s="119">
        <v>499</v>
      </c>
      <c r="E97" s="40">
        <v>83</v>
      </c>
      <c r="F97">
        <v>32.913666220000003</v>
      </c>
      <c r="G97" s="26">
        <v>-85.391689150000005</v>
      </c>
    </row>
    <row r="98" spans="1:7" hidden="1" x14ac:dyDescent="0.2">
      <c r="A98" t="s">
        <v>4</v>
      </c>
      <c r="B98" s="12" t="s">
        <v>23</v>
      </c>
      <c r="C98" t="s">
        <v>24</v>
      </c>
      <c r="D98" s="120">
        <v>310</v>
      </c>
      <c r="E98" s="43">
        <v>51</v>
      </c>
      <c r="F98">
        <v>34.17588713</v>
      </c>
      <c r="G98" s="26">
        <v>-85.603870659999998</v>
      </c>
    </row>
    <row r="99" spans="1:7" hidden="1" x14ac:dyDescent="0.2">
      <c r="A99" t="s">
        <v>4</v>
      </c>
      <c r="B99" s="12" t="s">
        <v>25</v>
      </c>
      <c r="C99" t="s">
        <v>26</v>
      </c>
      <c r="D99" s="119">
        <v>671</v>
      </c>
      <c r="E99" s="40">
        <v>110</v>
      </c>
      <c r="F99">
        <v>32.847710040000003</v>
      </c>
      <c r="G99" s="26">
        <v>-86.718879340000001</v>
      </c>
    </row>
    <row r="100" spans="1:7" ht="17" hidden="1" thickBot="1" x14ac:dyDescent="0.25">
      <c r="A100" t="s">
        <v>4</v>
      </c>
      <c r="B100" s="12" t="s">
        <v>27</v>
      </c>
      <c r="C100" t="s">
        <v>28</v>
      </c>
      <c r="D100" s="121">
        <v>196</v>
      </c>
      <c r="E100" s="45">
        <v>31</v>
      </c>
      <c r="F100">
        <v>32.020193110000001</v>
      </c>
      <c r="G100" s="26">
        <v>-88.263053220000003</v>
      </c>
    </row>
    <row r="101" spans="1:7" hidden="1" x14ac:dyDescent="0.2">
      <c r="A101" t="s">
        <v>4</v>
      </c>
      <c r="B101" s="12" t="s">
        <v>29</v>
      </c>
      <c r="C101" t="s">
        <v>30</v>
      </c>
      <c r="D101" s="119">
        <v>362</v>
      </c>
      <c r="E101" s="40">
        <v>59</v>
      </c>
      <c r="F101">
        <v>31.676954510000002</v>
      </c>
      <c r="G101" s="26">
        <v>-87.830771810000002</v>
      </c>
    </row>
    <row r="102" spans="1:7" hidden="1" x14ac:dyDescent="0.2">
      <c r="A102" t="s">
        <v>4</v>
      </c>
      <c r="B102" s="12" t="s">
        <v>31</v>
      </c>
      <c r="C102" t="s">
        <v>32</v>
      </c>
      <c r="D102" s="114">
        <v>184</v>
      </c>
      <c r="E102" s="38">
        <v>30</v>
      </c>
      <c r="F102">
        <v>33.269669409999999</v>
      </c>
      <c r="G102" s="26">
        <v>-85.860744299999993</v>
      </c>
    </row>
    <row r="103" spans="1:7" hidden="1" x14ac:dyDescent="0.2">
      <c r="A103" t="s">
        <v>4</v>
      </c>
      <c r="B103" s="12" t="s">
        <v>33</v>
      </c>
      <c r="C103" t="s">
        <v>34</v>
      </c>
      <c r="D103" s="119">
        <v>197</v>
      </c>
      <c r="E103" s="40">
        <v>33</v>
      </c>
      <c r="F103">
        <v>33.674959340000001</v>
      </c>
      <c r="G103" s="26">
        <v>-85.517869480000002</v>
      </c>
    </row>
    <row r="104" spans="1:7" hidden="1" x14ac:dyDescent="0.2">
      <c r="A104" t="s">
        <v>4</v>
      </c>
      <c r="B104" s="12" t="s">
        <v>35</v>
      </c>
      <c r="C104" t="s">
        <v>36</v>
      </c>
      <c r="D104" s="119">
        <v>798</v>
      </c>
      <c r="E104" s="40">
        <v>131</v>
      </c>
      <c r="F104">
        <v>31.401883959999999</v>
      </c>
      <c r="G104" s="26">
        <v>-85.988288209999993</v>
      </c>
    </row>
    <row r="105" spans="1:7" hidden="1" x14ac:dyDescent="0.2">
      <c r="A105" t="s">
        <v>4</v>
      </c>
      <c r="B105" s="12" t="s">
        <v>37</v>
      </c>
      <c r="C105" t="s">
        <v>38</v>
      </c>
      <c r="D105" s="119">
        <v>825</v>
      </c>
      <c r="E105" s="40">
        <v>135</v>
      </c>
      <c r="F105">
        <v>34.700852840000003</v>
      </c>
      <c r="G105" s="26">
        <v>-87.804633710000004</v>
      </c>
    </row>
    <row r="106" spans="1:7" hidden="1" x14ac:dyDescent="0.2">
      <c r="A106" t="s">
        <v>4</v>
      </c>
      <c r="B106" s="12" t="s">
        <v>39</v>
      </c>
      <c r="C106" t="s">
        <v>40</v>
      </c>
      <c r="D106" s="119">
        <v>214</v>
      </c>
      <c r="E106" s="40">
        <v>35</v>
      </c>
      <c r="F106">
        <v>31.428993519999999</v>
      </c>
      <c r="G106" s="26">
        <v>-86.993823699999993</v>
      </c>
    </row>
    <row r="107" spans="1:7" hidden="1" x14ac:dyDescent="0.2">
      <c r="A107" t="s">
        <v>4</v>
      </c>
      <c r="B107" s="12" t="s">
        <v>41</v>
      </c>
      <c r="C107" t="s">
        <v>42</v>
      </c>
      <c r="D107" s="119">
        <v>118</v>
      </c>
      <c r="E107" s="40">
        <v>19</v>
      </c>
      <c r="F107">
        <v>32.936295600000001</v>
      </c>
      <c r="G107" s="26">
        <v>-86.247894090000003</v>
      </c>
    </row>
    <row r="108" spans="1:7" hidden="1" x14ac:dyDescent="0.2">
      <c r="A108" t="s">
        <v>4</v>
      </c>
      <c r="B108" s="12" t="s">
        <v>43</v>
      </c>
      <c r="C108" t="s">
        <v>44</v>
      </c>
      <c r="D108" s="119">
        <v>556</v>
      </c>
      <c r="E108" s="40">
        <v>92</v>
      </c>
      <c r="F108">
        <v>31.24861005</v>
      </c>
      <c r="G108" s="26">
        <v>-86.451426290000001</v>
      </c>
    </row>
    <row r="109" spans="1:7" hidden="1" x14ac:dyDescent="0.2">
      <c r="A109" t="s">
        <v>4</v>
      </c>
      <c r="B109" s="12" t="s">
        <v>45</v>
      </c>
      <c r="C109" t="s">
        <v>46</v>
      </c>
      <c r="D109" s="119">
        <v>219</v>
      </c>
      <c r="E109" s="40">
        <v>36</v>
      </c>
      <c r="F109">
        <v>31.731697749999999</v>
      </c>
      <c r="G109" s="26">
        <v>-86.313419069999995</v>
      </c>
    </row>
    <row r="110" spans="1:7" hidden="1" x14ac:dyDescent="0.2">
      <c r="A110" t="s">
        <v>4</v>
      </c>
      <c r="B110" s="12" t="s">
        <v>47</v>
      </c>
      <c r="C110" t="s">
        <v>48</v>
      </c>
      <c r="D110" s="119">
        <v>1300</v>
      </c>
      <c r="E110" s="40">
        <v>212</v>
      </c>
      <c r="F110">
        <v>34.131839820000003</v>
      </c>
      <c r="G110" s="26">
        <v>-86.867188769999998</v>
      </c>
    </row>
    <row r="111" spans="1:7" hidden="1" x14ac:dyDescent="0.2">
      <c r="A111" t="s">
        <v>4</v>
      </c>
      <c r="B111" s="12" t="s">
        <v>49</v>
      </c>
      <c r="C111" t="s">
        <v>50</v>
      </c>
      <c r="D111" s="120">
        <v>794</v>
      </c>
      <c r="E111" s="43">
        <v>130</v>
      </c>
      <c r="F111">
        <v>31.432043629999999</v>
      </c>
      <c r="G111" s="26">
        <v>-85.611080999999999</v>
      </c>
    </row>
    <row r="112" spans="1:7" hidden="1" x14ac:dyDescent="0.2">
      <c r="A112" t="s">
        <v>4</v>
      </c>
      <c r="B112" s="12" t="s">
        <v>51</v>
      </c>
      <c r="C112" t="s">
        <v>52</v>
      </c>
      <c r="D112" s="114">
        <v>711</v>
      </c>
      <c r="E112" s="38">
        <v>112</v>
      </c>
      <c r="F112">
        <v>32.32606741</v>
      </c>
      <c r="G112" s="26">
        <v>-87.106492309999993</v>
      </c>
    </row>
    <row r="113" spans="1:7" hidden="1" x14ac:dyDescent="0.2">
      <c r="A113" t="s">
        <v>4</v>
      </c>
      <c r="B113" s="12" t="s">
        <v>53</v>
      </c>
      <c r="C113" t="s">
        <v>54</v>
      </c>
      <c r="D113" s="119">
        <v>1033</v>
      </c>
      <c r="E113" s="40">
        <v>171</v>
      </c>
      <c r="F113">
        <v>34.46023769</v>
      </c>
      <c r="G113" s="26">
        <v>-85.803785739999995</v>
      </c>
    </row>
    <row r="114" spans="1:7" hidden="1" x14ac:dyDescent="0.2">
      <c r="A114" t="s">
        <v>4</v>
      </c>
      <c r="B114" s="12" t="s">
        <v>57</v>
      </c>
      <c r="C114" t="s">
        <v>58</v>
      </c>
      <c r="D114" s="119">
        <v>530</v>
      </c>
      <c r="E114" s="40">
        <v>87</v>
      </c>
      <c r="F114">
        <v>31.12613571</v>
      </c>
      <c r="G114">
        <f>VLOOKUP(B114, '[1]Sheet 1 - us_county_latlng'!$A:$C, 3, FALSE)</f>
        <v>-87.161760560000005</v>
      </c>
    </row>
    <row r="115" spans="1:7" hidden="1" x14ac:dyDescent="0.2">
      <c r="A115" t="s">
        <v>4</v>
      </c>
      <c r="B115" s="12" t="s">
        <v>59</v>
      </c>
      <c r="C115" t="s">
        <v>60</v>
      </c>
      <c r="D115" s="119">
        <v>1540</v>
      </c>
      <c r="E115" s="40">
        <v>250</v>
      </c>
      <c r="F115">
        <v>34.045188860000003</v>
      </c>
      <c r="G115">
        <f>VLOOKUP(B115, '[1]Sheet 1 - us_county_latlng'!$A:$C, 3, FALSE)</f>
        <v>-86.034768540000002</v>
      </c>
    </row>
    <row r="116" spans="1:7" hidden="1" x14ac:dyDescent="0.2">
      <c r="A116" t="s">
        <v>4</v>
      </c>
      <c r="B116" s="12" t="s">
        <v>61</v>
      </c>
      <c r="C116" t="s">
        <v>62</v>
      </c>
      <c r="D116" s="119">
        <v>235</v>
      </c>
      <c r="E116" s="40">
        <v>38</v>
      </c>
      <c r="F116">
        <v>33.721172660000001</v>
      </c>
      <c r="G116">
        <f>VLOOKUP(B116, '[1]Sheet 1 - us_county_latlng'!$A:$C, 3, FALSE)</f>
        <v>-87.739243310000006</v>
      </c>
    </row>
    <row r="117" spans="1:7" hidden="1" x14ac:dyDescent="0.2">
      <c r="A117" t="s">
        <v>4</v>
      </c>
      <c r="B117" s="12" t="s">
        <v>63</v>
      </c>
      <c r="C117" t="s">
        <v>64</v>
      </c>
      <c r="D117" s="119">
        <v>506</v>
      </c>
      <c r="E117" s="40">
        <v>83</v>
      </c>
      <c r="F117">
        <v>34.442381349999998</v>
      </c>
      <c r="G117">
        <f>VLOOKUP(B117, '[1]Sheet 1 - us_county_latlng'!$A:$C, 3, FALSE)</f>
        <v>-87.843283</v>
      </c>
    </row>
    <row r="118" spans="1:7" hidden="1" x14ac:dyDescent="0.2">
      <c r="A118" t="s">
        <v>4</v>
      </c>
      <c r="B118" s="12" t="s">
        <v>65</v>
      </c>
      <c r="C118" t="s">
        <v>66</v>
      </c>
      <c r="D118" s="119">
        <v>346</v>
      </c>
      <c r="E118" s="40">
        <v>57</v>
      </c>
      <c r="F118">
        <v>31.09486905</v>
      </c>
      <c r="G118">
        <f>VLOOKUP(B118, '[1]Sheet 1 - us_county_latlng'!$A:$C, 3, FALSE)</f>
        <v>-85.839329530000001</v>
      </c>
    </row>
    <row r="119" spans="1:7" hidden="1" x14ac:dyDescent="0.2">
      <c r="A119" t="s">
        <v>4</v>
      </c>
      <c r="B119" s="12" t="s">
        <v>67</v>
      </c>
      <c r="C119" t="s">
        <v>68</v>
      </c>
      <c r="D119" s="119">
        <v>126</v>
      </c>
      <c r="E119" s="40">
        <v>20</v>
      </c>
      <c r="F119">
        <v>32.853304000000001</v>
      </c>
      <c r="G119">
        <f>VLOOKUP(B119, '[1]Sheet 1 - us_county_latlng'!$A:$C, 3, FALSE)</f>
        <v>-87.952768180000007</v>
      </c>
    </row>
    <row r="120" spans="1:7" hidden="1" x14ac:dyDescent="0.2">
      <c r="A120" t="s">
        <v>4</v>
      </c>
      <c r="B120" s="12" t="s">
        <v>69</v>
      </c>
      <c r="C120" t="s">
        <v>70</v>
      </c>
      <c r="D120" s="122">
        <v>263</v>
      </c>
      <c r="E120" s="44">
        <v>42</v>
      </c>
      <c r="F120">
        <v>32.762594800000002</v>
      </c>
      <c r="G120">
        <f>VLOOKUP(B120, '[1]Sheet 1 - us_county_latlng'!$A:$C, 3, FALSE)</f>
        <v>-87.629305759999994</v>
      </c>
    </row>
    <row r="121" spans="1:7" hidden="1" x14ac:dyDescent="0.2">
      <c r="A121" t="s">
        <v>4</v>
      </c>
      <c r="B121" s="12" t="s">
        <v>71</v>
      </c>
      <c r="C121" t="s">
        <v>72</v>
      </c>
      <c r="D121" s="120">
        <v>208</v>
      </c>
      <c r="E121" s="43">
        <v>34</v>
      </c>
      <c r="F121">
        <v>31.514879910000001</v>
      </c>
      <c r="G121">
        <f>VLOOKUP(B121, '[1]Sheet 1 - us_county_latlng'!$A:$C, 3, FALSE)</f>
        <v>-85.240941520000007</v>
      </c>
    </row>
    <row r="122" spans="1:7" hidden="1" x14ac:dyDescent="0.2">
      <c r="A122" t="s">
        <v>4</v>
      </c>
      <c r="B122" s="12" t="s">
        <v>73</v>
      </c>
      <c r="C122" t="s">
        <v>74</v>
      </c>
      <c r="D122" s="114">
        <v>1601</v>
      </c>
      <c r="E122" s="38">
        <v>263</v>
      </c>
      <c r="F122">
        <v>31.152951789999999</v>
      </c>
      <c r="G122">
        <f>VLOOKUP(B122, '[1]Sheet 1 - us_county_latlng'!$A:$C, 3, FALSE)</f>
        <v>-85.302514020000004</v>
      </c>
    </row>
    <row r="123" spans="1:7" hidden="1" x14ac:dyDescent="0.2">
      <c r="A123" t="s">
        <v>4</v>
      </c>
      <c r="B123" s="12" t="s">
        <v>75</v>
      </c>
      <c r="C123" t="s">
        <v>76</v>
      </c>
      <c r="D123" s="119">
        <v>668</v>
      </c>
      <c r="E123" s="40">
        <v>109</v>
      </c>
      <c r="F123">
        <v>34.779542309999997</v>
      </c>
      <c r="G123">
        <f>VLOOKUP(B123, '[1]Sheet 1 - us_county_latlng'!$A:$C, 3, FALSE)</f>
        <v>-85.999475840000002</v>
      </c>
    </row>
    <row r="124" spans="1:7" hidden="1" x14ac:dyDescent="0.2">
      <c r="A124" t="s">
        <v>4</v>
      </c>
      <c r="B124" s="12" t="s">
        <v>77</v>
      </c>
      <c r="C124" t="s">
        <v>78</v>
      </c>
      <c r="D124" s="119">
        <v>12029</v>
      </c>
      <c r="E124" s="40">
        <v>1893</v>
      </c>
      <c r="F124">
        <v>33.554343299999999</v>
      </c>
      <c r="G124">
        <f>VLOOKUP(B124, '[1]Sheet 1 - us_county_latlng'!$A:$C, 3, FALSE)</f>
        <v>-86.896570839999995</v>
      </c>
    </row>
    <row r="125" spans="1:7" hidden="1" x14ac:dyDescent="0.2">
      <c r="A125" t="s">
        <v>4</v>
      </c>
      <c r="B125" s="12" t="s">
        <v>79</v>
      </c>
      <c r="C125" t="s">
        <v>80</v>
      </c>
      <c r="D125" s="119">
        <v>221</v>
      </c>
      <c r="E125" s="40">
        <v>36</v>
      </c>
      <c r="F125">
        <v>33.779093490000001</v>
      </c>
      <c r="G125">
        <f>VLOOKUP(B125, '[1]Sheet 1 - us_county_latlng'!$A:$C, 3, FALSE)</f>
        <v>-88.097153149999997</v>
      </c>
    </row>
    <row r="126" spans="1:7" hidden="1" x14ac:dyDescent="0.2">
      <c r="A126" t="s">
        <v>4</v>
      </c>
      <c r="B126" s="12" t="s">
        <v>81</v>
      </c>
      <c r="C126" t="s">
        <v>82</v>
      </c>
      <c r="D126" s="119">
        <v>1208</v>
      </c>
      <c r="E126" s="40">
        <v>197</v>
      </c>
      <c r="F126">
        <v>34.901500200000001</v>
      </c>
      <c r="G126">
        <f>VLOOKUP(B126, '[1]Sheet 1 - us_county_latlng'!$A:$C, 3, FALSE)</f>
        <v>-87.654116579999993</v>
      </c>
    </row>
    <row r="127" spans="1:7" hidden="1" x14ac:dyDescent="0.2">
      <c r="A127" t="s">
        <v>4</v>
      </c>
      <c r="B127" s="12" t="s">
        <v>83</v>
      </c>
      <c r="C127" t="s">
        <v>84</v>
      </c>
      <c r="D127" s="119">
        <v>455</v>
      </c>
      <c r="E127" s="40">
        <v>74</v>
      </c>
      <c r="F127">
        <v>34.52223687</v>
      </c>
      <c r="G127">
        <f>VLOOKUP(B127, '[1]Sheet 1 - us_county_latlng'!$A:$C, 3, FALSE)</f>
        <v>-87.310853809999998</v>
      </c>
    </row>
    <row r="128" spans="1:7" hidden="1" x14ac:dyDescent="0.2">
      <c r="A128" t="s">
        <v>4</v>
      </c>
      <c r="B128" s="12" t="s">
        <v>85</v>
      </c>
      <c r="C128" t="s">
        <v>86</v>
      </c>
      <c r="D128" s="119">
        <v>2454</v>
      </c>
      <c r="E128" s="93">
        <v>404</v>
      </c>
      <c r="F128">
        <v>32.60106116</v>
      </c>
      <c r="G128">
        <f>VLOOKUP(B128, '[1]Sheet 1 - us_county_latlng'!$A:$C, 3, FALSE)</f>
        <v>-85.355224509999999</v>
      </c>
    </row>
    <row r="129" spans="1:7" hidden="1" x14ac:dyDescent="0.2">
      <c r="A129" t="s">
        <v>4</v>
      </c>
      <c r="B129" s="12" t="s">
        <v>87</v>
      </c>
      <c r="C129" t="s">
        <v>88</v>
      </c>
      <c r="D129" s="119">
        <v>1298</v>
      </c>
      <c r="E129" s="40">
        <v>211</v>
      </c>
      <c r="F129">
        <v>34.810134869999999</v>
      </c>
      <c r="G129">
        <f>VLOOKUP(B129, '[1]Sheet 1 - us_county_latlng'!$A:$C, 3, FALSE)</f>
        <v>-86.982072029999998</v>
      </c>
    </row>
    <row r="130" spans="1:7" hidden="1" x14ac:dyDescent="0.2">
      <c r="A130" t="s">
        <v>4</v>
      </c>
      <c r="B130" s="12" t="s">
        <v>89</v>
      </c>
      <c r="C130" t="s">
        <v>90</v>
      </c>
      <c r="D130" s="119">
        <v>159</v>
      </c>
      <c r="E130" s="40">
        <v>25</v>
      </c>
      <c r="F130">
        <v>32.155040399999997</v>
      </c>
      <c r="G130">
        <f>VLOOKUP(B130, '[1]Sheet 1 - us_county_latlng'!$A:$C, 3, FALSE)</f>
        <v>-86.650023529999999</v>
      </c>
    </row>
    <row r="131" spans="1:7" hidden="1" x14ac:dyDescent="0.2">
      <c r="A131" t="s">
        <v>4</v>
      </c>
      <c r="B131" s="12" t="s">
        <v>91</v>
      </c>
      <c r="C131" t="s">
        <v>92</v>
      </c>
      <c r="D131" s="120">
        <v>281</v>
      </c>
      <c r="E131" s="43">
        <v>44</v>
      </c>
      <c r="F131">
        <v>32.38585029</v>
      </c>
      <c r="G131">
        <f>VLOOKUP(B131, '[1]Sheet 1 - us_county_latlng'!$A:$C, 3, FALSE)</f>
        <v>-85.692607030000005</v>
      </c>
    </row>
    <row r="132" spans="1:7" hidden="1" x14ac:dyDescent="0.2">
      <c r="A132" t="s">
        <v>4</v>
      </c>
      <c r="B132" s="12" t="s">
        <v>93</v>
      </c>
      <c r="C132" t="s">
        <v>94</v>
      </c>
      <c r="D132" s="114">
        <v>5671</v>
      </c>
      <c r="E132" s="38">
        <v>894</v>
      </c>
      <c r="F132">
        <v>34.762922570000001</v>
      </c>
      <c r="G132">
        <f>VLOOKUP(B132, '[1]Sheet 1 - us_county_latlng'!$A:$C, 3, FALSE)</f>
        <v>-86.550569269999997</v>
      </c>
    </row>
    <row r="133" spans="1:7" hidden="1" x14ac:dyDescent="0.2">
      <c r="A133" t="s">
        <v>4</v>
      </c>
      <c r="B133" s="12" t="s">
        <v>95</v>
      </c>
      <c r="C133" t="s">
        <v>96</v>
      </c>
      <c r="D133" s="119">
        <v>334</v>
      </c>
      <c r="E133" s="40">
        <v>54</v>
      </c>
      <c r="F133">
        <v>32.247949149999997</v>
      </c>
      <c r="G133">
        <f>VLOOKUP(B133, '[1]Sheet 1 - us_county_latlng'!$A:$C, 3, FALSE)</f>
        <v>-87.789209459999995</v>
      </c>
    </row>
    <row r="134" spans="1:7" ht="17" hidden="1" thickBot="1" x14ac:dyDescent="0.25">
      <c r="A134" t="s">
        <v>4</v>
      </c>
      <c r="B134" s="12" t="s">
        <v>97</v>
      </c>
      <c r="C134" t="s">
        <v>98</v>
      </c>
      <c r="D134" s="121">
        <v>385</v>
      </c>
      <c r="E134" s="45">
        <v>63</v>
      </c>
      <c r="F134">
        <v>34.136918559999998</v>
      </c>
      <c r="G134">
        <f>VLOOKUP(B134, '[1]Sheet 1 - us_county_latlng'!$A:$C, 3, FALSE)</f>
        <v>-87.887406060000004</v>
      </c>
    </row>
    <row r="135" spans="1:7" hidden="1" x14ac:dyDescent="0.2">
      <c r="A135" t="s">
        <v>4</v>
      </c>
      <c r="B135" s="12" t="s">
        <v>99</v>
      </c>
      <c r="C135" t="s">
        <v>100</v>
      </c>
      <c r="D135" s="119">
        <v>1658</v>
      </c>
      <c r="E135" s="40">
        <v>272</v>
      </c>
      <c r="F135">
        <v>34.366908670000001</v>
      </c>
      <c r="G135">
        <f>VLOOKUP(B135, '[1]Sheet 1 - us_county_latlng'!$A:$C, 3, FALSE)</f>
        <v>-86.306156229999999</v>
      </c>
    </row>
    <row r="136" spans="1:7" hidden="1" x14ac:dyDescent="0.2">
      <c r="A136" t="s">
        <v>4</v>
      </c>
      <c r="B136" s="12" t="s">
        <v>101</v>
      </c>
      <c r="C136" t="s">
        <v>102</v>
      </c>
      <c r="D136" s="123">
        <v>7222</v>
      </c>
      <c r="E136" s="22">
        <v>1171</v>
      </c>
      <c r="F136">
        <v>30.77909854</v>
      </c>
      <c r="G136">
        <f>VLOOKUP(B136, '[1]Sheet 1 - us_county_latlng'!$A:$C, 3, FALSE)</f>
        <v>-88.206590570000003</v>
      </c>
    </row>
    <row r="137" spans="1:7" hidden="1" x14ac:dyDescent="0.2">
      <c r="A137" t="s">
        <v>4</v>
      </c>
      <c r="B137" s="12" t="s">
        <v>103</v>
      </c>
      <c r="C137" t="s">
        <v>104</v>
      </c>
      <c r="D137" s="124">
        <v>272</v>
      </c>
      <c r="E137" s="20">
        <v>45</v>
      </c>
      <c r="F137">
        <v>31.571071750000002</v>
      </c>
      <c r="G137">
        <f>VLOOKUP(B137, '[1]Sheet 1 - us_county_latlng'!$A:$C, 3, FALSE)</f>
        <v>-87.365296150000006</v>
      </c>
    </row>
    <row r="138" spans="1:7" hidden="1" x14ac:dyDescent="0.2">
      <c r="A138" t="s">
        <v>4</v>
      </c>
      <c r="B138" s="12" t="s">
        <v>105</v>
      </c>
      <c r="C138" t="s">
        <v>106</v>
      </c>
      <c r="D138" s="124">
        <v>4272</v>
      </c>
      <c r="E138" s="20">
        <v>673</v>
      </c>
      <c r="F138">
        <v>32.220894139999999</v>
      </c>
      <c r="G138">
        <f>VLOOKUP(B138, '[1]Sheet 1 - us_county_latlng'!$A:$C, 3, FALSE)</f>
        <v>-86.207877060000001</v>
      </c>
    </row>
    <row r="139" spans="1:7" hidden="1" x14ac:dyDescent="0.2">
      <c r="A139" t="s">
        <v>4</v>
      </c>
      <c r="B139" s="12" t="s">
        <v>107</v>
      </c>
      <c r="C139" t="s">
        <v>108</v>
      </c>
      <c r="D139" s="124">
        <v>1800</v>
      </c>
      <c r="E139" s="20">
        <v>290</v>
      </c>
      <c r="F139">
        <v>34.453310090000002</v>
      </c>
      <c r="G139">
        <f>VLOOKUP(B139, '[1]Sheet 1 - us_county_latlng'!$A:$C, 3, FALSE)</f>
        <v>-86.853250619999997</v>
      </c>
    </row>
    <row r="140" spans="1:7" hidden="1" x14ac:dyDescent="0.2">
      <c r="A140" t="s">
        <v>4</v>
      </c>
      <c r="B140" s="12" t="s">
        <v>109</v>
      </c>
      <c r="C140" t="s">
        <v>110</v>
      </c>
      <c r="D140" s="124">
        <v>184</v>
      </c>
      <c r="E140" s="20">
        <v>30</v>
      </c>
      <c r="F140">
        <v>32.638592840000001</v>
      </c>
      <c r="G140">
        <f>VLOOKUP(B140, '[1]Sheet 1 - us_county_latlng'!$A:$C, 3, FALSE)</f>
        <v>-87.294247029999994</v>
      </c>
    </row>
    <row r="141" spans="1:7" hidden="1" x14ac:dyDescent="0.2">
      <c r="A141" t="s">
        <v>4</v>
      </c>
      <c r="B141" s="12" t="s">
        <v>111</v>
      </c>
      <c r="C141" t="s">
        <v>112</v>
      </c>
      <c r="D141" s="124">
        <v>306</v>
      </c>
      <c r="E141" s="20">
        <v>49</v>
      </c>
      <c r="F141">
        <v>33.280582979999998</v>
      </c>
      <c r="G141">
        <f>VLOOKUP(B141, '[1]Sheet 1 - us_county_latlng'!$A:$C, 3, FALSE)</f>
        <v>-88.089235040000005</v>
      </c>
    </row>
    <row r="142" spans="1:7" hidden="1" x14ac:dyDescent="0.2">
      <c r="A142" t="s">
        <v>4</v>
      </c>
      <c r="B142" s="12" t="s">
        <v>113</v>
      </c>
      <c r="C142" t="s">
        <v>114</v>
      </c>
      <c r="D142" s="124">
        <v>533</v>
      </c>
      <c r="E142" s="20">
        <v>85</v>
      </c>
      <c r="F142">
        <v>31.802325639999999</v>
      </c>
      <c r="G142">
        <f>VLOOKUP(B142, '[1]Sheet 1 - us_county_latlng'!$A:$C, 3, FALSE)</f>
        <v>-85.940873730000007</v>
      </c>
    </row>
    <row r="143" spans="1:7" hidden="1" x14ac:dyDescent="0.2">
      <c r="A143" t="s">
        <v>4</v>
      </c>
      <c r="B143" s="12" t="s">
        <v>115</v>
      </c>
      <c r="C143" t="s">
        <v>116</v>
      </c>
      <c r="D143" s="124">
        <v>301</v>
      </c>
      <c r="E143" s="20">
        <v>50</v>
      </c>
      <c r="F143">
        <v>33.29354361</v>
      </c>
      <c r="G143">
        <f>VLOOKUP(B143, '[1]Sheet 1 - us_county_latlng'!$A:$C, 3, FALSE)</f>
        <v>-85.45918107</v>
      </c>
    </row>
    <row r="144" spans="1:7" hidden="1" x14ac:dyDescent="0.2">
      <c r="A144" t="s">
        <v>4</v>
      </c>
      <c r="B144" s="12" t="s">
        <v>117</v>
      </c>
      <c r="C144" t="s">
        <v>118</v>
      </c>
      <c r="D144" s="124">
        <v>1089</v>
      </c>
      <c r="E144" s="20">
        <v>181</v>
      </c>
      <c r="F144">
        <v>32.28806204</v>
      </c>
      <c r="G144">
        <f>VLOOKUP(B144, '[1]Sheet 1 - us_county_latlng'!$A:$C, 3, FALSE)</f>
        <v>-85.184282960000004</v>
      </c>
    </row>
    <row r="145" spans="1:7" hidden="1" x14ac:dyDescent="0.2">
      <c r="A145" t="s">
        <v>4</v>
      </c>
      <c r="B145" s="12" t="s">
        <v>121</v>
      </c>
      <c r="C145" t="s">
        <v>122</v>
      </c>
      <c r="D145" s="125">
        <v>1299</v>
      </c>
      <c r="E145" s="21">
        <v>213</v>
      </c>
      <c r="F145">
        <v>33.715400219999999</v>
      </c>
      <c r="G145">
        <f>VLOOKUP(B145, '[1]Sheet 1 - us_county_latlng'!$A:$C, 3, FALSE)</f>
        <v>-86.314769049999995</v>
      </c>
    </row>
    <row r="146" spans="1:7" hidden="1" x14ac:dyDescent="0.2">
      <c r="A146" t="s">
        <v>4</v>
      </c>
      <c r="B146" s="12" t="s">
        <v>119</v>
      </c>
      <c r="C146" t="s">
        <v>120</v>
      </c>
      <c r="D146" s="124">
        <v>3050</v>
      </c>
      <c r="E146" s="20">
        <v>495</v>
      </c>
      <c r="F146">
        <v>33.264052579999998</v>
      </c>
      <c r="G146">
        <f>VLOOKUP(B146, '[1]Sheet 1 - us_county_latlng'!$A:$C, 3, FALSE)</f>
        <v>-86.661374760000001</v>
      </c>
    </row>
    <row r="147" spans="1:7" hidden="1" x14ac:dyDescent="0.2">
      <c r="A147" t="s">
        <v>4</v>
      </c>
      <c r="B147" s="12" t="s">
        <v>123</v>
      </c>
      <c r="C147" t="s">
        <v>124</v>
      </c>
      <c r="D147" s="124">
        <v>211</v>
      </c>
      <c r="E147" s="20">
        <v>33</v>
      </c>
      <c r="F147">
        <v>32.591049490000003</v>
      </c>
      <c r="G147">
        <f>VLOOKUP(B147, '[1]Sheet 1 - us_county_latlng'!$A:$C, 3, FALSE)</f>
        <v>-88.199040389999993</v>
      </c>
    </row>
    <row r="148" spans="1:7" hidden="1" x14ac:dyDescent="0.2">
      <c r="A148" t="s">
        <v>4</v>
      </c>
      <c r="B148" s="12" t="s">
        <v>125</v>
      </c>
      <c r="C148" t="s">
        <v>126</v>
      </c>
      <c r="D148" s="124">
        <v>1074</v>
      </c>
      <c r="E148" s="20">
        <v>174</v>
      </c>
      <c r="F148">
        <v>33.379924209999999</v>
      </c>
      <c r="G148">
        <f>VLOOKUP(B148, '[1]Sheet 1 - us_county_latlng'!$A:$C, 3, FALSE)</f>
        <v>-86.165876659999995</v>
      </c>
    </row>
    <row r="149" spans="1:7" hidden="1" x14ac:dyDescent="0.2">
      <c r="A149" t="s">
        <v>4</v>
      </c>
      <c r="B149" s="12" t="s">
        <v>127</v>
      </c>
      <c r="C149" t="s">
        <v>128</v>
      </c>
      <c r="D149" s="124">
        <v>583</v>
      </c>
      <c r="E149" s="20">
        <v>95</v>
      </c>
      <c r="F149">
        <v>32.862808020000003</v>
      </c>
      <c r="G149">
        <f>VLOOKUP(B149, '[1]Sheet 1 - us_county_latlng'!$A:$C, 3, FALSE)</f>
        <v>-85.797465380000006</v>
      </c>
    </row>
    <row r="150" spans="1:7" hidden="1" x14ac:dyDescent="0.2">
      <c r="A150" t="s">
        <v>4</v>
      </c>
      <c r="B150" s="12" t="s">
        <v>129</v>
      </c>
      <c r="C150" t="s">
        <v>130</v>
      </c>
      <c r="D150" s="124">
        <v>3563</v>
      </c>
      <c r="E150" s="20">
        <v>554</v>
      </c>
      <c r="F150">
        <v>33.289521460000003</v>
      </c>
      <c r="G150">
        <f>VLOOKUP(B150, '[1]Sheet 1 - us_county_latlng'!$A:$C, 3, FALSE)</f>
        <v>-87.525583589999997</v>
      </c>
    </row>
    <row r="151" spans="1:7" hidden="1" x14ac:dyDescent="0.2">
      <c r="A151" t="s">
        <v>4</v>
      </c>
      <c r="B151" s="12" t="s">
        <v>131</v>
      </c>
      <c r="C151" t="s">
        <v>132</v>
      </c>
      <c r="D151" s="124">
        <v>1017</v>
      </c>
      <c r="E151" s="20">
        <v>166</v>
      </c>
      <c r="F151">
        <v>33.803162810000003</v>
      </c>
      <c r="G151">
        <f>VLOOKUP(B151, '[1]Sheet 1 - us_county_latlng'!$A:$C, 3, FALSE)</f>
        <v>-87.297278890000001</v>
      </c>
    </row>
    <row r="152" spans="1:7" hidden="1" x14ac:dyDescent="0.2">
      <c r="A152" t="s">
        <v>4</v>
      </c>
      <c r="B152" s="12" t="s">
        <v>133</v>
      </c>
      <c r="C152" t="s">
        <v>134</v>
      </c>
      <c r="D152" s="124">
        <v>218</v>
      </c>
      <c r="E152" s="20">
        <v>36</v>
      </c>
      <c r="F152">
        <v>31.407592480000002</v>
      </c>
      <c r="G152">
        <f>VLOOKUP(B152, '[1]Sheet 1 - us_county_latlng'!$A:$C, 3, FALSE)</f>
        <v>-88.20819419</v>
      </c>
    </row>
    <row r="153" spans="1:7" hidden="1" x14ac:dyDescent="0.2">
      <c r="A153" t="s">
        <v>4</v>
      </c>
      <c r="B153" s="12" t="s">
        <v>135</v>
      </c>
      <c r="C153" t="s">
        <v>136</v>
      </c>
      <c r="D153" s="124">
        <v>155</v>
      </c>
      <c r="E153" s="20">
        <v>25</v>
      </c>
      <c r="F153">
        <v>31.989283010000001</v>
      </c>
      <c r="G153">
        <f>VLOOKUP(B153, '[1]Sheet 1 - us_county_latlng'!$A:$C, 3, FALSE)</f>
        <v>-87.307865469999996</v>
      </c>
    </row>
    <row r="154" spans="1:7" hidden="1" x14ac:dyDescent="0.2">
      <c r="A154" t="s">
        <v>4</v>
      </c>
      <c r="B154" s="12" t="s">
        <v>137</v>
      </c>
      <c r="C154" t="s">
        <v>138</v>
      </c>
      <c r="D154" s="126">
        <v>288</v>
      </c>
      <c r="E154" s="24">
        <v>47</v>
      </c>
      <c r="F154">
        <v>34.149595849999997</v>
      </c>
      <c r="G154">
        <f>VLOOKUP(B154, '[1]Sheet 1 - us_county_latlng'!$A:$C, 3, FALSE)</f>
        <v>-87.373411759999996</v>
      </c>
    </row>
    <row r="155" spans="1:7" hidden="1" x14ac:dyDescent="0.2">
      <c r="A155" t="s">
        <v>4</v>
      </c>
      <c r="B155" s="12" t="s">
        <v>148</v>
      </c>
      <c r="C155" t="s">
        <v>149</v>
      </c>
      <c r="D155" s="127">
        <v>980</v>
      </c>
      <c r="E155" s="60">
        <v>0</v>
      </c>
      <c r="F155">
        <v>35.395598960000001</v>
      </c>
      <c r="G155">
        <f>VLOOKUP(B155, '[1]Sheet 1 - us_county_latlng'!$A:$C, 3, FALSE)</f>
        <v>-109.488754</v>
      </c>
    </row>
    <row r="156" spans="1:7" hidden="1" x14ac:dyDescent="0.2">
      <c r="A156" t="s">
        <v>4</v>
      </c>
      <c r="B156" s="12" t="s">
        <v>150</v>
      </c>
      <c r="C156" t="s">
        <v>151</v>
      </c>
      <c r="D156" s="128">
        <v>1683</v>
      </c>
      <c r="E156" s="55">
        <v>12</v>
      </c>
      <c r="F156">
        <v>31.879593620000001</v>
      </c>
      <c r="G156">
        <f>VLOOKUP(B156, '[1]Sheet 1 - us_county_latlng'!$A:$C, 3, FALSE)</f>
        <v>-109.75101290000001</v>
      </c>
    </row>
    <row r="157" spans="1:7" hidden="1" x14ac:dyDescent="0.2">
      <c r="A157" t="s">
        <v>4</v>
      </c>
      <c r="B157" s="12" t="s">
        <v>152</v>
      </c>
      <c r="C157" t="s">
        <v>153</v>
      </c>
      <c r="D157" s="128">
        <v>1815</v>
      </c>
      <c r="E157" s="55">
        <v>9</v>
      </c>
      <c r="F157">
        <v>35.838753509999997</v>
      </c>
      <c r="G157">
        <f>VLOOKUP(B157, '[1]Sheet 1 - us_county_latlng'!$A:$C, 3, FALSE)</f>
        <v>-111.7705493</v>
      </c>
    </row>
    <row r="158" spans="1:7" hidden="1" x14ac:dyDescent="0.2">
      <c r="A158" t="s">
        <v>4</v>
      </c>
      <c r="B158" s="12" t="s">
        <v>154</v>
      </c>
      <c r="C158" t="s">
        <v>155</v>
      </c>
      <c r="D158" s="128">
        <v>630</v>
      </c>
      <c r="E158" s="55">
        <v>0</v>
      </c>
      <c r="F158">
        <v>33.799969320000002</v>
      </c>
      <c r="G158">
        <f>VLOOKUP(B158, '[1]Sheet 1 - us_county_latlng'!$A:$C, 3, FALSE)</f>
        <v>-110.8119677</v>
      </c>
    </row>
    <row r="159" spans="1:7" hidden="1" x14ac:dyDescent="0.2">
      <c r="A159" t="s">
        <v>4</v>
      </c>
      <c r="B159" s="12" t="s">
        <v>156</v>
      </c>
      <c r="C159" t="s">
        <v>157</v>
      </c>
      <c r="D159" s="128">
        <v>600</v>
      </c>
      <c r="E159" s="55">
        <v>0</v>
      </c>
      <c r="F159">
        <v>32.93295414</v>
      </c>
      <c r="G159">
        <f>VLOOKUP(B159, '[1]Sheet 1 - us_county_latlng'!$A:$C, 3, FALSE)</f>
        <v>-109.88751980000001</v>
      </c>
    </row>
    <row r="160" spans="1:7" hidden="1" x14ac:dyDescent="0.2">
      <c r="A160" t="s">
        <v>4</v>
      </c>
      <c r="B160" s="12" t="s">
        <v>158</v>
      </c>
      <c r="C160" t="s">
        <v>159</v>
      </c>
      <c r="D160" s="128">
        <v>162</v>
      </c>
      <c r="E160" s="55">
        <v>0</v>
      </c>
      <c r="F160">
        <v>33.21537146</v>
      </c>
      <c r="G160">
        <f>VLOOKUP(B160, '[1]Sheet 1 - us_county_latlng'!$A:$C, 3, FALSE)</f>
        <v>-109.24015609999999</v>
      </c>
    </row>
    <row r="161" spans="1:7" hidden="1" x14ac:dyDescent="0.2">
      <c r="A161" t="s">
        <v>4</v>
      </c>
      <c r="B161" s="12" t="s">
        <v>160</v>
      </c>
      <c r="C161" t="s">
        <v>161</v>
      </c>
      <c r="D161" s="128">
        <v>213</v>
      </c>
      <c r="E161" s="55">
        <v>0</v>
      </c>
      <c r="F161">
        <v>33.729160899999997</v>
      </c>
      <c r="G161">
        <f>VLOOKUP(B161, '[1]Sheet 1 - us_county_latlng'!$A:$C, 3, FALSE)</f>
        <v>-113.981207</v>
      </c>
    </row>
    <row r="162" spans="1:7" hidden="1" x14ac:dyDescent="0.2">
      <c r="A162" t="s">
        <v>4</v>
      </c>
      <c r="B162" s="12" t="s">
        <v>162</v>
      </c>
      <c r="C162" t="s">
        <v>163</v>
      </c>
      <c r="D162" s="128">
        <v>63434</v>
      </c>
      <c r="E162" s="55">
        <v>330</v>
      </c>
      <c r="F162">
        <v>33.348759739999998</v>
      </c>
      <c r="G162">
        <f>VLOOKUP(B162, '[1]Sheet 1 - us_county_latlng'!$A:$C, 3, FALSE)</f>
        <v>-112.49088879999999</v>
      </c>
    </row>
    <row r="163" spans="1:7" hidden="1" x14ac:dyDescent="0.2">
      <c r="A163" t="s">
        <v>4</v>
      </c>
      <c r="B163" s="12" t="s">
        <v>164</v>
      </c>
      <c r="C163" t="s">
        <v>165</v>
      </c>
      <c r="D163" s="128">
        <v>1874</v>
      </c>
      <c r="E163" s="55">
        <v>11</v>
      </c>
      <c r="F163">
        <v>35.704568209999998</v>
      </c>
      <c r="G163">
        <f>VLOOKUP(B163, '[1]Sheet 1 - us_county_latlng'!$A:$C, 3, FALSE)</f>
        <v>-113.7581706</v>
      </c>
    </row>
    <row r="164" spans="1:7" hidden="1" x14ac:dyDescent="0.2">
      <c r="A164" t="s">
        <v>4</v>
      </c>
      <c r="B164" s="12" t="s">
        <v>166</v>
      </c>
      <c r="C164" t="s">
        <v>167</v>
      </c>
      <c r="D164" s="128">
        <v>1573</v>
      </c>
      <c r="E164" s="55">
        <v>7</v>
      </c>
      <c r="F164">
        <v>35.399605370000003</v>
      </c>
      <c r="G164">
        <f>VLOOKUP(B164, '[1]Sheet 1 - us_county_latlng'!$A:$C, 3, FALSE)</f>
        <v>-110.3213121</v>
      </c>
    </row>
    <row r="165" spans="1:7" hidden="1" x14ac:dyDescent="0.2">
      <c r="A165" t="s">
        <v>4</v>
      </c>
      <c r="B165" s="12" t="s">
        <v>168</v>
      </c>
      <c r="C165" t="s">
        <v>169</v>
      </c>
      <c r="D165" s="127">
        <v>13103</v>
      </c>
      <c r="E165" s="60">
        <v>72</v>
      </c>
      <c r="F165">
        <v>32.09723099</v>
      </c>
      <c r="G165">
        <f>VLOOKUP(B165, '[1]Sheet 1 - us_county_latlng'!$A:$C, 3, FALSE)</f>
        <v>-111.7896381</v>
      </c>
    </row>
    <row r="166" spans="1:7" hidden="1" x14ac:dyDescent="0.2">
      <c r="A166" t="s">
        <v>4</v>
      </c>
      <c r="B166" s="12" t="s">
        <v>170</v>
      </c>
      <c r="C166" t="s">
        <v>171</v>
      </c>
      <c r="D166" s="128">
        <v>4848</v>
      </c>
      <c r="E166" s="55">
        <v>28</v>
      </c>
      <c r="F166">
        <v>32.904150870000002</v>
      </c>
      <c r="G166">
        <f>VLOOKUP(B166, '[1]Sheet 1 - us_county_latlng'!$A:$C, 3, FALSE)</f>
        <v>-111.34488</v>
      </c>
    </row>
    <row r="167" spans="1:7" ht="17" hidden="1" thickBot="1" x14ac:dyDescent="0.25">
      <c r="A167" t="s">
        <v>4</v>
      </c>
      <c r="B167" s="12" t="s">
        <v>172</v>
      </c>
      <c r="C167" t="s">
        <v>173</v>
      </c>
      <c r="D167" s="129">
        <v>650</v>
      </c>
      <c r="E167" s="84">
        <v>0</v>
      </c>
      <c r="F167">
        <v>31.525981160000001</v>
      </c>
      <c r="G167">
        <f>VLOOKUP(B167, '[1]Sheet 1 - us_county_latlng'!$A:$C, 3, FALSE)</f>
        <v>-110.84668689999999</v>
      </c>
    </row>
    <row r="168" spans="1:7" hidden="1" x14ac:dyDescent="0.2">
      <c r="A168" t="s">
        <v>4</v>
      </c>
      <c r="B168" s="12" t="s">
        <v>174</v>
      </c>
      <c r="C168" t="s">
        <v>175</v>
      </c>
      <c r="D168" s="128">
        <v>2083</v>
      </c>
      <c r="E168" s="55">
        <v>13</v>
      </c>
      <c r="F168">
        <v>34.599699280000003</v>
      </c>
      <c r="G168">
        <f>VLOOKUP(B168, '[1]Sheet 1 - us_county_latlng'!$A:$C, 3, FALSE)</f>
        <v>-112.55384669999999</v>
      </c>
    </row>
    <row r="169" spans="1:7" hidden="1" x14ac:dyDescent="0.2">
      <c r="A169" t="s">
        <v>4</v>
      </c>
      <c r="B169" s="12" t="s">
        <v>176</v>
      </c>
      <c r="C169" t="s">
        <v>177</v>
      </c>
      <c r="D169" s="130">
        <v>3093</v>
      </c>
      <c r="E169" s="65">
        <v>27</v>
      </c>
      <c r="F169">
        <v>32.769336719999998</v>
      </c>
      <c r="G169">
        <f>VLOOKUP(B169, '[1]Sheet 1 - us_county_latlng'!$A:$C, 3, FALSE)</f>
        <v>-113.90580989999999</v>
      </c>
    </row>
    <row r="170" spans="1:7" hidden="1" x14ac:dyDescent="0.2">
      <c r="A170" t="s">
        <v>4</v>
      </c>
      <c r="B170" s="12" t="s">
        <v>178</v>
      </c>
      <c r="C170" t="s">
        <v>179</v>
      </c>
      <c r="D170" s="109">
        <f>2025+410</f>
        <v>2435</v>
      </c>
      <c r="E170" s="74">
        <v>13</v>
      </c>
      <c r="F170">
        <v>39.086391259999999</v>
      </c>
      <c r="G170">
        <f>VLOOKUP(B170, '[1]Sheet 1 - us_county_latlng'!$A:$C, 3, FALSE)</f>
        <v>-75.568446210000005</v>
      </c>
    </row>
    <row r="171" spans="1:7" hidden="1" x14ac:dyDescent="0.2">
      <c r="A171" t="s">
        <v>4</v>
      </c>
      <c r="B171" s="12" t="s">
        <v>180</v>
      </c>
      <c r="C171" t="s">
        <v>181</v>
      </c>
      <c r="D171" s="109">
        <f>7354+1609</f>
        <v>8963</v>
      </c>
      <c r="E171" s="74">
        <v>43</v>
      </c>
      <c r="F171">
        <v>39.581505919999998</v>
      </c>
      <c r="G171">
        <f>VLOOKUP(B171, '[1]Sheet 1 - us_county_latlng'!$A:$C, 3, FALSE)</f>
        <v>-75.647914409999998</v>
      </c>
    </row>
    <row r="172" spans="1:7" hidden="1" x14ac:dyDescent="0.2">
      <c r="A172" t="s">
        <v>4</v>
      </c>
      <c r="B172" s="12" t="s">
        <v>182</v>
      </c>
      <c r="C172" t="s">
        <v>183</v>
      </c>
      <c r="D172" s="109">
        <v>2661</v>
      </c>
      <c r="E172" s="74">
        <v>12</v>
      </c>
      <c r="F172">
        <v>38.660891419999999</v>
      </c>
      <c r="G172">
        <f>VLOOKUP(B172, '[1]Sheet 1 - us_county_latlng'!$A:$C, 3, FALSE)</f>
        <v>-75.389981059999997</v>
      </c>
    </row>
    <row r="173" spans="1:7" x14ac:dyDescent="0.2">
      <c r="A173" s="12" t="s">
        <v>4</v>
      </c>
      <c r="B173" s="12" t="s">
        <v>185</v>
      </c>
      <c r="C173" s="12" t="s">
        <v>186</v>
      </c>
      <c r="D173" s="131">
        <v>281</v>
      </c>
      <c r="E173" s="56">
        <v>2</v>
      </c>
      <c r="F173">
        <v>40.190548710000002</v>
      </c>
      <c r="G173">
        <f>VLOOKUP(B173, '[1]Sheet 1 - us_county_latlng'!$A:$C, 3, FALSE)</f>
        <v>-92.600752700000001</v>
      </c>
    </row>
    <row r="174" spans="1:7" x14ac:dyDescent="0.2">
      <c r="A174" s="12" t="s">
        <v>4</v>
      </c>
      <c r="B174" s="12" t="s">
        <v>187</v>
      </c>
      <c r="C174" s="12" t="s">
        <v>188</v>
      </c>
      <c r="D174" s="132">
        <v>212</v>
      </c>
      <c r="E174" s="9">
        <v>0</v>
      </c>
      <c r="F174">
        <v>39.983351110000001</v>
      </c>
      <c r="G174">
        <f>VLOOKUP(B174, '[1]Sheet 1 - us_county_latlng'!$A:$C, 3, FALSE)</f>
        <v>-94.801404980000001</v>
      </c>
    </row>
    <row r="175" spans="1:7" x14ac:dyDescent="0.2">
      <c r="A175" s="12" t="s">
        <v>4</v>
      </c>
      <c r="B175" s="12" t="s">
        <v>189</v>
      </c>
      <c r="C175" s="12" t="s">
        <v>190</v>
      </c>
      <c r="D175" s="131">
        <v>56</v>
      </c>
      <c r="E175" s="9">
        <v>5</v>
      </c>
      <c r="F175">
        <v>40.430838999999999</v>
      </c>
      <c r="G175">
        <f>VLOOKUP(B175, '[1]Sheet 1 - us_county_latlng'!$A:$C, 3, FALSE)</f>
        <v>-95.428326630000001</v>
      </c>
    </row>
    <row r="176" spans="1:7" x14ac:dyDescent="0.2">
      <c r="A176" s="12" t="s">
        <v>4</v>
      </c>
      <c r="B176" s="12" t="s">
        <v>191</v>
      </c>
      <c r="C176" s="12" t="s">
        <v>192</v>
      </c>
      <c r="D176" s="132">
        <v>361</v>
      </c>
      <c r="E176" s="9">
        <v>0</v>
      </c>
      <c r="F176">
        <v>39.215955360000002</v>
      </c>
      <c r="G176">
        <f>VLOOKUP(B176, '[1]Sheet 1 - us_county_latlng'!$A:$C, 3, FALSE)</f>
        <v>-91.841637419999998</v>
      </c>
    </row>
    <row r="177" spans="1:7" x14ac:dyDescent="0.2">
      <c r="A177" s="12" t="s">
        <v>4</v>
      </c>
      <c r="B177" s="12" t="s">
        <v>193</v>
      </c>
      <c r="C177" s="12" t="s">
        <v>194</v>
      </c>
      <c r="D177" s="131">
        <v>445</v>
      </c>
      <c r="E177" s="9">
        <v>1</v>
      </c>
      <c r="F177">
        <v>36.709802070000002</v>
      </c>
      <c r="G177">
        <f>VLOOKUP(B177, '[1]Sheet 1 - us_county_latlng'!$A:$C, 3, FALSE)</f>
        <v>-93.828986270000001</v>
      </c>
    </row>
    <row r="178" spans="1:7" x14ac:dyDescent="0.2">
      <c r="A178" s="12" t="s">
        <v>4</v>
      </c>
      <c r="B178" s="12" t="s">
        <v>195</v>
      </c>
      <c r="C178" s="12" t="s">
        <v>196</v>
      </c>
      <c r="D178" s="133">
        <v>162</v>
      </c>
      <c r="E178" s="57">
        <v>0</v>
      </c>
      <c r="F178">
        <v>37.50205562</v>
      </c>
      <c r="G178">
        <f>VLOOKUP(B178, '[1]Sheet 1 - us_county_latlng'!$A:$C, 3, FALSE)</f>
        <v>-94.34736796</v>
      </c>
    </row>
    <row r="179" spans="1:7" x14ac:dyDescent="0.2">
      <c r="A179" s="12" t="s">
        <v>4</v>
      </c>
      <c r="B179" s="12" t="s">
        <v>197</v>
      </c>
      <c r="C179" s="12" t="s">
        <v>198</v>
      </c>
      <c r="D179" s="134">
        <v>193</v>
      </c>
      <c r="E179" s="72">
        <v>1</v>
      </c>
      <c r="F179">
        <v>38.257423520000003</v>
      </c>
      <c r="G179">
        <f>VLOOKUP(B179, '[1]Sheet 1 - us_county_latlng'!$A:$C, 3, FALSE)</f>
        <v>-94.340156250000007</v>
      </c>
    </row>
    <row r="180" spans="1:7" x14ac:dyDescent="0.2">
      <c r="A180" s="12" t="s">
        <v>4</v>
      </c>
      <c r="B180" s="12" t="s">
        <v>199</v>
      </c>
      <c r="C180" s="12" t="s">
        <v>200</v>
      </c>
      <c r="D180" s="132">
        <v>175</v>
      </c>
      <c r="E180" s="51">
        <v>1</v>
      </c>
      <c r="F180">
        <v>38.2951634</v>
      </c>
      <c r="G180">
        <f>VLOOKUP(B180, '[1]Sheet 1 - us_county_latlng'!$A:$C, 3, FALSE)</f>
        <v>-93.288278759999997</v>
      </c>
    </row>
    <row r="181" spans="1:7" x14ac:dyDescent="0.2">
      <c r="A181" s="12" t="s">
        <v>4</v>
      </c>
      <c r="B181" s="12" t="s">
        <v>201</v>
      </c>
      <c r="C181" s="12" t="s">
        <v>202</v>
      </c>
      <c r="D181" s="131">
        <v>135</v>
      </c>
      <c r="E181" s="56">
        <v>2</v>
      </c>
      <c r="F181">
        <v>37.321918199999999</v>
      </c>
      <c r="G181">
        <f>VLOOKUP(B181, '[1]Sheet 1 - us_county_latlng'!$A:$C, 3, FALSE)</f>
        <v>-90.025621279999996</v>
      </c>
    </row>
    <row r="182" spans="1:7" x14ac:dyDescent="0.2">
      <c r="A182" s="12" t="s">
        <v>4</v>
      </c>
      <c r="B182" s="12" t="s">
        <v>203</v>
      </c>
      <c r="C182" s="12" t="s">
        <v>204</v>
      </c>
      <c r="D182" s="132">
        <v>2343</v>
      </c>
      <c r="E182" s="51">
        <v>4</v>
      </c>
      <c r="F182">
        <v>38.990910679999999</v>
      </c>
      <c r="G182">
        <f>VLOOKUP(B182, '[1]Sheet 1 - us_county_latlng'!$A:$C, 3, FALSE)</f>
        <v>-92.309834359999996</v>
      </c>
    </row>
    <row r="183" spans="1:7" x14ac:dyDescent="0.2">
      <c r="A183" s="12" t="s">
        <v>4</v>
      </c>
      <c r="B183" s="12" t="s">
        <v>205</v>
      </c>
      <c r="C183" s="12" t="s">
        <v>206</v>
      </c>
      <c r="D183" s="131">
        <v>1257</v>
      </c>
      <c r="E183" s="56">
        <v>8</v>
      </c>
      <c r="F183">
        <v>39.659893279999999</v>
      </c>
      <c r="G183">
        <f>VLOOKUP(B183, '[1]Sheet 1 - us_county_latlng'!$A:$C, 3, FALSE)</f>
        <v>-94.806182879999994</v>
      </c>
    </row>
    <row r="184" spans="1:7" x14ac:dyDescent="0.2">
      <c r="A184" s="12" t="s">
        <v>4</v>
      </c>
      <c r="B184" s="12" t="s">
        <v>207</v>
      </c>
      <c r="C184" s="12" t="s">
        <v>208</v>
      </c>
      <c r="D184" s="132">
        <v>539</v>
      </c>
      <c r="E184" s="51">
        <v>3</v>
      </c>
      <c r="F184">
        <v>36.716387840000003</v>
      </c>
      <c r="G184">
        <f>VLOOKUP(B184, '[1]Sheet 1 - us_county_latlng'!$A:$C, 3, FALSE)</f>
        <v>-90.406729850000005</v>
      </c>
    </row>
    <row r="185" spans="1:7" x14ac:dyDescent="0.2">
      <c r="A185" s="12" t="s">
        <v>4</v>
      </c>
      <c r="B185" s="12" t="s">
        <v>209</v>
      </c>
      <c r="C185" s="12" t="s">
        <v>210</v>
      </c>
      <c r="D185" s="131">
        <v>120</v>
      </c>
      <c r="E185" s="56">
        <v>0</v>
      </c>
      <c r="F185">
        <v>39.65668445</v>
      </c>
      <c r="G185">
        <f>VLOOKUP(B185, '[1]Sheet 1 - us_county_latlng'!$A:$C, 3, FALSE)</f>
        <v>-93.983096230000001</v>
      </c>
    </row>
    <row r="186" spans="1:7" x14ac:dyDescent="0.2">
      <c r="A186" s="12" t="s">
        <v>4</v>
      </c>
      <c r="B186" s="12" t="s">
        <v>211</v>
      </c>
      <c r="C186" s="12" t="s">
        <v>212</v>
      </c>
      <c r="D186" s="132">
        <v>539</v>
      </c>
      <c r="E186" s="51">
        <v>5</v>
      </c>
      <c r="F186">
        <v>38.835705089999998</v>
      </c>
      <c r="G186">
        <f>VLOOKUP(B186, '[1]Sheet 1 - us_county_latlng'!$A:$C, 3, FALSE)</f>
        <v>-91.926169389999998</v>
      </c>
    </row>
    <row r="187" spans="1:7" x14ac:dyDescent="0.2">
      <c r="A187" s="12" t="s">
        <v>4</v>
      </c>
      <c r="B187" s="12" t="s">
        <v>213</v>
      </c>
      <c r="C187" s="12" t="s">
        <v>214</v>
      </c>
      <c r="D187" s="131">
        <v>460</v>
      </c>
      <c r="E187" s="56">
        <v>1</v>
      </c>
      <c r="F187">
        <v>38.027034139999998</v>
      </c>
      <c r="G187">
        <f>VLOOKUP(B187, '[1]Sheet 1 - us_county_latlng'!$A:$C, 3, FALSE)</f>
        <v>-92.766004640000006</v>
      </c>
    </row>
    <row r="188" spans="1:7" x14ac:dyDescent="0.2">
      <c r="A188" s="12" t="s">
        <v>4</v>
      </c>
      <c r="B188" s="12" t="s">
        <v>215</v>
      </c>
      <c r="C188" s="12" t="s">
        <v>216</v>
      </c>
      <c r="D188" s="133">
        <v>964</v>
      </c>
      <c r="E188" s="57">
        <v>3</v>
      </c>
      <c r="F188">
        <v>37.384020059999997</v>
      </c>
      <c r="G188">
        <f>VLOOKUP(B188, '[1]Sheet 1 - us_county_latlng'!$A:$C, 3, FALSE)</f>
        <v>-89.684449869999995</v>
      </c>
    </row>
    <row r="189" spans="1:7" x14ac:dyDescent="0.2">
      <c r="A189" s="12" t="s">
        <v>4</v>
      </c>
      <c r="B189" s="12" t="s">
        <v>217</v>
      </c>
      <c r="C189" s="12" t="s">
        <v>218</v>
      </c>
      <c r="D189" s="134">
        <v>95</v>
      </c>
      <c r="E189" s="72">
        <v>2</v>
      </c>
      <c r="F189">
        <v>39.426948230000001</v>
      </c>
      <c r="G189">
        <f>VLOOKUP(B189, '[1]Sheet 1 - us_county_latlng'!$A:$C, 3, FALSE)</f>
        <v>-93.505211610000003</v>
      </c>
    </row>
    <row r="190" spans="1:7" x14ac:dyDescent="0.2">
      <c r="A190" s="12" t="s">
        <v>4</v>
      </c>
      <c r="B190" s="12" t="s">
        <v>219</v>
      </c>
      <c r="C190" s="12" t="s">
        <v>220</v>
      </c>
      <c r="D190" s="132">
        <v>77</v>
      </c>
      <c r="E190" s="51">
        <v>0</v>
      </c>
      <c r="F190">
        <v>36.941112920000002</v>
      </c>
      <c r="G190">
        <f>VLOOKUP(B190, '[1]Sheet 1 - us_county_latlng'!$A:$C, 3, FALSE)</f>
        <v>-90.962319590000007</v>
      </c>
    </row>
    <row r="191" spans="1:7" x14ac:dyDescent="0.2">
      <c r="A191" s="12" t="s">
        <v>4</v>
      </c>
      <c r="B191" s="12" t="s">
        <v>221</v>
      </c>
      <c r="C191" s="12" t="s">
        <v>222</v>
      </c>
      <c r="D191" s="131">
        <v>1237</v>
      </c>
      <c r="E191" s="56">
        <v>5</v>
      </c>
      <c r="F191">
        <v>38.647930260000003</v>
      </c>
      <c r="G191">
        <f>VLOOKUP(B191, '[1]Sheet 1 - us_county_latlng'!$A:$C, 3, FALSE)</f>
        <v>-94.355048830000001</v>
      </c>
    </row>
    <row r="192" spans="1:7" x14ac:dyDescent="0.2">
      <c r="A192" s="12" t="s">
        <v>4</v>
      </c>
      <c r="B192" s="12" t="s">
        <v>223</v>
      </c>
      <c r="C192" s="12" t="s">
        <v>224</v>
      </c>
      <c r="D192" s="132">
        <v>194</v>
      </c>
      <c r="E192" s="51">
        <v>0</v>
      </c>
      <c r="F192">
        <v>37.723501480000003</v>
      </c>
      <c r="G192">
        <f>VLOOKUP(B192, '[1]Sheet 1 - us_county_latlng'!$A:$C, 3, FALSE)</f>
        <v>-93.855925409999998</v>
      </c>
    </row>
    <row r="193" spans="1:7" x14ac:dyDescent="0.2">
      <c r="A193" s="12" t="s">
        <v>4</v>
      </c>
      <c r="B193" s="12" t="s">
        <v>225</v>
      </c>
      <c r="C193" s="12" t="s">
        <v>226</v>
      </c>
      <c r="D193" s="131">
        <v>94</v>
      </c>
      <c r="E193" s="56">
        <v>0</v>
      </c>
      <c r="F193">
        <v>39.51548794</v>
      </c>
      <c r="G193">
        <f>VLOOKUP(B193, '[1]Sheet 1 - us_county_latlng'!$A:$C, 3, FALSE)</f>
        <v>-92.963055819999994</v>
      </c>
    </row>
    <row r="194" spans="1:7" x14ac:dyDescent="0.2">
      <c r="A194" s="12" t="s">
        <v>4</v>
      </c>
      <c r="B194" s="12" t="s">
        <v>227</v>
      </c>
      <c r="C194" s="12" t="s">
        <v>228</v>
      </c>
      <c r="D194" s="132">
        <v>1118</v>
      </c>
      <c r="E194" s="51">
        <v>4</v>
      </c>
      <c r="F194">
        <v>36.969066320000003</v>
      </c>
      <c r="G194">
        <f>VLOOKUP(B194, '[1]Sheet 1 - us_county_latlng'!$A:$C, 3, FALSE)</f>
        <v>-93.188478439999997</v>
      </c>
    </row>
    <row r="195" spans="1:7" x14ac:dyDescent="0.2">
      <c r="A195" s="12" t="s">
        <v>4</v>
      </c>
      <c r="B195" s="12" t="s">
        <v>229</v>
      </c>
      <c r="C195" s="12" t="s">
        <v>230</v>
      </c>
      <c r="D195" s="131">
        <v>96</v>
      </c>
      <c r="E195" s="56">
        <v>0</v>
      </c>
      <c r="F195">
        <v>40.41027674</v>
      </c>
      <c r="G195">
        <f>VLOOKUP(B195, '[1]Sheet 1 - us_county_latlng'!$A:$C, 3, FALSE)</f>
        <v>-91.738239770000007</v>
      </c>
    </row>
    <row r="196" spans="1:7" x14ac:dyDescent="0.2">
      <c r="A196" s="12" t="s">
        <v>4</v>
      </c>
      <c r="B196" s="12" t="s">
        <v>231</v>
      </c>
      <c r="C196" s="12" t="s">
        <v>232</v>
      </c>
      <c r="D196" s="132">
        <v>3399</v>
      </c>
      <c r="E196" s="51">
        <v>21</v>
      </c>
      <c r="F196">
        <v>39.310452509999998</v>
      </c>
      <c r="G196">
        <f>VLOOKUP(B196, '[1]Sheet 1 - us_county_latlng'!$A:$C, 3, FALSE)</f>
        <v>-94.421225759999999</v>
      </c>
    </row>
    <row r="197" spans="1:7" x14ac:dyDescent="0.2">
      <c r="A197" s="12" t="s">
        <v>4</v>
      </c>
      <c r="B197" s="12" t="s">
        <v>233</v>
      </c>
      <c r="C197" s="12" t="s">
        <v>234</v>
      </c>
      <c r="D197" s="131">
        <v>250</v>
      </c>
      <c r="E197" s="56">
        <v>2</v>
      </c>
      <c r="F197">
        <v>39.601242650000003</v>
      </c>
      <c r="G197">
        <f>VLOOKUP(B197, '[1]Sheet 1 - us_county_latlng'!$A:$C, 3, FALSE)</f>
        <v>-94.404683660000003</v>
      </c>
    </row>
    <row r="198" spans="1:7" x14ac:dyDescent="0.2">
      <c r="A198" s="12" t="s">
        <v>4</v>
      </c>
      <c r="B198" s="12" t="s">
        <v>235</v>
      </c>
      <c r="C198" s="12" t="s">
        <v>236</v>
      </c>
      <c r="D198" s="133">
        <v>968</v>
      </c>
      <c r="E198" s="57">
        <v>7</v>
      </c>
      <c r="F198">
        <v>38.50579587</v>
      </c>
      <c r="G198">
        <f>VLOOKUP(B198, '[1]Sheet 1 - us_county_latlng'!$A:$C, 3, FALSE)</f>
        <v>-92.281616009999993</v>
      </c>
    </row>
    <row r="199" spans="1:7" x14ac:dyDescent="0.2">
      <c r="A199" s="12" t="s">
        <v>4</v>
      </c>
      <c r="B199" s="12" t="s">
        <v>237</v>
      </c>
      <c r="C199" s="12" t="s">
        <v>238</v>
      </c>
      <c r="D199" s="134">
        <v>188</v>
      </c>
      <c r="E199" s="72">
        <v>2</v>
      </c>
      <c r="F199">
        <v>38.843330729999998</v>
      </c>
      <c r="G199">
        <f>VLOOKUP(B199, '[1]Sheet 1 - us_county_latlng'!$A:$C, 3, FALSE)</f>
        <v>-92.80985416</v>
      </c>
    </row>
    <row r="200" spans="1:7" x14ac:dyDescent="0.2">
      <c r="A200" s="12" t="s">
        <v>4</v>
      </c>
      <c r="B200" s="12" t="s">
        <v>239</v>
      </c>
      <c r="C200" s="12" t="s">
        <v>240</v>
      </c>
      <c r="D200" s="132">
        <v>298</v>
      </c>
      <c r="E200" s="51">
        <v>4</v>
      </c>
      <c r="F200">
        <v>37.976490810000001</v>
      </c>
      <c r="G200">
        <f>VLOOKUP(B200, '[1]Sheet 1 - us_county_latlng'!$A:$C, 3, FALSE)</f>
        <v>-91.305162039999999</v>
      </c>
    </row>
    <row r="201" spans="1:7" ht="17" thickBot="1" x14ac:dyDescent="0.25">
      <c r="A201" s="12" t="s">
        <v>4</v>
      </c>
      <c r="B201" s="12" t="s">
        <v>241</v>
      </c>
      <c r="C201" s="12" t="s">
        <v>242</v>
      </c>
      <c r="D201" s="135">
        <v>74</v>
      </c>
      <c r="E201" s="87">
        <v>1</v>
      </c>
      <c r="F201">
        <v>37.431814000000003</v>
      </c>
      <c r="G201">
        <f>VLOOKUP(B201, '[1]Sheet 1 - us_county_latlng'!$A:$C, 3, FALSE)</f>
        <v>-93.850334500000002</v>
      </c>
    </row>
    <row r="202" spans="1:7" ht="17" thickTop="1" x14ac:dyDescent="0.2">
      <c r="A202" s="12" t="s">
        <v>4</v>
      </c>
      <c r="B202" s="12" t="s">
        <v>243</v>
      </c>
      <c r="C202" s="12" t="s">
        <v>244</v>
      </c>
      <c r="D202" s="132">
        <v>237</v>
      </c>
      <c r="E202" s="51">
        <v>3</v>
      </c>
      <c r="F202">
        <v>37.680658610000002</v>
      </c>
      <c r="G202">
        <f>VLOOKUP(B202, '[1]Sheet 1 - us_county_latlng'!$A:$C, 3, FALSE)</f>
        <v>-93.023408230000001</v>
      </c>
    </row>
    <row r="203" spans="1:7" x14ac:dyDescent="0.2">
      <c r="A203" s="12" t="s">
        <v>4</v>
      </c>
      <c r="B203" s="12" t="s">
        <v>245</v>
      </c>
      <c r="C203" s="12" t="s">
        <v>246</v>
      </c>
      <c r="D203" s="134">
        <v>121</v>
      </c>
      <c r="E203" s="72">
        <v>1</v>
      </c>
      <c r="F203">
        <v>39.961690760000003</v>
      </c>
      <c r="G203">
        <f>VLOOKUP(B203, '[1]Sheet 1 - us_county_latlng'!$A:$C, 3, FALSE)</f>
        <v>-93.985145079999995</v>
      </c>
    </row>
    <row r="204" spans="1:7" x14ac:dyDescent="0.2">
      <c r="A204" s="12" t="s">
        <v>4</v>
      </c>
      <c r="B204" s="12" t="s">
        <v>247</v>
      </c>
      <c r="C204" s="12" t="s">
        <v>248</v>
      </c>
      <c r="D204" s="132">
        <v>123</v>
      </c>
      <c r="E204" s="51">
        <v>1</v>
      </c>
      <c r="F204">
        <v>39.892856559999998</v>
      </c>
      <c r="G204">
        <f>VLOOKUP(B204, '[1]Sheet 1 - us_county_latlng'!$A:$C, 3, FALSE)</f>
        <v>-94.404528760000005</v>
      </c>
    </row>
    <row r="205" spans="1:7" x14ac:dyDescent="0.2">
      <c r="A205" s="12" t="s">
        <v>4</v>
      </c>
      <c r="B205" s="12" t="s">
        <v>249</v>
      </c>
      <c r="C205" s="12" t="s">
        <v>250</v>
      </c>
      <c r="D205" s="131">
        <v>216</v>
      </c>
      <c r="E205" s="56">
        <v>0</v>
      </c>
      <c r="F205">
        <v>37.606435079999997</v>
      </c>
      <c r="G205">
        <f>VLOOKUP(B205, '[1]Sheet 1 - us_county_latlng'!$A:$C, 3, FALSE)</f>
        <v>-91.507722490000006</v>
      </c>
    </row>
    <row r="206" spans="1:7" x14ac:dyDescent="0.2">
      <c r="A206" s="12" t="s">
        <v>4</v>
      </c>
      <c r="B206" s="12" t="s">
        <v>251</v>
      </c>
      <c r="C206" s="12" t="s">
        <v>252</v>
      </c>
      <c r="D206" s="132">
        <v>156</v>
      </c>
      <c r="E206" s="51">
        <v>1</v>
      </c>
      <c r="F206">
        <v>36.93253661</v>
      </c>
      <c r="G206">
        <f>VLOOKUP(B206, '[1]Sheet 1 - us_county_latlng'!$A:$C, 3, FALSE)</f>
        <v>-92.498988139999994</v>
      </c>
    </row>
    <row r="207" spans="1:7" x14ac:dyDescent="0.2">
      <c r="A207" s="12" t="s">
        <v>4</v>
      </c>
      <c r="B207" s="12" t="s">
        <v>253</v>
      </c>
      <c r="C207" s="12" t="s">
        <v>254</v>
      </c>
      <c r="D207" s="131">
        <v>414</v>
      </c>
      <c r="E207" s="56">
        <v>2</v>
      </c>
      <c r="F207">
        <v>36.272282199999999</v>
      </c>
      <c r="G207">
        <f>VLOOKUP(B207, '[1]Sheet 1 - us_county_latlng'!$A:$C, 3, FALSE)</f>
        <v>-90.090714059999996</v>
      </c>
    </row>
    <row r="208" spans="1:7" x14ac:dyDescent="0.2">
      <c r="A208" s="12" t="s">
        <v>4</v>
      </c>
      <c r="B208" s="12" t="s">
        <v>255</v>
      </c>
      <c r="C208" s="12" t="s">
        <v>256</v>
      </c>
      <c r="D208" s="132">
        <v>1329</v>
      </c>
      <c r="E208" s="51">
        <v>8</v>
      </c>
      <c r="F208">
        <v>38.411131400000002</v>
      </c>
      <c r="G208">
        <f>VLOOKUP(B208, '[1]Sheet 1 - us_county_latlng'!$A:$C, 3, FALSE)</f>
        <v>-91.074890269999997</v>
      </c>
    </row>
    <row r="209" spans="1:7" x14ac:dyDescent="0.2">
      <c r="A209" s="12" t="s">
        <v>4</v>
      </c>
      <c r="B209" s="12" t="s">
        <v>257</v>
      </c>
      <c r="C209" s="12" t="s">
        <v>258</v>
      </c>
      <c r="D209" s="131">
        <v>170</v>
      </c>
      <c r="E209" s="56">
        <v>0</v>
      </c>
      <c r="F209">
        <v>38.440751579999997</v>
      </c>
      <c r="G209">
        <f>VLOOKUP(B209, '[1]Sheet 1 - us_county_latlng'!$A:$C, 3, FALSE)</f>
        <v>-91.507830630000001</v>
      </c>
    </row>
    <row r="210" spans="1:7" x14ac:dyDescent="0.2">
      <c r="A210" s="12" t="s">
        <v>4</v>
      </c>
      <c r="B210" s="12" t="s">
        <v>259</v>
      </c>
      <c r="C210" s="12" t="s">
        <v>260</v>
      </c>
      <c r="D210" s="132">
        <v>116</v>
      </c>
      <c r="E210" s="51">
        <v>0</v>
      </c>
      <c r="F210">
        <v>40.211706040000003</v>
      </c>
      <c r="G210">
        <f>VLOOKUP(B210, '[1]Sheet 1 - us_county_latlng'!$A:$C, 3, FALSE)</f>
        <v>-94.409627900000004</v>
      </c>
    </row>
    <row r="211" spans="1:7" x14ac:dyDescent="0.2">
      <c r="A211" s="12" t="s">
        <v>4</v>
      </c>
      <c r="B211" s="12" t="s">
        <v>261</v>
      </c>
      <c r="C211" s="12" t="s">
        <v>262</v>
      </c>
      <c r="D211" s="131">
        <v>3854</v>
      </c>
      <c r="E211" s="56">
        <v>27</v>
      </c>
      <c r="F211">
        <v>37.25758647</v>
      </c>
      <c r="G211">
        <f>VLOOKUP(B211, '[1]Sheet 1 - us_county_latlng'!$A:$C, 3, FALSE)</f>
        <v>-93.341883069999994</v>
      </c>
    </row>
    <row r="212" spans="1:7" x14ac:dyDescent="0.2">
      <c r="A212" s="12" t="s">
        <v>4</v>
      </c>
      <c r="B212" s="12" t="s">
        <v>263</v>
      </c>
      <c r="C212" s="12" t="s">
        <v>264</v>
      </c>
      <c r="D212" s="133">
        <v>142</v>
      </c>
      <c r="E212" s="57">
        <v>1</v>
      </c>
      <c r="F212">
        <v>40.114092399999997</v>
      </c>
      <c r="G212">
        <f>VLOOKUP(B212, '[1]Sheet 1 - us_county_latlng'!$A:$C, 3, FALSE)</f>
        <v>-93.565163330000004</v>
      </c>
    </row>
    <row r="213" spans="1:7" x14ac:dyDescent="0.2">
      <c r="A213" s="12" t="s">
        <v>4</v>
      </c>
      <c r="B213" s="12" t="s">
        <v>265</v>
      </c>
      <c r="C213" s="12" t="s">
        <v>266</v>
      </c>
      <c r="D213" s="131">
        <v>112</v>
      </c>
      <c r="E213" s="56">
        <v>1</v>
      </c>
      <c r="F213">
        <v>40.35497608</v>
      </c>
      <c r="G213">
        <f>VLOOKUP(B213, '[1]Sheet 1 - us_county_latlng'!$A:$C, 3, FALSE)</f>
        <v>-93.991934020000002</v>
      </c>
    </row>
    <row r="214" spans="1:7" x14ac:dyDescent="0.2">
      <c r="A214" s="12" t="s">
        <v>4</v>
      </c>
      <c r="B214" s="12" t="s">
        <v>267</v>
      </c>
      <c r="C214" s="12" t="s">
        <v>268</v>
      </c>
      <c r="D214" s="132">
        <v>268</v>
      </c>
      <c r="E214" s="51">
        <v>0</v>
      </c>
      <c r="F214">
        <v>38.385069420000001</v>
      </c>
      <c r="G214">
        <f>VLOOKUP(B214, '[1]Sheet 1 - us_county_latlng'!$A:$C, 3, FALSE)</f>
        <v>-93.792817400000004</v>
      </c>
    </row>
    <row r="215" spans="1:7" x14ac:dyDescent="0.2">
      <c r="A215" s="12" t="s">
        <v>4</v>
      </c>
      <c r="B215" s="12" t="s">
        <v>269</v>
      </c>
      <c r="C215" s="12" t="s">
        <v>270</v>
      </c>
      <c r="D215" s="131">
        <v>78</v>
      </c>
      <c r="E215" s="56">
        <v>0</v>
      </c>
      <c r="F215">
        <v>37.941532170000002</v>
      </c>
      <c r="G215">
        <f>VLOOKUP(B215, '[1]Sheet 1 - us_county_latlng'!$A:$C, 3, FALSE)</f>
        <v>-93.320514950000003</v>
      </c>
    </row>
    <row r="216" spans="1:7" x14ac:dyDescent="0.2">
      <c r="A216" s="12" t="s">
        <v>4</v>
      </c>
      <c r="B216" s="12" t="s">
        <v>271</v>
      </c>
      <c r="C216" s="12" t="s">
        <v>272</v>
      </c>
      <c r="D216" s="132">
        <v>45</v>
      </c>
      <c r="E216" s="51">
        <v>1</v>
      </c>
      <c r="F216">
        <v>40.094492199999998</v>
      </c>
      <c r="G216">
        <f>VLOOKUP(B216, '[1]Sheet 1 - us_county_latlng'!$A:$C, 3, FALSE)</f>
        <v>-95.21504754</v>
      </c>
    </row>
    <row r="217" spans="1:7" x14ac:dyDescent="0.2">
      <c r="A217" s="12" t="s">
        <v>4</v>
      </c>
      <c r="B217" s="12" t="s">
        <v>273</v>
      </c>
      <c r="C217" s="12" t="s">
        <v>274</v>
      </c>
      <c r="D217" s="131">
        <v>136</v>
      </c>
      <c r="E217" s="56">
        <v>0</v>
      </c>
      <c r="F217">
        <v>39.1425032</v>
      </c>
      <c r="G217">
        <f>VLOOKUP(B217, '[1]Sheet 1 - us_county_latlng'!$A:$C, 3, FALSE)</f>
        <v>-92.696308189999996</v>
      </c>
    </row>
    <row r="218" spans="1:7" x14ac:dyDescent="0.2">
      <c r="A218" s="12" t="s">
        <v>4</v>
      </c>
      <c r="B218" s="12" t="s">
        <v>275</v>
      </c>
      <c r="C218" s="12" t="s">
        <v>276</v>
      </c>
      <c r="D218" s="132">
        <v>520</v>
      </c>
      <c r="E218" s="51">
        <v>2</v>
      </c>
      <c r="F218">
        <v>36.773717220000002</v>
      </c>
      <c r="G218">
        <f>VLOOKUP(B218, '[1]Sheet 1 - us_county_latlng'!$A:$C, 3, FALSE)</f>
        <v>-91.886498290000006</v>
      </c>
    </row>
    <row r="219" spans="1:7" x14ac:dyDescent="0.2">
      <c r="A219" s="12" t="s">
        <v>4</v>
      </c>
      <c r="B219" s="12" t="s">
        <v>277</v>
      </c>
      <c r="C219" s="12" t="s">
        <v>278</v>
      </c>
      <c r="D219" s="131">
        <v>111</v>
      </c>
      <c r="E219" s="56">
        <v>0</v>
      </c>
      <c r="F219">
        <v>37.555354100000002</v>
      </c>
      <c r="G219">
        <f>VLOOKUP(B219, '[1]Sheet 1 - us_county_latlng'!$A:$C, 3, FALSE)</f>
        <v>-90.773988529999997</v>
      </c>
    </row>
    <row r="220" spans="1:7" x14ac:dyDescent="0.2">
      <c r="A220" s="12" t="s">
        <v>4</v>
      </c>
      <c r="B220" s="12" t="s">
        <v>279</v>
      </c>
      <c r="C220" s="12" t="s">
        <v>280</v>
      </c>
      <c r="D220" s="132">
        <v>11119</v>
      </c>
      <c r="E220" s="51">
        <v>63</v>
      </c>
      <c r="F220">
        <v>39.009262110000002</v>
      </c>
      <c r="G220">
        <f>VLOOKUP(B220, '[1]Sheet 1 - us_county_latlng'!$A:$C, 3, FALSE)</f>
        <v>-94.346033320000004</v>
      </c>
    </row>
    <row r="221" spans="1:7" x14ac:dyDescent="0.2">
      <c r="A221" s="12" t="s">
        <v>4</v>
      </c>
      <c r="B221" s="12" t="s">
        <v>281</v>
      </c>
      <c r="C221" s="12" t="s">
        <v>282</v>
      </c>
      <c r="D221" s="131">
        <v>1733</v>
      </c>
      <c r="E221" s="56">
        <v>8</v>
      </c>
      <c r="F221">
        <v>37.203519669999999</v>
      </c>
      <c r="G221">
        <f>VLOOKUP(B221, '[1]Sheet 1 - us_county_latlng'!$A:$C, 3, FALSE)</f>
        <v>-94.34047486</v>
      </c>
    </row>
    <row r="222" spans="1:7" x14ac:dyDescent="0.2">
      <c r="A222" s="12" t="s">
        <v>4</v>
      </c>
      <c r="B222" s="12" t="s">
        <v>283</v>
      </c>
      <c r="C222" s="12" t="s">
        <v>284</v>
      </c>
      <c r="D222" s="133">
        <v>2734</v>
      </c>
      <c r="E222" s="57">
        <v>9</v>
      </c>
      <c r="F222">
        <v>38.260791269999999</v>
      </c>
      <c r="G222">
        <f>VLOOKUP(B222, '[1]Sheet 1 - us_county_latlng'!$A:$C, 3, FALSE)</f>
        <v>-90.537806880000005</v>
      </c>
    </row>
    <row r="223" spans="1:7" x14ac:dyDescent="0.2">
      <c r="A223" s="12" t="s">
        <v>4</v>
      </c>
      <c r="B223" s="12" t="s">
        <v>285</v>
      </c>
      <c r="C223" s="12" t="s">
        <v>286</v>
      </c>
      <c r="D223" s="131">
        <v>775</v>
      </c>
      <c r="E223" s="56">
        <v>4</v>
      </c>
      <c r="F223">
        <v>38.743991520000002</v>
      </c>
      <c r="G223">
        <f>VLOOKUP(B223, '[1]Sheet 1 - us_county_latlng'!$A:$C, 3, FALSE)</f>
        <v>-93.805887949999999</v>
      </c>
    </row>
    <row r="224" spans="1:7" x14ac:dyDescent="0.2">
      <c r="A224" s="12" t="s">
        <v>4</v>
      </c>
      <c r="B224" s="12" t="s">
        <v>287</v>
      </c>
      <c r="C224" s="12" t="s">
        <v>288</v>
      </c>
      <c r="D224" s="132">
        <v>44</v>
      </c>
      <c r="E224" s="51">
        <v>1</v>
      </c>
      <c r="F224">
        <v>40.12754125</v>
      </c>
      <c r="G224">
        <f>VLOOKUP(B224, '[1]Sheet 1 - us_county_latlng'!$A:$C, 3, FALSE)</f>
        <v>-92.147890430000004</v>
      </c>
    </row>
    <row r="225" spans="1:7" x14ac:dyDescent="0.2">
      <c r="A225" s="12" t="s">
        <v>4</v>
      </c>
      <c r="B225" s="12" t="s">
        <v>289</v>
      </c>
      <c r="C225" s="12" t="s">
        <v>290</v>
      </c>
      <c r="D225" s="131">
        <v>493</v>
      </c>
      <c r="E225" s="56">
        <v>4</v>
      </c>
      <c r="F225">
        <v>37.658658289999998</v>
      </c>
      <c r="G225">
        <f>VLOOKUP(B225, '[1]Sheet 1 - us_county_latlng'!$A:$C, 3, FALSE)</f>
        <v>-92.590430819999995</v>
      </c>
    </row>
    <row r="226" spans="1:7" x14ac:dyDescent="0.2">
      <c r="A226" s="12" t="s">
        <v>4</v>
      </c>
      <c r="B226" s="12" t="s">
        <v>291</v>
      </c>
      <c r="C226" s="12" t="s">
        <v>292</v>
      </c>
      <c r="D226" s="132">
        <v>374</v>
      </c>
      <c r="E226" s="51">
        <v>2</v>
      </c>
      <c r="F226">
        <v>39.065557609999999</v>
      </c>
      <c r="G226">
        <f>VLOOKUP(B226, '[1]Sheet 1 - us_county_latlng'!$A:$C, 3, FALSE)</f>
        <v>-93.785570500000006</v>
      </c>
    </row>
    <row r="227" spans="1:7" x14ac:dyDescent="0.2">
      <c r="A227" s="12" t="s">
        <v>4</v>
      </c>
      <c r="B227" s="12" t="s">
        <v>293</v>
      </c>
      <c r="C227" s="12" t="s">
        <v>294</v>
      </c>
      <c r="D227" s="131">
        <v>499</v>
      </c>
      <c r="E227" s="56">
        <v>5</v>
      </c>
      <c r="F227">
        <v>37.106279710000003</v>
      </c>
      <c r="G227">
        <f>VLOOKUP(B227, '[1]Sheet 1 - us_county_latlng'!$A:$C, 3, FALSE)</f>
        <v>-93.832914439999996</v>
      </c>
    </row>
    <row r="228" spans="1:7" x14ac:dyDescent="0.2">
      <c r="A228" s="12" t="s">
        <v>4</v>
      </c>
      <c r="B228" s="12" t="s">
        <v>295</v>
      </c>
      <c r="C228" s="12" t="s">
        <v>296</v>
      </c>
      <c r="D228" s="132">
        <v>122</v>
      </c>
      <c r="E228" s="51">
        <v>1</v>
      </c>
      <c r="F228">
        <v>40.09673548</v>
      </c>
      <c r="G228">
        <f>VLOOKUP(B228, '[1]Sheet 1 - us_county_latlng'!$A:$C, 3, FALSE)</f>
        <v>-91.721789430000001</v>
      </c>
    </row>
    <row r="229" spans="1:7" x14ac:dyDescent="0.2">
      <c r="A229" s="12" t="s">
        <v>4</v>
      </c>
      <c r="B229" s="12" t="s">
        <v>297</v>
      </c>
      <c r="C229" s="12" t="s">
        <v>298</v>
      </c>
      <c r="D229" s="131">
        <v>813</v>
      </c>
      <c r="E229" s="56">
        <v>5</v>
      </c>
      <c r="F229">
        <v>39.058299359999999</v>
      </c>
      <c r="G229">
        <f>VLOOKUP(B229, '[1]Sheet 1 - us_county_latlng'!$A:$C, 3, FALSE)</f>
        <v>-90.960095229999993</v>
      </c>
    </row>
    <row r="230" spans="1:7" x14ac:dyDescent="0.2">
      <c r="A230" s="12" t="s">
        <v>4</v>
      </c>
      <c r="B230" s="12" t="s">
        <v>299</v>
      </c>
      <c r="C230" s="12" t="s">
        <v>300</v>
      </c>
      <c r="D230" s="132">
        <v>154</v>
      </c>
      <c r="E230" s="51">
        <v>1</v>
      </c>
      <c r="F230">
        <v>39.870460999999999</v>
      </c>
      <c r="G230">
        <f>VLOOKUP(B230, '[1]Sheet 1 - us_county_latlng'!$A:$C, 3, FALSE)</f>
        <v>-93.107052510000003</v>
      </c>
    </row>
    <row r="231" spans="1:7" x14ac:dyDescent="0.2">
      <c r="A231" s="12" t="s">
        <v>4</v>
      </c>
      <c r="B231" s="12" t="s">
        <v>301</v>
      </c>
      <c r="C231" s="12" t="s">
        <v>302</v>
      </c>
      <c r="D231" s="131">
        <v>168</v>
      </c>
      <c r="E231" s="56">
        <v>1</v>
      </c>
      <c r="F231">
        <v>39.782027890000002</v>
      </c>
      <c r="G231">
        <f>VLOOKUP(B231, '[1]Sheet 1 - us_county_latlng'!$A:$C, 3, FALSE)</f>
        <v>-93.548648349999993</v>
      </c>
    </row>
    <row r="232" spans="1:7" x14ac:dyDescent="0.2">
      <c r="A232" s="12" t="s">
        <v>4</v>
      </c>
      <c r="B232" s="12" t="s">
        <v>311</v>
      </c>
      <c r="C232" s="12" t="s">
        <v>312</v>
      </c>
      <c r="D232" s="133">
        <v>344</v>
      </c>
      <c r="E232" s="57">
        <v>1</v>
      </c>
      <c r="F232">
        <v>36.628656200000002</v>
      </c>
      <c r="G232">
        <f>VLOOKUP(B232, '[1]Sheet 1 - us_county_latlng'!$A:$C, 3, FALSE)</f>
        <v>-94.348233449999995</v>
      </c>
    </row>
    <row r="233" spans="1:7" x14ac:dyDescent="0.2">
      <c r="A233" s="12" t="s">
        <v>4</v>
      </c>
      <c r="B233" s="12" t="s">
        <v>303</v>
      </c>
      <c r="C233" s="12" t="s">
        <v>304</v>
      </c>
      <c r="D233" s="132">
        <v>190</v>
      </c>
      <c r="E233" s="51">
        <v>1</v>
      </c>
      <c r="F233">
        <v>39.830497680000001</v>
      </c>
      <c r="G233">
        <f>VLOOKUP(B233, '[1]Sheet 1 - us_county_latlng'!$A:$C, 3, FALSE)</f>
        <v>-92.56453089</v>
      </c>
    </row>
    <row r="234" spans="1:7" ht="17" thickBot="1" x14ac:dyDescent="0.25">
      <c r="A234" s="12" t="s">
        <v>4</v>
      </c>
      <c r="B234" s="12" t="s">
        <v>305</v>
      </c>
      <c r="C234" s="12" t="s">
        <v>306</v>
      </c>
      <c r="D234" s="135">
        <v>142</v>
      </c>
      <c r="E234" s="87">
        <v>0</v>
      </c>
      <c r="F234">
        <v>37.478234620000002</v>
      </c>
      <c r="G234">
        <f>VLOOKUP(B234, '[1]Sheet 1 - us_county_latlng'!$A:$C, 3, FALSE)</f>
        <v>-90.344650990000005</v>
      </c>
    </row>
    <row r="235" spans="1:7" ht="17" thickTop="1" x14ac:dyDescent="0.2">
      <c r="A235" s="12" t="s">
        <v>4</v>
      </c>
      <c r="B235" s="12" t="s">
        <v>307</v>
      </c>
      <c r="C235" s="12" t="s">
        <v>308</v>
      </c>
      <c r="D235" s="132">
        <v>107</v>
      </c>
      <c r="E235" s="51">
        <v>0</v>
      </c>
      <c r="F235">
        <v>38.161679220000003</v>
      </c>
      <c r="G235">
        <f>VLOOKUP(B235, '[1]Sheet 1 - us_county_latlng'!$A:$C, 3, FALSE)</f>
        <v>-91.924925819999999</v>
      </c>
    </row>
    <row r="236" spans="1:7" x14ac:dyDescent="0.2">
      <c r="A236" s="12" t="s">
        <v>4</v>
      </c>
      <c r="B236" s="12" t="s">
        <v>309</v>
      </c>
      <c r="C236" s="12" t="s">
        <v>310</v>
      </c>
      <c r="D236" s="134">
        <v>410</v>
      </c>
      <c r="E236" s="72">
        <v>1</v>
      </c>
      <c r="F236">
        <v>39.805936299999999</v>
      </c>
      <c r="G236">
        <f>VLOOKUP(B236, '[1]Sheet 1 - us_county_latlng'!$A:$C, 3, FALSE)</f>
        <v>-91.622311749999994</v>
      </c>
    </row>
    <row r="237" spans="1:7" x14ac:dyDescent="0.2">
      <c r="A237" s="12" t="s">
        <v>4</v>
      </c>
      <c r="B237" s="12" t="s">
        <v>313</v>
      </c>
      <c r="C237" s="12" t="s">
        <v>314</v>
      </c>
      <c r="D237" s="131">
        <v>54</v>
      </c>
      <c r="E237" s="56">
        <v>0</v>
      </c>
      <c r="F237">
        <v>40.422513330000001</v>
      </c>
      <c r="G237">
        <f>VLOOKUP(B237, '[1]Sheet 1 - us_county_latlng'!$A:$C, 3, FALSE)</f>
        <v>-93.568506159999998</v>
      </c>
    </row>
    <row r="238" spans="1:7" x14ac:dyDescent="0.2">
      <c r="A238" s="12" t="s">
        <v>4</v>
      </c>
      <c r="B238" s="12" t="s">
        <v>315</v>
      </c>
      <c r="C238" s="12" t="s">
        <v>316</v>
      </c>
      <c r="D238" s="132">
        <v>338</v>
      </c>
      <c r="E238" s="51">
        <v>1</v>
      </c>
      <c r="F238">
        <v>38.214385749999998</v>
      </c>
      <c r="G238">
        <f>VLOOKUP(B238, '[1]Sheet 1 - us_county_latlng'!$A:$C, 3, FALSE)</f>
        <v>-92.428095709999994</v>
      </c>
    </row>
    <row r="239" spans="1:7" x14ac:dyDescent="0.2">
      <c r="A239" s="12" t="s">
        <v>4</v>
      </c>
      <c r="B239" s="12" t="s">
        <v>317</v>
      </c>
      <c r="C239" s="12" t="s">
        <v>318</v>
      </c>
      <c r="D239" s="131">
        <v>153</v>
      </c>
      <c r="E239" s="56">
        <v>1</v>
      </c>
      <c r="F239">
        <v>36.82805484</v>
      </c>
      <c r="G239">
        <f>VLOOKUP(B239, '[1]Sheet 1 - us_county_latlng'!$A:$C, 3, FALSE)</f>
        <v>-89.291170010000002</v>
      </c>
    </row>
    <row r="240" spans="1:7" x14ac:dyDescent="0.2">
      <c r="A240" s="12" t="s">
        <v>4</v>
      </c>
      <c r="B240" s="12" t="s">
        <v>319</v>
      </c>
      <c r="C240" s="12" t="s">
        <v>320</v>
      </c>
      <c r="D240" s="132">
        <v>227</v>
      </c>
      <c r="E240" s="51">
        <v>1</v>
      </c>
      <c r="F240">
        <v>38.632347240000001</v>
      </c>
      <c r="G240">
        <f>VLOOKUP(B240, '[1]Sheet 1 - us_county_latlng'!$A:$C, 3, FALSE)</f>
        <v>-92.58303239</v>
      </c>
    </row>
    <row r="241" spans="1:7" x14ac:dyDescent="0.2">
      <c r="A241" s="12" t="s">
        <v>4</v>
      </c>
      <c r="B241" s="12" t="s">
        <v>321</v>
      </c>
      <c r="C241" s="12" t="s">
        <v>322</v>
      </c>
      <c r="D241" s="131">
        <v>103</v>
      </c>
      <c r="E241" s="56">
        <v>0</v>
      </c>
      <c r="F241">
        <v>39.495884529999998</v>
      </c>
      <c r="G241">
        <f>VLOOKUP(B241, '[1]Sheet 1 - us_county_latlng'!$A:$C, 3, FALSE)</f>
        <v>-92.000875719999996</v>
      </c>
    </row>
    <row r="242" spans="1:7" x14ac:dyDescent="0.2">
      <c r="A242" s="12" t="s">
        <v>4</v>
      </c>
      <c r="B242" s="12" t="s">
        <v>323</v>
      </c>
      <c r="C242" s="12" t="s">
        <v>324</v>
      </c>
      <c r="D242" s="132">
        <v>130</v>
      </c>
      <c r="E242" s="51">
        <v>0</v>
      </c>
      <c r="F242">
        <v>38.941285190000002</v>
      </c>
      <c r="G242">
        <f>VLOOKUP(B242, '[1]Sheet 1 - us_county_latlng'!$A:$C, 3, FALSE)</f>
        <v>-91.470208389999996</v>
      </c>
    </row>
    <row r="243" spans="1:7" x14ac:dyDescent="0.2">
      <c r="A243" s="12" t="s">
        <v>4</v>
      </c>
      <c r="B243" s="12" t="s">
        <v>325</v>
      </c>
      <c r="C243" s="12" t="s">
        <v>326</v>
      </c>
      <c r="D243" s="131">
        <v>296</v>
      </c>
      <c r="E243" s="56">
        <v>2</v>
      </c>
      <c r="F243">
        <v>38.423507909999998</v>
      </c>
      <c r="G243">
        <f>VLOOKUP(B243, '[1]Sheet 1 - us_county_latlng'!$A:$C, 3, FALSE)</f>
        <v>-92.885971220000002</v>
      </c>
    </row>
    <row r="244" spans="1:7" x14ac:dyDescent="0.2">
      <c r="A244" s="12" t="s">
        <v>4</v>
      </c>
      <c r="B244" s="12" t="s">
        <v>327</v>
      </c>
      <c r="C244" s="12" t="s">
        <v>328</v>
      </c>
      <c r="D244" s="132">
        <v>226</v>
      </c>
      <c r="E244" s="51">
        <v>2</v>
      </c>
      <c r="F244">
        <v>36.594398529999999</v>
      </c>
      <c r="G244">
        <f>VLOOKUP(B244, '[1]Sheet 1 - us_county_latlng'!$A:$C, 3, FALSE)</f>
        <v>-89.651904830000007</v>
      </c>
    </row>
    <row r="245" spans="1:7" x14ac:dyDescent="0.2">
      <c r="A245" s="12" t="s">
        <v>4</v>
      </c>
      <c r="B245" s="12" t="s">
        <v>329</v>
      </c>
      <c r="C245" s="12" t="s">
        <v>330</v>
      </c>
      <c r="D245" s="136">
        <v>693</v>
      </c>
      <c r="E245" s="67">
        <v>6</v>
      </c>
      <c r="F245">
        <v>36.905185680000002</v>
      </c>
      <c r="G245">
        <f>VLOOKUP(B245, '[1]Sheet 1 - us_county_latlng'!$A:$C, 3, FALSE)</f>
        <v>-94.339461720000003</v>
      </c>
    </row>
    <row r="246" spans="1:7" x14ac:dyDescent="0.2">
      <c r="A246" s="12" t="s">
        <v>4</v>
      </c>
      <c r="B246" s="12" t="s">
        <v>331</v>
      </c>
      <c r="C246" s="12" t="s">
        <v>332</v>
      </c>
      <c r="D246" s="137">
        <v>240</v>
      </c>
      <c r="E246" s="80">
        <v>1</v>
      </c>
      <c r="F246">
        <v>40.360980140000002</v>
      </c>
      <c r="G246">
        <f>VLOOKUP(B246, '[1]Sheet 1 - us_county_latlng'!$A:$C, 3, FALSE)</f>
        <v>-94.883353540000002</v>
      </c>
    </row>
    <row r="247" spans="1:7" x14ac:dyDescent="0.2">
      <c r="A247" s="12" t="s">
        <v>4</v>
      </c>
      <c r="B247" s="12" t="s">
        <v>333</v>
      </c>
      <c r="C247" s="12" t="s">
        <v>334</v>
      </c>
      <c r="D247" s="131">
        <v>128</v>
      </c>
      <c r="E247" s="56">
        <v>2</v>
      </c>
      <c r="F247">
        <v>36.68672248</v>
      </c>
      <c r="G247">
        <f>VLOOKUP(B247, '[1]Sheet 1 - us_county_latlng'!$A:$C, 3, FALSE)</f>
        <v>-91.403321460000001</v>
      </c>
    </row>
    <row r="248" spans="1:7" x14ac:dyDescent="0.2">
      <c r="A248" s="12" t="s">
        <v>4</v>
      </c>
      <c r="B248" s="12" t="s">
        <v>335</v>
      </c>
      <c r="C248" s="12" t="s">
        <v>336</v>
      </c>
      <c r="D248" s="132">
        <v>156</v>
      </c>
      <c r="E248" s="51">
        <v>0</v>
      </c>
      <c r="F248">
        <v>38.46015852</v>
      </c>
      <c r="G248">
        <f>VLOOKUP(B248, '[1]Sheet 1 - us_county_latlng'!$A:$C, 3, FALSE)</f>
        <v>-91.861781010000001</v>
      </c>
    </row>
    <row r="249" spans="1:7" x14ac:dyDescent="0.2">
      <c r="A249" s="12" t="s">
        <v>4</v>
      </c>
      <c r="B249" s="12" t="s">
        <v>337</v>
      </c>
      <c r="C249" s="12" t="s">
        <v>338</v>
      </c>
      <c r="D249" s="131">
        <v>71</v>
      </c>
      <c r="E249" s="56">
        <v>0</v>
      </c>
      <c r="F249">
        <v>36.649222530000003</v>
      </c>
      <c r="G249">
        <f>VLOOKUP(B249, '[1]Sheet 1 - us_county_latlng'!$A:$C, 3, FALSE)</f>
        <v>-92.444694470000002</v>
      </c>
    </row>
    <row r="250" spans="1:7" x14ac:dyDescent="0.2">
      <c r="A250" s="12" t="s">
        <v>4</v>
      </c>
      <c r="B250" s="12" t="s">
        <v>339</v>
      </c>
      <c r="C250" s="12" t="s">
        <v>340</v>
      </c>
      <c r="D250" s="132">
        <v>278</v>
      </c>
      <c r="E250" s="51">
        <v>2</v>
      </c>
      <c r="F250">
        <v>36.211315650000003</v>
      </c>
      <c r="G250">
        <f>VLOOKUP(B250, '[1]Sheet 1 - us_county_latlng'!$A:$C, 3, FALSE)</f>
        <v>-89.785399609999999</v>
      </c>
    </row>
    <row r="251" spans="1:7" x14ac:dyDescent="0.2">
      <c r="A251" s="12" t="s">
        <v>4</v>
      </c>
      <c r="B251" s="12" t="s">
        <v>341</v>
      </c>
      <c r="C251" s="12" t="s">
        <v>342</v>
      </c>
      <c r="D251" s="131">
        <v>232</v>
      </c>
      <c r="E251" s="56">
        <v>2</v>
      </c>
      <c r="F251">
        <v>37.70718892</v>
      </c>
      <c r="G251">
        <f>VLOOKUP(B251, '[1]Sheet 1 - us_county_latlng'!$A:$C, 3, FALSE)</f>
        <v>-89.824562689999993</v>
      </c>
    </row>
    <row r="252" spans="1:7" x14ac:dyDescent="0.2">
      <c r="A252" s="12" t="s">
        <v>4</v>
      </c>
      <c r="B252" s="12" t="s">
        <v>343</v>
      </c>
      <c r="C252" s="12" t="s">
        <v>344</v>
      </c>
      <c r="D252" s="132">
        <v>628</v>
      </c>
      <c r="E252" s="51">
        <v>2</v>
      </c>
      <c r="F252">
        <v>38.72825898</v>
      </c>
      <c r="G252">
        <f>VLOOKUP(B252, '[1]Sheet 1 - us_county_latlng'!$A:$C, 3, FALSE)</f>
        <v>-93.284749120000001</v>
      </c>
    </row>
    <row r="253" spans="1:7" x14ac:dyDescent="0.2">
      <c r="A253" s="12" t="s">
        <v>4</v>
      </c>
      <c r="B253" s="12" t="s">
        <v>345</v>
      </c>
      <c r="C253" s="12" t="s">
        <v>346</v>
      </c>
      <c r="D253" s="131">
        <v>551</v>
      </c>
      <c r="E253" s="56">
        <v>3</v>
      </c>
      <c r="F253">
        <v>37.877314470000002</v>
      </c>
      <c r="G253">
        <f>VLOOKUP(B253, '[1]Sheet 1 - us_county_latlng'!$A:$C, 3, FALSE)</f>
        <v>-91.792385019999998</v>
      </c>
    </row>
    <row r="254" spans="1:7" x14ac:dyDescent="0.2">
      <c r="A254" s="12" t="s">
        <v>4</v>
      </c>
      <c r="B254" s="12" t="s">
        <v>347</v>
      </c>
      <c r="C254" s="12" t="s">
        <v>348</v>
      </c>
      <c r="D254" s="132">
        <v>241</v>
      </c>
      <c r="E254" s="51">
        <v>3</v>
      </c>
      <c r="F254">
        <v>39.343972309999998</v>
      </c>
      <c r="G254">
        <f>VLOOKUP(B254, '[1]Sheet 1 - us_county_latlng'!$A:$C, 3, FALSE)</f>
        <v>-91.171654930000003</v>
      </c>
    </row>
    <row r="255" spans="1:7" x14ac:dyDescent="0.2">
      <c r="A255" s="12" t="s">
        <v>4</v>
      </c>
      <c r="B255" s="12" t="s">
        <v>349</v>
      </c>
      <c r="C255" s="12" t="s">
        <v>350</v>
      </c>
      <c r="D255" s="136">
        <v>1330</v>
      </c>
      <c r="E255" s="67">
        <v>3</v>
      </c>
      <c r="F255">
        <v>39.380736829999996</v>
      </c>
      <c r="G255">
        <f>VLOOKUP(B255, '[1]Sheet 1 - us_county_latlng'!$A:$C, 3, FALSE)</f>
        <v>-94.773801250000005</v>
      </c>
    </row>
    <row r="256" spans="1:7" x14ac:dyDescent="0.2">
      <c r="A256" s="12" t="s">
        <v>4</v>
      </c>
      <c r="B256" s="12" t="s">
        <v>351</v>
      </c>
      <c r="C256" s="12" t="s">
        <v>352</v>
      </c>
      <c r="D256" s="137">
        <v>379</v>
      </c>
      <c r="E256" s="80">
        <v>2</v>
      </c>
      <c r="F256">
        <v>37.616494520000003</v>
      </c>
      <c r="G256">
        <f>VLOOKUP(B256, '[1]Sheet 1 - us_county_latlng'!$A:$C, 3, FALSE)</f>
        <v>-93.400346490000004</v>
      </c>
    </row>
    <row r="257" spans="1:7" x14ac:dyDescent="0.2">
      <c r="A257" s="12" t="s">
        <v>4</v>
      </c>
      <c r="B257" s="12" t="s">
        <v>353</v>
      </c>
      <c r="C257" s="12" t="s">
        <v>354</v>
      </c>
      <c r="D257" s="131">
        <v>821</v>
      </c>
      <c r="E257" s="56">
        <v>5</v>
      </c>
      <c r="F257">
        <v>37.824586580000002</v>
      </c>
      <c r="G257">
        <f>VLOOKUP(B257, '[1]Sheet 1 - us_county_latlng'!$A:$C, 3, FALSE)</f>
        <v>-92.207498659999999</v>
      </c>
    </row>
    <row r="258" spans="1:7" x14ac:dyDescent="0.2">
      <c r="A258" s="12" t="s">
        <v>4</v>
      </c>
      <c r="B258" s="12" t="s">
        <v>355</v>
      </c>
      <c r="C258" s="12" t="s">
        <v>356</v>
      </c>
      <c r="D258" s="132">
        <v>67</v>
      </c>
      <c r="E258" s="51">
        <v>0</v>
      </c>
      <c r="F258">
        <v>40.478776240000002</v>
      </c>
      <c r="G258">
        <f>VLOOKUP(B258, '[1]Sheet 1 - us_county_latlng'!$A:$C, 3, FALSE)</f>
        <v>-93.016665750000001</v>
      </c>
    </row>
    <row r="259" spans="1:7" x14ac:dyDescent="0.2">
      <c r="A259" s="12" t="s">
        <v>4</v>
      </c>
      <c r="B259" s="12" t="s">
        <v>357</v>
      </c>
      <c r="C259" s="12" t="s">
        <v>358</v>
      </c>
      <c r="D259" s="131">
        <v>86</v>
      </c>
      <c r="E259" s="56">
        <v>0</v>
      </c>
      <c r="F259">
        <v>39.5275593</v>
      </c>
      <c r="G259">
        <f>VLOOKUP(B259, '[1]Sheet 1 - us_county_latlng'!$A:$C, 3, FALSE)</f>
        <v>-91.52194283</v>
      </c>
    </row>
    <row r="260" spans="1:7" x14ac:dyDescent="0.2">
      <c r="A260" s="12" t="s">
        <v>4</v>
      </c>
      <c r="B260" s="12" t="s">
        <v>359</v>
      </c>
      <c r="C260" s="12" t="s">
        <v>360</v>
      </c>
      <c r="D260" s="132">
        <v>294</v>
      </c>
      <c r="E260" s="51">
        <v>0</v>
      </c>
      <c r="F260">
        <v>39.440092319999998</v>
      </c>
      <c r="G260">
        <f>VLOOKUP(B260, '[1]Sheet 1 - us_county_latlng'!$A:$C, 3, FALSE)</f>
        <v>-92.497142120000007</v>
      </c>
    </row>
    <row r="261" spans="1:7" x14ac:dyDescent="0.2">
      <c r="A261" s="12" t="s">
        <v>4</v>
      </c>
      <c r="B261" s="12" t="s">
        <v>361</v>
      </c>
      <c r="C261" s="12" t="s">
        <v>362</v>
      </c>
      <c r="D261" s="131">
        <v>286</v>
      </c>
      <c r="E261" s="56">
        <v>2</v>
      </c>
      <c r="F261">
        <v>39.352872949999998</v>
      </c>
      <c r="G261">
        <f>VLOOKUP(B261, '[1]Sheet 1 - us_county_latlng'!$A:$C, 3, FALSE)</f>
        <v>-93.989908209999996</v>
      </c>
    </row>
    <row r="262" spans="1:7" x14ac:dyDescent="0.2">
      <c r="A262" s="12" t="s">
        <v>4</v>
      </c>
      <c r="B262" s="12" t="s">
        <v>363</v>
      </c>
      <c r="C262" s="12" t="s">
        <v>364</v>
      </c>
      <c r="D262" s="132">
        <v>59</v>
      </c>
      <c r="E262" s="51">
        <v>0</v>
      </c>
      <c r="F262">
        <v>37.362448639999997</v>
      </c>
      <c r="G262">
        <f>VLOOKUP(B262, '[1]Sheet 1 - us_county_latlng'!$A:$C, 3, FALSE)</f>
        <v>-90.968990020000007</v>
      </c>
    </row>
    <row r="263" spans="1:7" x14ac:dyDescent="0.2">
      <c r="A263" s="12" t="s">
        <v>4</v>
      </c>
      <c r="B263" s="12" t="s">
        <v>365</v>
      </c>
      <c r="C263" s="12" t="s">
        <v>366</v>
      </c>
      <c r="D263" s="131">
        <v>171</v>
      </c>
      <c r="E263" s="56">
        <v>0</v>
      </c>
      <c r="F263">
        <v>36.652690530000001</v>
      </c>
      <c r="G263">
        <f>VLOOKUP(B263, '[1]Sheet 1 - us_county_latlng'!$A:$C, 3, FALSE)</f>
        <v>-90.863810880000003</v>
      </c>
    </row>
    <row r="264" spans="1:7" x14ac:dyDescent="0.2">
      <c r="A264" s="12" t="s">
        <v>4</v>
      </c>
      <c r="B264" s="12" t="s">
        <v>379</v>
      </c>
      <c r="C264" s="12" t="s">
        <v>380</v>
      </c>
      <c r="D264" s="132">
        <v>4925</v>
      </c>
      <c r="E264" s="51">
        <v>25</v>
      </c>
      <c r="F264">
        <v>38.782482119999997</v>
      </c>
      <c r="G264">
        <f>VLOOKUP(B264, '[1]Sheet 1 - us_county_latlng'!$A:$C, 3, FALSE)</f>
        <v>-90.674119790000006</v>
      </c>
    </row>
    <row r="265" spans="1:7" x14ac:dyDescent="0.2">
      <c r="A265" s="12" t="s">
        <v>4</v>
      </c>
      <c r="B265" s="12" t="s">
        <v>381</v>
      </c>
      <c r="C265" s="12" t="s">
        <v>382</v>
      </c>
      <c r="D265" s="136">
        <v>86</v>
      </c>
      <c r="E265" s="67">
        <v>0</v>
      </c>
      <c r="F265">
        <v>38.037291320000001</v>
      </c>
      <c r="G265">
        <f>VLOOKUP(B265, '[1]Sheet 1 - us_county_latlng'!$A:$C, 3, FALSE)</f>
        <v>-93.775932890000007</v>
      </c>
    </row>
    <row r="266" spans="1:7" x14ac:dyDescent="0.2">
      <c r="A266" s="12" t="s">
        <v>4</v>
      </c>
      <c r="B266" s="12" t="s">
        <v>389</v>
      </c>
      <c r="C266" s="12" t="s">
        <v>390</v>
      </c>
      <c r="D266" s="134">
        <v>168</v>
      </c>
      <c r="E266" s="72">
        <v>0</v>
      </c>
      <c r="F266">
        <v>37.894545809999997</v>
      </c>
      <c r="G266">
        <f>VLOOKUP(B266, '[1]Sheet 1 - us_county_latlng'!$A:$C, 3, FALSE)</f>
        <v>-90.194673100000003</v>
      </c>
    </row>
    <row r="267" spans="1:7" x14ac:dyDescent="0.2">
      <c r="A267" s="12" t="s">
        <v>4</v>
      </c>
      <c r="B267" s="12" t="s">
        <v>383</v>
      </c>
      <c r="C267" s="12" t="s">
        <v>384</v>
      </c>
      <c r="D267" s="132">
        <v>757</v>
      </c>
      <c r="E267" s="51">
        <v>5</v>
      </c>
      <c r="F267">
        <v>37.810556069999997</v>
      </c>
      <c r="G267">
        <f>VLOOKUP(B267, '[1]Sheet 1 - us_county_latlng'!$A:$C, 3, FALSE)</f>
        <v>-90.472555560000004</v>
      </c>
    </row>
    <row r="268" spans="1:7" ht="17" thickBot="1" x14ac:dyDescent="0.25">
      <c r="A268" s="12" t="s">
        <v>4</v>
      </c>
      <c r="B268" s="12" t="s">
        <v>387</v>
      </c>
      <c r="C268" s="12" t="s">
        <v>388</v>
      </c>
      <c r="D268" s="138">
        <v>13564</v>
      </c>
      <c r="E268" s="88">
        <v>68</v>
      </c>
      <c r="F268">
        <v>38.640484569999998</v>
      </c>
      <c r="G268">
        <f>VLOOKUP(B268, '[1]Sheet 1 - us_county_latlng'!$A:$C, 3, FALSE)</f>
        <v>-90.443441870000001</v>
      </c>
    </row>
    <row r="269" spans="1:7" ht="17" thickTop="1" x14ac:dyDescent="0.2">
      <c r="A269" s="12" t="s">
        <v>4</v>
      </c>
      <c r="B269" s="12" t="s">
        <v>367</v>
      </c>
      <c r="C269" s="12" t="s">
        <v>368</v>
      </c>
      <c r="D269" s="132">
        <v>270</v>
      </c>
      <c r="E269" s="51">
        <v>1</v>
      </c>
      <c r="F269">
        <v>39.13696633</v>
      </c>
      <c r="G269">
        <f>VLOOKUP(B269, '[1]Sheet 1 - us_county_latlng'!$A:$C, 3, FALSE)</f>
        <v>-93.20185128</v>
      </c>
    </row>
    <row r="270" spans="1:7" x14ac:dyDescent="0.2">
      <c r="A270" s="12" t="s">
        <v>4</v>
      </c>
      <c r="B270" s="12" t="s">
        <v>369</v>
      </c>
      <c r="C270" s="12" t="s">
        <v>370</v>
      </c>
      <c r="D270" s="134">
        <v>66</v>
      </c>
      <c r="E270" s="72">
        <v>0</v>
      </c>
      <c r="F270">
        <v>40.470232160000002</v>
      </c>
      <c r="G270">
        <f>VLOOKUP(B270, '[1]Sheet 1 - us_county_latlng'!$A:$C, 3, FALSE)</f>
        <v>-92.520778300000003</v>
      </c>
    </row>
    <row r="271" spans="1:7" x14ac:dyDescent="0.2">
      <c r="A271" s="12" t="s">
        <v>4</v>
      </c>
      <c r="B271" s="12" t="s">
        <v>371</v>
      </c>
      <c r="C271" s="12" t="s">
        <v>372</v>
      </c>
      <c r="D271" s="132">
        <v>102</v>
      </c>
      <c r="E271" s="51">
        <v>1</v>
      </c>
      <c r="F271">
        <v>40.452010909999998</v>
      </c>
      <c r="G271">
        <f>VLOOKUP(B271, '[1]Sheet 1 - us_county_latlng'!$A:$C, 3, FALSE)</f>
        <v>-92.147244400000005</v>
      </c>
    </row>
    <row r="272" spans="1:7" x14ac:dyDescent="0.2">
      <c r="A272" s="12" t="s">
        <v>4</v>
      </c>
      <c r="B272" s="12" t="s">
        <v>373</v>
      </c>
      <c r="C272" s="12" t="s">
        <v>374</v>
      </c>
      <c r="D272" s="131">
        <v>498</v>
      </c>
      <c r="E272" s="56">
        <v>6</v>
      </c>
      <c r="F272">
        <v>37.05301351</v>
      </c>
      <c r="G272">
        <f>VLOOKUP(B272, '[1]Sheet 1 - us_county_latlng'!$A:$C, 3, FALSE)</f>
        <v>-89.568657979999998</v>
      </c>
    </row>
    <row r="273" spans="1:7" x14ac:dyDescent="0.2">
      <c r="A273" s="12" t="s">
        <v>4</v>
      </c>
      <c r="B273" s="12" t="s">
        <v>375</v>
      </c>
      <c r="C273" s="12" t="s">
        <v>376</v>
      </c>
      <c r="D273" s="132">
        <v>85</v>
      </c>
      <c r="E273" s="51">
        <v>1</v>
      </c>
      <c r="F273">
        <v>37.157139860000001</v>
      </c>
      <c r="G273">
        <f>VLOOKUP(B273, '[1]Sheet 1 - us_county_latlng'!$A:$C, 3, FALSE)</f>
        <v>-91.399936589999996</v>
      </c>
    </row>
    <row r="274" spans="1:7" x14ac:dyDescent="0.2">
      <c r="A274" s="12" t="s">
        <v>4</v>
      </c>
      <c r="B274" s="12" t="s">
        <v>377</v>
      </c>
      <c r="C274" s="12" t="s">
        <v>378</v>
      </c>
      <c r="D274" s="131">
        <v>74</v>
      </c>
      <c r="E274" s="56">
        <v>0</v>
      </c>
      <c r="F274">
        <v>39.797995899999997</v>
      </c>
      <c r="G274">
        <f>VLOOKUP(B274, '[1]Sheet 1 - us_county_latlng'!$A:$C, 3, FALSE)</f>
        <v>-92.07658198</v>
      </c>
    </row>
    <row r="275" spans="1:7" x14ac:dyDescent="0.2">
      <c r="A275" s="12" t="s">
        <v>4</v>
      </c>
      <c r="B275" s="12" t="s">
        <v>391</v>
      </c>
      <c r="C275" s="12" t="s">
        <v>392</v>
      </c>
      <c r="D275" s="132">
        <v>349</v>
      </c>
      <c r="E275" s="51">
        <v>2</v>
      </c>
      <c r="F275">
        <v>36.855654639999997</v>
      </c>
      <c r="G275">
        <f>VLOOKUP(B275, '[1]Sheet 1 - us_county_latlng'!$A:$C, 3, FALSE)</f>
        <v>-89.944360380000006</v>
      </c>
    </row>
    <row r="276" spans="1:7" x14ac:dyDescent="0.2">
      <c r="A276" s="12" t="s">
        <v>4</v>
      </c>
      <c r="B276" s="12" t="s">
        <v>393</v>
      </c>
      <c r="C276" s="12" t="s">
        <v>394</v>
      </c>
      <c r="D276" s="131">
        <v>254</v>
      </c>
      <c r="E276" s="56">
        <v>3</v>
      </c>
      <c r="F276">
        <v>36.747109760000001</v>
      </c>
      <c r="G276">
        <f>VLOOKUP(B276, '[1]Sheet 1 - us_county_latlng'!$A:$C, 3, FALSE)</f>
        <v>-93.456026969999996</v>
      </c>
    </row>
    <row r="277" spans="1:7" x14ac:dyDescent="0.2">
      <c r="A277" s="12" t="s">
        <v>4</v>
      </c>
      <c r="B277" s="12" t="s">
        <v>395</v>
      </c>
      <c r="C277" s="12" t="s">
        <v>396</v>
      </c>
      <c r="D277" s="132">
        <v>97</v>
      </c>
      <c r="E277" s="51">
        <v>1</v>
      </c>
      <c r="F277">
        <v>40.21033053</v>
      </c>
      <c r="G277">
        <f>VLOOKUP(B277, '[1]Sheet 1 - us_county_latlng'!$A:$C, 3, FALSE)</f>
        <v>-93.111590680000006</v>
      </c>
    </row>
    <row r="278" spans="1:7" x14ac:dyDescent="0.2">
      <c r="A278" s="12" t="s">
        <v>4</v>
      </c>
      <c r="B278" s="12" t="s">
        <v>397</v>
      </c>
      <c r="C278" s="12" t="s">
        <v>398</v>
      </c>
      <c r="D278" s="131">
        <v>690</v>
      </c>
      <c r="E278" s="56">
        <v>4</v>
      </c>
      <c r="F278">
        <v>36.654736460000002</v>
      </c>
      <c r="G278">
        <f>VLOOKUP(B278, '[1]Sheet 1 - us_county_latlng'!$A:$C, 3, FALSE)</f>
        <v>-93.041275859999999</v>
      </c>
    </row>
    <row r="279" spans="1:7" x14ac:dyDescent="0.2">
      <c r="A279" s="12" t="s">
        <v>4</v>
      </c>
      <c r="B279" s="12" t="s">
        <v>399</v>
      </c>
      <c r="C279" s="12" t="s">
        <v>400</v>
      </c>
      <c r="D279" s="133">
        <v>309</v>
      </c>
      <c r="E279" s="57">
        <v>0</v>
      </c>
      <c r="F279">
        <v>37.316756699999999</v>
      </c>
      <c r="G279">
        <f>VLOOKUP(B279, '[1]Sheet 1 - us_county_latlng'!$A:$C, 3, FALSE)</f>
        <v>-91.965234339999995</v>
      </c>
    </row>
    <row r="280" spans="1:7" x14ac:dyDescent="0.2">
      <c r="A280" s="12" t="s">
        <v>4</v>
      </c>
      <c r="B280" s="12" t="s">
        <v>401</v>
      </c>
      <c r="C280" s="12" t="s">
        <v>402</v>
      </c>
      <c r="D280" s="131">
        <v>300</v>
      </c>
      <c r="E280" s="56">
        <v>2</v>
      </c>
      <c r="F280">
        <v>37.849982850000004</v>
      </c>
      <c r="G280">
        <f>VLOOKUP(B280, '[1]Sheet 1 - us_county_latlng'!$A:$C, 3, FALSE)</f>
        <v>-94.341685690000006</v>
      </c>
    </row>
    <row r="281" spans="1:7" x14ac:dyDescent="0.2">
      <c r="A281" s="12" t="s">
        <v>4</v>
      </c>
      <c r="B281" s="12" t="s">
        <v>403</v>
      </c>
      <c r="C281" s="12" t="s">
        <v>404</v>
      </c>
      <c r="D281" s="132">
        <v>448</v>
      </c>
      <c r="E281" s="51">
        <v>2</v>
      </c>
      <c r="F281">
        <v>38.764461330000003</v>
      </c>
      <c r="G281">
        <f>VLOOKUP(B281, '[1]Sheet 1 - us_county_latlng'!$A:$C, 3, FALSE)</f>
        <v>-91.160249780000001</v>
      </c>
    </row>
    <row r="282" spans="1:7" x14ac:dyDescent="0.2">
      <c r="A282" s="12" t="s">
        <v>4</v>
      </c>
      <c r="B282" s="12" t="s">
        <v>405</v>
      </c>
      <c r="C282" s="12" t="s">
        <v>406</v>
      </c>
      <c r="D282" s="131">
        <v>323</v>
      </c>
      <c r="E282" s="56">
        <v>6</v>
      </c>
      <c r="F282">
        <v>37.96173417</v>
      </c>
      <c r="G282">
        <f>VLOOKUP(B282, '[1]Sheet 1 - us_county_latlng'!$A:$C, 3, FALSE)</f>
        <v>-90.878667399999998</v>
      </c>
    </row>
    <row r="283" spans="1:7" x14ac:dyDescent="0.2">
      <c r="A283" s="12" t="s">
        <v>4</v>
      </c>
      <c r="B283" s="12" t="s">
        <v>407</v>
      </c>
      <c r="C283" s="12" t="s">
        <v>408</v>
      </c>
      <c r="D283" s="132">
        <v>156</v>
      </c>
      <c r="E283" s="51">
        <v>2</v>
      </c>
      <c r="F283">
        <v>37.112621969999999</v>
      </c>
      <c r="G283">
        <f>VLOOKUP(B283, '[1]Sheet 1 - us_county_latlng'!$A:$C, 3, FALSE)</f>
        <v>-90.461445080000004</v>
      </c>
    </row>
    <row r="284" spans="1:7" x14ac:dyDescent="0.2">
      <c r="A284" s="12" t="s">
        <v>4</v>
      </c>
      <c r="B284" s="12" t="s">
        <v>409</v>
      </c>
      <c r="C284" s="12" t="s">
        <v>410</v>
      </c>
      <c r="D284" s="131">
        <v>576</v>
      </c>
      <c r="E284" s="56">
        <v>2</v>
      </c>
      <c r="F284">
        <v>37.280857519999998</v>
      </c>
      <c r="G284">
        <f>VLOOKUP(B284, '[1]Sheet 1 - us_county_latlng'!$A:$C, 3, FALSE)</f>
        <v>-92.875916919999995</v>
      </c>
    </row>
    <row r="285" spans="1:7" x14ac:dyDescent="0.2">
      <c r="A285" s="12" t="s">
        <v>4</v>
      </c>
      <c r="B285" s="12" t="s">
        <v>411</v>
      </c>
      <c r="C285" s="12" t="s">
        <v>412</v>
      </c>
      <c r="D285" s="132">
        <v>18</v>
      </c>
      <c r="E285" s="51">
        <v>0</v>
      </c>
      <c r="F285">
        <v>40.47867651</v>
      </c>
      <c r="G285">
        <f>VLOOKUP(B285, '[1]Sheet 1 - us_county_latlng'!$A:$C, 3, FALSE)</f>
        <v>-94.421912770000006</v>
      </c>
    </row>
    <row r="286" spans="1:7" x14ac:dyDescent="0.2">
      <c r="A286" s="12" t="s">
        <v>4</v>
      </c>
      <c r="B286" s="12" t="s">
        <v>413</v>
      </c>
      <c r="C286" s="12" t="s">
        <v>414</v>
      </c>
      <c r="D286" s="131">
        <v>236</v>
      </c>
      <c r="E286" s="56">
        <v>4</v>
      </c>
      <c r="F286">
        <v>37.270789980000004</v>
      </c>
      <c r="G286">
        <f>VLOOKUP(B286, '[1]Sheet 1 - us_county_latlng'!$A:$C, 3, FALSE)</f>
        <v>-92.469493099999994</v>
      </c>
    </row>
    <row r="287" spans="1:7" x14ac:dyDescent="0.2">
      <c r="A287" s="12" t="s">
        <v>4</v>
      </c>
      <c r="B287" s="12" t="s">
        <v>385</v>
      </c>
      <c r="C287" s="12" t="s">
        <v>386</v>
      </c>
      <c r="D287" s="131">
        <v>5599</v>
      </c>
      <c r="E287" s="56">
        <v>50</v>
      </c>
      <c r="F287">
        <v>38.636546940000002</v>
      </c>
      <c r="G287">
        <f>VLOOKUP(B287, '[1]Sheet 1 - us_county_latlng'!$A:$C, 3, FALSE)</f>
        <v>-90.244844130000004</v>
      </c>
    </row>
    <row r="288" spans="1:7" hidden="1" x14ac:dyDescent="0.2">
      <c r="A288" s="12" t="s">
        <v>4</v>
      </c>
      <c r="B288" s="12" t="s">
        <v>416</v>
      </c>
      <c r="C288" s="12" t="s">
        <v>417</v>
      </c>
      <c r="D288" s="109">
        <v>350</v>
      </c>
      <c r="E288" s="47">
        <v>0</v>
      </c>
      <c r="F288">
        <v>39.580483450000003</v>
      </c>
      <c r="G288">
        <f>VLOOKUP(B288, '[1]Sheet 1 - us_county_latlng'!$A:$C, 3, FALSE)</f>
        <v>-118.33625809999999</v>
      </c>
    </row>
    <row r="289" spans="1:7" hidden="1" x14ac:dyDescent="0.2">
      <c r="A289" s="12" t="s">
        <v>4</v>
      </c>
      <c r="B289" s="12" t="s">
        <v>418</v>
      </c>
      <c r="C289" s="12" t="s">
        <v>419</v>
      </c>
      <c r="D289" s="139">
        <v>33250</v>
      </c>
      <c r="E289" s="94">
        <v>178</v>
      </c>
      <c r="F289">
        <v>36.215115410000003</v>
      </c>
      <c r="G289">
        <f>VLOOKUP(B289, '[1]Sheet 1 - us_county_latlng'!$A:$C, 3, FALSE)</f>
        <v>-115.0146087</v>
      </c>
    </row>
    <row r="290" spans="1:7" hidden="1" x14ac:dyDescent="0.2">
      <c r="A290" s="12" t="s">
        <v>4</v>
      </c>
      <c r="B290" s="12" t="s">
        <v>420</v>
      </c>
      <c r="C290" s="12" t="s">
        <v>421</v>
      </c>
      <c r="D290" s="109">
        <v>58</v>
      </c>
      <c r="E290" s="47">
        <v>0</v>
      </c>
      <c r="F290">
        <v>38.912133779999998</v>
      </c>
      <c r="G290">
        <f>VLOOKUP(B290, '[1]Sheet 1 - us_county_latlng'!$A:$C, 3, FALSE)</f>
        <v>-119.61620859999999</v>
      </c>
    </row>
    <row r="291" spans="1:7" hidden="1" x14ac:dyDescent="0.2">
      <c r="A291" s="12" t="s">
        <v>4</v>
      </c>
      <c r="B291" s="12" t="s">
        <v>422</v>
      </c>
      <c r="C291" s="12" t="s">
        <v>423</v>
      </c>
      <c r="D291" s="109" t="s">
        <v>1177</v>
      </c>
      <c r="E291" s="47">
        <v>0</v>
      </c>
      <c r="F291">
        <v>41.146015830000003</v>
      </c>
      <c r="G291">
        <f>VLOOKUP(B291, '[1]Sheet 1 - us_county_latlng'!$A:$C, 3, FALSE)</f>
        <v>-115.3578839</v>
      </c>
    </row>
    <row r="292" spans="1:7" hidden="1" x14ac:dyDescent="0.2">
      <c r="A292" s="12" t="s">
        <v>4</v>
      </c>
      <c r="B292" s="12" t="s">
        <v>424</v>
      </c>
      <c r="C292" s="12" t="s">
        <v>425</v>
      </c>
      <c r="D292" s="109">
        <v>0</v>
      </c>
      <c r="E292" s="47">
        <v>0</v>
      </c>
      <c r="F292">
        <v>37.784564459999999</v>
      </c>
      <c r="G292">
        <f>VLOOKUP(B292, '[1]Sheet 1 - us_county_latlng'!$A:$C, 3, FALSE)</f>
        <v>-117.63219100000001</v>
      </c>
    </row>
    <row r="293" spans="1:7" hidden="1" x14ac:dyDescent="0.2">
      <c r="A293" s="12" t="s">
        <v>4</v>
      </c>
      <c r="B293" s="12" t="s">
        <v>426</v>
      </c>
      <c r="C293" s="12" t="s">
        <v>427</v>
      </c>
      <c r="D293" s="109">
        <v>0</v>
      </c>
      <c r="E293" s="47">
        <v>0</v>
      </c>
      <c r="F293">
        <v>39.98327398</v>
      </c>
      <c r="G293">
        <f>VLOOKUP(B293, '[1]Sheet 1 - us_county_latlng'!$A:$C, 3, FALSE)</f>
        <v>-116.2694709</v>
      </c>
    </row>
    <row r="294" spans="1:7" hidden="1" x14ac:dyDescent="0.2">
      <c r="A294" s="12" t="s">
        <v>4</v>
      </c>
      <c r="B294" s="12" t="s">
        <v>428</v>
      </c>
      <c r="C294" s="12" t="s">
        <v>429</v>
      </c>
      <c r="D294" s="109" t="s">
        <v>1136</v>
      </c>
      <c r="E294" s="47">
        <v>0</v>
      </c>
      <c r="F294">
        <v>41.406380200000001</v>
      </c>
      <c r="G294">
        <f>VLOOKUP(B294, '[1]Sheet 1 - us_county_latlng'!$A:$C, 3, FALSE)</f>
        <v>-118.1118195</v>
      </c>
    </row>
    <row r="295" spans="1:7" hidden="1" x14ac:dyDescent="0.2">
      <c r="A295" s="12" t="s">
        <v>4</v>
      </c>
      <c r="B295" s="12" t="s">
        <v>430</v>
      </c>
      <c r="C295" s="12" t="s">
        <v>431</v>
      </c>
      <c r="D295" s="109">
        <v>5</v>
      </c>
      <c r="E295" s="47">
        <v>0</v>
      </c>
      <c r="F295">
        <v>39.93361994</v>
      </c>
      <c r="G295">
        <f>VLOOKUP(B295, '[1]Sheet 1 - us_county_latlng'!$A:$C, 3, FALSE)</f>
        <v>-117.0390723</v>
      </c>
    </row>
    <row r="296" spans="1:7" hidden="1" x14ac:dyDescent="0.2">
      <c r="A296" s="12" t="s">
        <v>4</v>
      </c>
      <c r="B296" s="12" t="s">
        <v>432</v>
      </c>
      <c r="C296" s="12" t="s">
        <v>433</v>
      </c>
      <c r="D296" s="109">
        <v>0</v>
      </c>
      <c r="E296" s="47">
        <v>0</v>
      </c>
      <c r="F296">
        <v>37.643424690000003</v>
      </c>
      <c r="G296">
        <f>VLOOKUP(B296, '[1]Sheet 1 - us_county_latlng'!$A:$C, 3, FALSE)</f>
        <v>-114.8771351</v>
      </c>
    </row>
    <row r="297" spans="1:7" hidden="1" x14ac:dyDescent="0.2">
      <c r="A297" s="12" t="s">
        <v>4</v>
      </c>
      <c r="B297" s="12" t="s">
        <v>434</v>
      </c>
      <c r="C297" s="12" t="s">
        <v>435</v>
      </c>
      <c r="D297" s="109">
        <v>62</v>
      </c>
      <c r="E297" s="47">
        <v>0</v>
      </c>
      <c r="F297">
        <v>39.019910469999999</v>
      </c>
      <c r="G297">
        <f>VLOOKUP(B297, '[1]Sheet 1 - us_county_latlng'!$A:$C, 3, FALSE)</f>
        <v>-119.1886954</v>
      </c>
    </row>
    <row r="298" spans="1:7" hidden="1" x14ac:dyDescent="0.2">
      <c r="A298" s="12" t="s">
        <v>4</v>
      </c>
      <c r="B298" s="12" t="s">
        <v>436</v>
      </c>
      <c r="C298" s="12" t="s">
        <v>437</v>
      </c>
      <c r="D298" s="109">
        <v>3</v>
      </c>
      <c r="E298" s="47">
        <v>0</v>
      </c>
      <c r="F298">
        <v>38.53880917</v>
      </c>
      <c r="G298">
        <f>VLOOKUP(B298, '[1]Sheet 1 - us_county_latlng'!$A:$C, 3, FALSE)</f>
        <v>-118.4346446</v>
      </c>
    </row>
    <row r="299" spans="1:7" hidden="1" x14ac:dyDescent="0.2">
      <c r="A299" s="12" t="s">
        <v>4</v>
      </c>
      <c r="B299" s="12" t="s">
        <v>438</v>
      </c>
      <c r="C299" s="12" t="s">
        <v>439</v>
      </c>
      <c r="D299" s="139">
        <v>40</v>
      </c>
      <c r="E299" s="94">
        <v>0</v>
      </c>
      <c r="F299">
        <v>38.042128460000001</v>
      </c>
      <c r="G299">
        <f>VLOOKUP(B299, '[1]Sheet 1 - us_county_latlng'!$A:$C, 3, FALSE)</f>
        <v>-116.47176</v>
      </c>
    </row>
    <row r="300" spans="1:7" hidden="1" x14ac:dyDescent="0.2">
      <c r="A300" s="12" t="s">
        <v>4</v>
      </c>
      <c r="B300" s="12" t="s">
        <v>440</v>
      </c>
      <c r="C300" s="12" t="s">
        <v>441</v>
      </c>
      <c r="D300" s="109">
        <v>5</v>
      </c>
      <c r="E300" s="47">
        <v>0</v>
      </c>
      <c r="F300">
        <v>40.439522879999998</v>
      </c>
      <c r="G300">
        <f>VLOOKUP(B300, '[1]Sheet 1 - us_county_latlng'!$A:$C, 3, FALSE)</f>
        <v>-118.4047657</v>
      </c>
    </row>
    <row r="301" spans="1:7" ht="17" hidden="1" thickBot="1" x14ac:dyDescent="0.25">
      <c r="A301" s="12" t="s">
        <v>4</v>
      </c>
      <c r="B301" s="12" t="s">
        <v>442</v>
      </c>
      <c r="C301" s="12" t="s">
        <v>443</v>
      </c>
      <c r="D301" s="140">
        <v>2</v>
      </c>
      <c r="E301" s="89">
        <v>0</v>
      </c>
      <c r="F301">
        <v>39.446608470000001</v>
      </c>
      <c r="G301">
        <f>VLOOKUP(B301, '[1]Sheet 1 - us_county_latlng'!$A:$C, 3, FALSE)</f>
        <v>-119.5289865</v>
      </c>
    </row>
    <row r="302" spans="1:7" hidden="1" x14ac:dyDescent="0.2">
      <c r="A302" s="12" t="s">
        <v>4</v>
      </c>
      <c r="B302" s="12" t="s">
        <v>444</v>
      </c>
      <c r="C302" s="12" t="s">
        <v>445</v>
      </c>
      <c r="D302" s="12">
        <v>7052</v>
      </c>
      <c r="E302" s="47">
        <v>48</v>
      </c>
      <c r="F302">
        <v>40.665668150000002</v>
      </c>
      <c r="G302">
        <f>VLOOKUP(B302, '[1]Sheet 1 - us_county_latlng'!$A:$C, 3, FALSE)</f>
        <v>-119.6643222</v>
      </c>
    </row>
    <row r="303" spans="1:7" hidden="1" x14ac:dyDescent="0.2">
      <c r="A303" s="12" t="s">
        <v>4</v>
      </c>
      <c r="B303" s="12" t="s">
        <v>446</v>
      </c>
      <c r="C303" s="12" t="s">
        <v>447</v>
      </c>
      <c r="D303" s="141">
        <v>75</v>
      </c>
      <c r="E303" s="68">
        <v>0</v>
      </c>
      <c r="F303">
        <v>39.442381449999999</v>
      </c>
      <c r="G303">
        <f>VLOOKUP(B303, '[1]Sheet 1 - us_county_latlng'!$A:$C, 3, FALSE)</f>
        <v>-114.9015438</v>
      </c>
    </row>
    <row r="304" spans="1:7" hidden="1" x14ac:dyDescent="0.2">
      <c r="A304" t="s">
        <v>139</v>
      </c>
      <c r="B304" s="12" t="s">
        <v>5</v>
      </c>
      <c r="C304" t="s">
        <v>6</v>
      </c>
      <c r="D304" s="142">
        <v>877</v>
      </c>
      <c r="E304" s="6">
        <v>140</v>
      </c>
      <c r="F304">
        <v>32.535142280000002</v>
      </c>
      <c r="G304" s="26">
        <v>-86.642899760000006</v>
      </c>
    </row>
    <row r="305" spans="1:7" hidden="1" x14ac:dyDescent="0.2">
      <c r="A305" t="s">
        <v>139</v>
      </c>
      <c r="B305" s="12" t="s">
        <v>7</v>
      </c>
      <c r="C305" t="s">
        <v>8</v>
      </c>
      <c r="D305" s="142">
        <v>2761</v>
      </c>
      <c r="E305" s="6">
        <v>455</v>
      </c>
      <c r="F305">
        <v>30.727824680000001</v>
      </c>
      <c r="G305" s="26">
        <v>-87.722744770000006</v>
      </c>
    </row>
    <row r="306" spans="1:7" hidden="1" x14ac:dyDescent="0.2">
      <c r="A306" t="s">
        <v>139</v>
      </c>
      <c r="B306" s="12" t="s">
        <v>9</v>
      </c>
      <c r="C306" t="s">
        <v>10</v>
      </c>
      <c r="D306" s="142">
        <v>377</v>
      </c>
      <c r="E306" s="6">
        <v>60</v>
      </c>
      <c r="F306">
        <v>31.87009042</v>
      </c>
      <c r="G306" s="26">
        <v>-85.391067870000001</v>
      </c>
    </row>
    <row r="307" spans="1:7" hidden="1" x14ac:dyDescent="0.2">
      <c r="A307" t="s">
        <v>139</v>
      </c>
      <c r="B307" s="12" t="s">
        <v>11</v>
      </c>
      <c r="C307" t="s">
        <v>12</v>
      </c>
      <c r="D307" s="142">
        <v>344</v>
      </c>
      <c r="E307" s="6">
        <v>56</v>
      </c>
      <c r="F307">
        <v>32.998376069999999</v>
      </c>
      <c r="G307">
        <v>-87.126814330000002</v>
      </c>
    </row>
    <row r="308" spans="1:7" hidden="1" x14ac:dyDescent="0.2">
      <c r="A308" t="s">
        <v>139</v>
      </c>
      <c r="B308" s="12" t="s">
        <v>13</v>
      </c>
      <c r="C308" t="s">
        <v>14</v>
      </c>
      <c r="D308" s="142">
        <v>888</v>
      </c>
      <c r="E308" s="6">
        <v>146</v>
      </c>
      <c r="F308">
        <v>33.980870609999997</v>
      </c>
      <c r="G308" s="26">
        <v>-86.567006399999997</v>
      </c>
    </row>
    <row r="309" spans="1:7" hidden="1" x14ac:dyDescent="0.2">
      <c r="A309" t="s">
        <v>139</v>
      </c>
      <c r="B309" s="12" t="s">
        <v>15</v>
      </c>
      <c r="C309" t="s">
        <v>16</v>
      </c>
      <c r="D309" s="142">
        <v>194</v>
      </c>
      <c r="E309" s="6">
        <v>30</v>
      </c>
      <c r="F309">
        <v>32.100458680000003</v>
      </c>
      <c r="G309" s="26">
        <v>-85.715729429999996</v>
      </c>
    </row>
    <row r="310" spans="1:7" hidden="1" x14ac:dyDescent="0.2">
      <c r="A310" t="s">
        <v>139</v>
      </c>
      <c r="B310" s="12" t="s">
        <v>17</v>
      </c>
      <c r="C310" t="s">
        <v>18</v>
      </c>
      <c r="D310" s="142">
        <v>298</v>
      </c>
      <c r="E310" s="6">
        <v>48</v>
      </c>
      <c r="F310">
        <v>31.752524319999999</v>
      </c>
      <c r="G310" s="26">
        <v>-86.680409240000003</v>
      </c>
    </row>
    <row r="311" spans="1:7" hidden="1" x14ac:dyDescent="0.2">
      <c r="A311" t="s">
        <v>139</v>
      </c>
      <c r="B311" s="12" t="s">
        <v>19</v>
      </c>
      <c r="C311" t="s">
        <v>20</v>
      </c>
      <c r="D311" s="142">
        <v>1813</v>
      </c>
      <c r="E311" s="6">
        <v>288</v>
      </c>
      <c r="F311">
        <v>33.771415490000003</v>
      </c>
      <c r="G311" s="26">
        <v>-85.825747050000004</v>
      </c>
    </row>
    <row r="312" spans="1:7" hidden="1" x14ac:dyDescent="0.2">
      <c r="A312" t="s">
        <v>139</v>
      </c>
      <c r="B312" s="12" t="s">
        <v>21</v>
      </c>
      <c r="C312" t="s">
        <v>22</v>
      </c>
      <c r="D312" s="143">
        <v>504</v>
      </c>
      <c r="E312" s="7">
        <v>79</v>
      </c>
      <c r="F312">
        <v>32.913666220000003</v>
      </c>
      <c r="G312" s="26">
        <v>-85.391689150000005</v>
      </c>
    </row>
    <row r="313" spans="1:7" hidden="1" x14ac:dyDescent="0.2">
      <c r="A313" t="s">
        <v>139</v>
      </c>
      <c r="B313" s="12" t="s">
        <v>23</v>
      </c>
      <c r="C313" t="s">
        <v>24</v>
      </c>
      <c r="D313" s="144">
        <v>295</v>
      </c>
      <c r="E313" s="5">
        <v>48</v>
      </c>
      <c r="F313">
        <v>34.17588713</v>
      </c>
      <c r="G313" s="26">
        <v>-85.603870659999998</v>
      </c>
    </row>
    <row r="314" spans="1:7" hidden="1" x14ac:dyDescent="0.2">
      <c r="A314" t="s">
        <v>139</v>
      </c>
      <c r="B314" s="12" t="s">
        <v>25</v>
      </c>
      <c r="C314" t="s">
        <v>26</v>
      </c>
      <c r="D314" s="142">
        <v>663</v>
      </c>
      <c r="E314" s="6">
        <v>108</v>
      </c>
      <c r="F314">
        <v>32.847710040000003</v>
      </c>
      <c r="G314" s="26">
        <v>-86.718879340000001</v>
      </c>
    </row>
    <row r="315" spans="1:7" hidden="1" x14ac:dyDescent="0.2">
      <c r="A315" t="s">
        <v>139</v>
      </c>
      <c r="B315" s="12" t="s">
        <v>27</v>
      </c>
      <c r="C315" t="s">
        <v>28</v>
      </c>
      <c r="D315" s="142">
        <v>199</v>
      </c>
      <c r="E315" s="6">
        <v>31</v>
      </c>
      <c r="F315">
        <v>32.020193110000001</v>
      </c>
      <c r="G315" s="26">
        <v>-88.263053220000003</v>
      </c>
    </row>
    <row r="316" spans="1:7" hidden="1" x14ac:dyDescent="0.2">
      <c r="A316" t="s">
        <v>139</v>
      </c>
      <c r="B316" s="12" t="s">
        <v>29</v>
      </c>
      <c r="C316" t="s">
        <v>30</v>
      </c>
      <c r="D316" s="142">
        <v>345</v>
      </c>
      <c r="E316" s="6">
        <v>56</v>
      </c>
      <c r="F316">
        <v>31.676954510000002</v>
      </c>
      <c r="G316" s="26">
        <v>-87.830771810000002</v>
      </c>
    </row>
    <row r="317" spans="1:7" hidden="1" x14ac:dyDescent="0.2">
      <c r="A317" t="s">
        <v>139</v>
      </c>
      <c r="B317" s="12" t="s">
        <v>31</v>
      </c>
      <c r="C317" t="s">
        <v>32</v>
      </c>
      <c r="D317" s="142">
        <v>159</v>
      </c>
      <c r="E317" s="6">
        <v>26</v>
      </c>
      <c r="F317">
        <v>33.269669409999999</v>
      </c>
      <c r="G317" s="26">
        <v>-85.860744299999993</v>
      </c>
    </row>
    <row r="318" spans="1:7" hidden="1" x14ac:dyDescent="0.2">
      <c r="A318" t="s">
        <v>139</v>
      </c>
      <c r="B318" s="12" t="s">
        <v>33</v>
      </c>
      <c r="C318" t="s">
        <v>34</v>
      </c>
      <c r="D318" s="142">
        <v>188</v>
      </c>
      <c r="E318" s="6">
        <v>31</v>
      </c>
      <c r="F318">
        <v>33.674959340000001</v>
      </c>
      <c r="G318" s="26">
        <v>-85.517869480000002</v>
      </c>
    </row>
    <row r="319" spans="1:7" hidden="1" x14ac:dyDescent="0.2">
      <c r="A319" t="s">
        <v>139</v>
      </c>
      <c r="B319" s="12" t="s">
        <v>35</v>
      </c>
      <c r="C319" t="s">
        <v>36</v>
      </c>
      <c r="D319" s="142">
        <v>841</v>
      </c>
      <c r="E319" s="6">
        <v>137</v>
      </c>
      <c r="F319">
        <v>31.401883959999999</v>
      </c>
      <c r="G319" s="26">
        <v>-85.988288209999993</v>
      </c>
    </row>
    <row r="320" spans="1:7" hidden="1" x14ac:dyDescent="0.2">
      <c r="A320" t="s">
        <v>139</v>
      </c>
      <c r="B320" s="12" t="s">
        <v>37</v>
      </c>
      <c r="C320" t="s">
        <v>38</v>
      </c>
      <c r="D320" s="142">
        <v>775</v>
      </c>
      <c r="E320" s="6">
        <v>126</v>
      </c>
      <c r="F320">
        <v>34.700852840000003</v>
      </c>
      <c r="G320" s="26">
        <v>-87.804633710000004</v>
      </c>
    </row>
    <row r="321" spans="1:7" hidden="1" x14ac:dyDescent="0.2">
      <c r="A321" t="s">
        <v>139</v>
      </c>
      <c r="B321" s="12" t="s">
        <v>39</v>
      </c>
      <c r="C321" t="s">
        <v>40</v>
      </c>
      <c r="D321" s="142">
        <v>160</v>
      </c>
      <c r="E321" s="6">
        <v>26</v>
      </c>
      <c r="F321">
        <v>31.428993519999999</v>
      </c>
      <c r="G321" s="26">
        <v>-86.993823699999993</v>
      </c>
    </row>
    <row r="322" spans="1:7" hidden="1" x14ac:dyDescent="0.2">
      <c r="A322" t="s">
        <v>139</v>
      </c>
      <c r="B322" s="12" t="s">
        <v>41</v>
      </c>
      <c r="C322" t="s">
        <v>42</v>
      </c>
      <c r="D322" s="143">
        <v>108</v>
      </c>
      <c r="E322" s="7">
        <v>17</v>
      </c>
      <c r="F322">
        <v>32.936295600000001</v>
      </c>
      <c r="G322" s="26">
        <v>-86.247894090000003</v>
      </c>
    </row>
    <row r="323" spans="1:7" hidden="1" x14ac:dyDescent="0.2">
      <c r="A323" t="s">
        <v>139</v>
      </c>
      <c r="B323" s="12" t="s">
        <v>43</v>
      </c>
      <c r="C323" t="s">
        <v>44</v>
      </c>
      <c r="D323" s="144">
        <v>554</v>
      </c>
      <c r="E323" s="5">
        <v>91</v>
      </c>
      <c r="F323">
        <v>31.24861005</v>
      </c>
      <c r="G323" s="26">
        <v>-86.451426290000001</v>
      </c>
    </row>
    <row r="324" spans="1:7" hidden="1" x14ac:dyDescent="0.2">
      <c r="A324" t="s">
        <v>139</v>
      </c>
      <c r="B324" s="12" t="s">
        <v>45</v>
      </c>
      <c r="C324" t="s">
        <v>46</v>
      </c>
      <c r="D324" s="142">
        <v>191</v>
      </c>
      <c r="E324" s="6">
        <v>31</v>
      </c>
      <c r="F324">
        <v>31.731697749999999</v>
      </c>
      <c r="G324" s="26">
        <v>-86.313419069999995</v>
      </c>
    </row>
    <row r="325" spans="1:7" hidden="1" x14ac:dyDescent="0.2">
      <c r="A325" t="s">
        <v>139</v>
      </c>
      <c r="B325" s="12" t="s">
        <v>47</v>
      </c>
      <c r="C325" t="s">
        <v>48</v>
      </c>
      <c r="D325" s="142">
        <v>1228</v>
      </c>
      <c r="E325" s="6">
        <v>201</v>
      </c>
      <c r="F325">
        <v>34.131839820000003</v>
      </c>
      <c r="G325" s="26">
        <v>-86.867188769999998</v>
      </c>
    </row>
    <row r="326" spans="1:7" hidden="1" x14ac:dyDescent="0.2">
      <c r="A326" t="s">
        <v>139</v>
      </c>
      <c r="B326" s="12" t="s">
        <v>49</v>
      </c>
      <c r="C326" t="s">
        <v>50</v>
      </c>
      <c r="D326" s="142">
        <v>847</v>
      </c>
      <c r="E326" s="6">
        <v>139</v>
      </c>
      <c r="F326">
        <v>31.432043629999999</v>
      </c>
      <c r="G326" s="26">
        <v>-85.611080999999999</v>
      </c>
    </row>
    <row r="327" spans="1:7" hidden="1" x14ac:dyDescent="0.2">
      <c r="A327" t="s">
        <v>139</v>
      </c>
      <c r="B327" s="12" t="s">
        <v>51</v>
      </c>
      <c r="C327" t="s">
        <v>52</v>
      </c>
      <c r="D327" s="142">
        <v>693</v>
      </c>
      <c r="E327" s="6">
        <v>108</v>
      </c>
      <c r="F327">
        <v>32.32606741</v>
      </c>
      <c r="G327" s="26">
        <v>-87.106492309999993</v>
      </c>
    </row>
    <row r="328" spans="1:7" hidden="1" x14ac:dyDescent="0.2">
      <c r="A328" t="s">
        <v>139</v>
      </c>
      <c r="B328" s="12" t="s">
        <v>53</v>
      </c>
      <c r="C328" t="s">
        <v>54</v>
      </c>
      <c r="D328" s="142">
        <v>1081</v>
      </c>
      <c r="E328" s="6">
        <v>177</v>
      </c>
      <c r="F328">
        <v>34.46023769</v>
      </c>
      <c r="G328" s="26">
        <v>-85.803785739999995</v>
      </c>
    </row>
    <row r="329" spans="1:7" hidden="1" x14ac:dyDescent="0.2">
      <c r="A329" t="s">
        <v>139</v>
      </c>
      <c r="B329" s="12" t="s">
        <v>55</v>
      </c>
      <c r="C329" t="s">
        <v>56</v>
      </c>
      <c r="D329" s="142">
        <v>1172</v>
      </c>
      <c r="E329" s="6">
        <v>188</v>
      </c>
      <c r="F329">
        <v>32.597241259999997</v>
      </c>
      <c r="G329">
        <f>VLOOKUP(B329, '[1]Sheet 1 - us_county_latlng'!$A:$C, 3, FALSE)</f>
        <v>-86.148840359999994</v>
      </c>
    </row>
    <row r="330" spans="1:7" hidden="1" x14ac:dyDescent="0.2">
      <c r="A330" t="s">
        <v>139</v>
      </c>
      <c r="B330" s="12" t="s">
        <v>57</v>
      </c>
      <c r="C330" t="s">
        <v>58</v>
      </c>
      <c r="D330" s="142">
        <v>565</v>
      </c>
      <c r="E330" s="6">
        <v>93</v>
      </c>
      <c r="F330">
        <v>31.12613571</v>
      </c>
      <c r="G330">
        <f>VLOOKUP(B330, '[1]Sheet 1 - us_county_latlng'!$A:$C, 3, FALSE)</f>
        <v>-87.161760560000005</v>
      </c>
    </row>
    <row r="331" spans="1:7" hidden="1" x14ac:dyDescent="0.2">
      <c r="A331" t="s">
        <v>139</v>
      </c>
      <c r="B331" s="12" t="s">
        <v>59</v>
      </c>
      <c r="C331" t="s">
        <v>60</v>
      </c>
      <c r="D331" s="142">
        <v>1568</v>
      </c>
      <c r="E331" s="6">
        <v>253</v>
      </c>
      <c r="F331">
        <v>34.045188860000003</v>
      </c>
      <c r="G331">
        <f>VLOOKUP(B331, '[1]Sheet 1 - us_county_latlng'!$A:$C, 3, FALSE)</f>
        <v>-86.034768540000002</v>
      </c>
    </row>
    <row r="332" spans="1:7" hidden="1" x14ac:dyDescent="0.2">
      <c r="A332" t="s">
        <v>139</v>
      </c>
      <c r="B332" s="12" t="s">
        <v>61</v>
      </c>
      <c r="C332" t="s">
        <v>62</v>
      </c>
      <c r="D332" s="143">
        <v>206</v>
      </c>
      <c r="E332" s="7">
        <v>33</v>
      </c>
      <c r="F332">
        <v>33.721172660000001</v>
      </c>
      <c r="G332">
        <f>VLOOKUP(B332, '[1]Sheet 1 - us_county_latlng'!$A:$C, 3, FALSE)</f>
        <v>-87.739243310000006</v>
      </c>
    </row>
    <row r="333" spans="1:7" hidden="1" x14ac:dyDescent="0.2">
      <c r="A333" t="s">
        <v>139</v>
      </c>
      <c r="B333" s="12" t="s">
        <v>63</v>
      </c>
      <c r="C333" t="s">
        <v>64</v>
      </c>
      <c r="D333" s="144">
        <v>539</v>
      </c>
      <c r="E333" s="5">
        <v>89</v>
      </c>
      <c r="F333">
        <v>34.442381349999998</v>
      </c>
      <c r="G333">
        <f>VLOOKUP(B333, '[1]Sheet 1 - us_county_latlng'!$A:$C, 3, FALSE)</f>
        <v>-87.843283</v>
      </c>
    </row>
    <row r="334" spans="1:7" hidden="1" x14ac:dyDescent="0.2">
      <c r="A334" t="s">
        <v>139</v>
      </c>
      <c r="B334" s="12" t="s">
        <v>65</v>
      </c>
      <c r="C334" t="s">
        <v>66</v>
      </c>
      <c r="D334" s="142">
        <v>351</v>
      </c>
      <c r="E334" s="6">
        <v>58</v>
      </c>
      <c r="F334">
        <v>31.09486905</v>
      </c>
      <c r="G334">
        <f>VLOOKUP(B334, '[1]Sheet 1 - us_county_latlng'!$A:$C, 3, FALSE)</f>
        <v>-85.839329530000001</v>
      </c>
    </row>
    <row r="335" spans="1:7" ht="17" hidden="1" thickBot="1" x14ac:dyDescent="0.25">
      <c r="A335" t="s">
        <v>139</v>
      </c>
      <c r="B335" s="12" t="s">
        <v>67</v>
      </c>
      <c r="C335" t="s">
        <v>68</v>
      </c>
      <c r="D335" s="145">
        <v>150</v>
      </c>
      <c r="E335" s="73">
        <v>23</v>
      </c>
      <c r="F335">
        <v>32.853304000000001</v>
      </c>
      <c r="G335">
        <f>VLOOKUP(B335, '[1]Sheet 1 - us_county_latlng'!$A:$C, 3, FALSE)</f>
        <v>-87.952768180000007</v>
      </c>
    </row>
    <row r="336" spans="1:7" hidden="1" x14ac:dyDescent="0.2">
      <c r="A336" t="s">
        <v>139</v>
      </c>
      <c r="B336" s="12" t="s">
        <v>69</v>
      </c>
      <c r="C336" t="s">
        <v>70</v>
      </c>
      <c r="D336" s="142">
        <v>257</v>
      </c>
      <c r="E336" s="6">
        <v>40</v>
      </c>
      <c r="F336">
        <v>32.762594800000002</v>
      </c>
      <c r="G336">
        <f>VLOOKUP(B336, '[1]Sheet 1 - us_county_latlng'!$A:$C, 3, FALSE)</f>
        <v>-87.629305759999994</v>
      </c>
    </row>
    <row r="337" spans="1:7" hidden="1" x14ac:dyDescent="0.2">
      <c r="A337" t="s">
        <v>139</v>
      </c>
      <c r="B337" s="12" t="s">
        <v>71</v>
      </c>
      <c r="C337" t="s">
        <v>72</v>
      </c>
      <c r="D337" s="144">
        <v>232</v>
      </c>
      <c r="E337" s="5">
        <v>38</v>
      </c>
      <c r="F337">
        <v>31.514879910000001</v>
      </c>
      <c r="G337">
        <f>VLOOKUP(B337, '[1]Sheet 1 - us_county_latlng'!$A:$C, 3, FALSE)</f>
        <v>-85.240941520000007</v>
      </c>
    </row>
    <row r="338" spans="1:7" hidden="1" x14ac:dyDescent="0.2">
      <c r="A338" t="s">
        <v>139</v>
      </c>
      <c r="B338" s="12" t="s">
        <v>73</v>
      </c>
      <c r="C338" t="s">
        <v>74</v>
      </c>
      <c r="D338" s="142">
        <v>1693</v>
      </c>
      <c r="E338" s="6">
        <v>275</v>
      </c>
      <c r="F338">
        <v>31.152951789999999</v>
      </c>
      <c r="G338">
        <f>VLOOKUP(B338, '[1]Sheet 1 - us_county_latlng'!$A:$C, 3, FALSE)</f>
        <v>-85.302514020000004</v>
      </c>
    </row>
    <row r="339" spans="1:7" hidden="1" x14ac:dyDescent="0.2">
      <c r="A339" t="s">
        <v>139</v>
      </c>
      <c r="B339" s="12" t="s">
        <v>75</v>
      </c>
      <c r="C339" t="s">
        <v>76</v>
      </c>
      <c r="D339" s="142">
        <v>724</v>
      </c>
      <c r="E339" s="6">
        <v>119</v>
      </c>
      <c r="F339">
        <v>34.779542309999997</v>
      </c>
      <c r="G339">
        <f>VLOOKUP(B339, '[1]Sheet 1 - us_county_latlng'!$A:$C, 3, FALSE)</f>
        <v>-85.999475840000002</v>
      </c>
    </row>
    <row r="340" spans="1:7" hidden="1" x14ac:dyDescent="0.2">
      <c r="A340" t="s">
        <v>139</v>
      </c>
      <c r="B340" s="12" t="s">
        <v>77</v>
      </c>
      <c r="C340" t="s">
        <v>78</v>
      </c>
      <c r="D340" s="142">
        <v>12271</v>
      </c>
      <c r="E340" s="6">
        <v>1902</v>
      </c>
      <c r="F340">
        <v>33.554343299999999</v>
      </c>
      <c r="G340">
        <f>VLOOKUP(B340, '[1]Sheet 1 - us_county_latlng'!$A:$C, 3, FALSE)</f>
        <v>-86.896570839999995</v>
      </c>
    </row>
    <row r="341" spans="1:7" hidden="1" x14ac:dyDescent="0.2">
      <c r="A341" t="s">
        <v>139</v>
      </c>
      <c r="B341" s="12" t="s">
        <v>79</v>
      </c>
      <c r="C341" t="s">
        <v>80</v>
      </c>
      <c r="D341" s="142">
        <v>164</v>
      </c>
      <c r="E341" s="6">
        <v>27</v>
      </c>
      <c r="F341">
        <v>33.779093490000001</v>
      </c>
      <c r="G341">
        <f>VLOOKUP(B341, '[1]Sheet 1 - us_county_latlng'!$A:$C, 3, FALSE)</f>
        <v>-88.097153149999997</v>
      </c>
    </row>
    <row r="342" spans="1:7" hidden="1" x14ac:dyDescent="0.2">
      <c r="A342" t="s">
        <v>139</v>
      </c>
      <c r="B342" s="12" t="s">
        <v>81</v>
      </c>
      <c r="C342" t="s">
        <v>82</v>
      </c>
      <c r="D342" s="142">
        <v>1170</v>
      </c>
      <c r="E342" s="6">
        <v>189</v>
      </c>
      <c r="F342">
        <v>34.901500200000001</v>
      </c>
      <c r="G342">
        <f>VLOOKUP(B342, '[1]Sheet 1 - us_county_latlng'!$A:$C, 3, FALSE)</f>
        <v>-87.654116579999993</v>
      </c>
    </row>
    <row r="343" spans="1:7" hidden="1" x14ac:dyDescent="0.2">
      <c r="A343" t="s">
        <v>139</v>
      </c>
      <c r="B343" s="12" t="s">
        <v>83</v>
      </c>
      <c r="C343" t="s">
        <v>84</v>
      </c>
      <c r="D343" s="142">
        <v>493</v>
      </c>
      <c r="E343" s="6">
        <v>80</v>
      </c>
      <c r="F343">
        <v>34.52223687</v>
      </c>
      <c r="G343">
        <f>VLOOKUP(B343, '[1]Sheet 1 - us_county_latlng'!$A:$C, 3, FALSE)</f>
        <v>-87.310853809999998</v>
      </c>
    </row>
    <row r="344" spans="1:7" hidden="1" x14ac:dyDescent="0.2">
      <c r="A344" t="s">
        <v>139</v>
      </c>
      <c r="B344" s="12" t="s">
        <v>85</v>
      </c>
      <c r="C344" t="s">
        <v>86</v>
      </c>
      <c r="D344" s="142">
        <v>2606</v>
      </c>
      <c r="E344" s="6">
        <v>409</v>
      </c>
      <c r="F344">
        <v>32.60106116</v>
      </c>
      <c r="G344">
        <f>VLOOKUP(B344, '[1]Sheet 1 - us_county_latlng'!$A:$C, 3, FALSE)</f>
        <v>-85.355224509999999</v>
      </c>
    </row>
    <row r="345" spans="1:7" hidden="1" x14ac:dyDescent="0.2">
      <c r="A345" t="s">
        <v>139</v>
      </c>
      <c r="B345" s="12" t="s">
        <v>87</v>
      </c>
      <c r="C345" t="s">
        <v>88</v>
      </c>
      <c r="D345" s="142">
        <v>1344</v>
      </c>
      <c r="E345" s="6">
        <v>215</v>
      </c>
      <c r="F345">
        <v>34.810134869999999</v>
      </c>
      <c r="G345">
        <f>VLOOKUP(B345, '[1]Sheet 1 - us_county_latlng'!$A:$C, 3, FALSE)</f>
        <v>-86.982072029999998</v>
      </c>
    </row>
    <row r="346" spans="1:7" hidden="1" x14ac:dyDescent="0.2">
      <c r="A346" t="s">
        <v>139</v>
      </c>
      <c r="B346" s="12" t="s">
        <v>89</v>
      </c>
      <c r="C346" t="s">
        <v>90</v>
      </c>
      <c r="D346" s="143">
        <v>195</v>
      </c>
      <c r="E346" s="7">
        <v>30</v>
      </c>
      <c r="F346">
        <v>32.155040399999997</v>
      </c>
      <c r="G346">
        <f>VLOOKUP(B346, '[1]Sheet 1 - us_county_latlng'!$A:$C, 3, FALSE)</f>
        <v>-86.650023529999999</v>
      </c>
    </row>
    <row r="347" spans="1:7" hidden="1" x14ac:dyDescent="0.2">
      <c r="A347" t="s">
        <v>139</v>
      </c>
      <c r="B347" s="12" t="s">
        <v>91</v>
      </c>
      <c r="C347" t="s">
        <v>92</v>
      </c>
      <c r="D347" s="142">
        <v>283</v>
      </c>
      <c r="E347" s="6">
        <v>43</v>
      </c>
      <c r="F347">
        <v>32.38585029</v>
      </c>
      <c r="G347">
        <f>VLOOKUP(B347, '[1]Sheet 1 - us_county_latlng'!$A:$C, 3, FALSE)</f>
        <v>-85.692607030000005</v>
      </c>
    </row>
    <row r="348" spans="1:7" hidden="1" x14ac:dyDescent="0.2">
      <c r="A348" t="s">
        <v>139</v>
      </c>
      <c r="B348" s="12" t="s">
        <v>93</v>
      </c>
      <c r="C348" t="s">
        <v>94</v>
      </c>
      <c r="D348" s="142">
        <v>5795</v>
      </c>
      <c r="E348" s="6">
        <v>911</v>
      </c>
      <c r="F348">
        <v>34.762922570000001</v>
      </c>
      <c r="G348">
        <f>VLOOKUP(B348, '[1]Sheet 1 - us_county_latlng'!$A:$C, 3, FALSE)</f>
        <v>-86.550569269999997</v>
      </c>
    </row>
    <row r="349" spans="1:7" hidden="1" x14ac:dyDescent="0.2">
      <c r="A349" t="s">
        <v>139</v>
      </c>
      <c r="B349" s="12" t="s">
        <v>95</v>
      </c>
      <c r="C349" t="s">
        <v>96</v>
      </c>
      <c r="D349" s="142">
        <v>322</v>
      </c>
      <c r="E349" s="6">
        <v>51</v>
      </c>
      <c r="F349">
        <v>32.247949149999997</v>
      </c>
      <c r="G349">
        <f>VLOOKUP(B349, '[1]Sheet 1 - us_county_latlng'!$A:$C, 3, FALSE)</f>
        <v>-87.789209459999995</v>
      </c>
    </row>
    <row r="350" spans="1:7" hidden="1" x14ac:dyDescent="0.2">
      <c r="A350" t="s">
        <v>139</v>
      </c>
      <c r="B350" s="12" t="s">
        <v>97</v>
      </c>
      <c r="C350" t="s">
        <v>98</v>
      </c>
      <c r="D350" s="142">
        <v>379</v>
      </c>
      <c r="E350" s="6">
        <v>62</v>
      </c>
      <c r="F350">
        <v>34.136918559999998</v>
      </c>
      <c r="G350">
        <f>VLOOKUP(B350, '[1]Sheet 1 - us_county_latlng'!$A:$C, 3, FALSE)</f>
        <v>-87.887406060000004</v>
      </c>
    </row>
    <row r="351" spans="1:7" hidden="1" x14ac:dyDescent="0.2">
      <c r="A351" t="s">
        <v>139</v>
      </c>
      <c r="B351" s="12" t="s">
        <v>99</v>
      </c>
      <c r="C351" t="s">
        <v>100</v>
      </c>
      <c r="D351" s="142" t="s">
        <v>1140</v>
      </c>
      <c r="E351" s="6">
        <v>285</v>
      </c>
      <c r="F351">
        <v>34.366908670000001</v>
      </c>
      <c r="G351">
        <f>VLOOKUP(B351, '[1]Sheet 1 - us_county_latlng'!$A:$C, 3, FALSE)</f>
        <v>-86.306156229999999</v>
      </c>
    </row>
    <row r="352" spans="1:7" hidden="1" x14ac:dyDescent="0.2">
      <c r="A352" t="s">
        <v>139</v>
      </c>
      <c r="B352" s="12" t="s">
        <v>101</v>
      </c>
      <c r="C352" t="s">
        <v>102</v>
      </c>
      <c r="D352" s="142">
        <v>6972</v>
      </c>
      <c r="E352" s="6">
        <v>1134</v>
      </c>
      <c r="F352">
        <v>30.77909854</v>
      </c>
      <c r="G352">
        <f>VLOOKUP(B352, '[1]Sheet 1 - us_county_latlng'!$A:$C, 3, FALSE)</f>
        <v>-88.206590570000003</v>
      </c>
    </row>
    <row r="353" spans="1:7" hidden="1" x14ac:dyDescent="0.2">
      <c r="A353" t="s">
        <v>139</v>
      </c>
      <c r="B353" s="12" t="s">
        <v>103</v>
      </c>
      <c r="C353" t="s">
        <v>104</v>
      </c>
      <c r="D353" s="142">
        <v>274</v>
      </c>
      <c r="E353" s="6">
        <v>45</v>
      </c>
      <c r="F353">
        <v>31.571071750000002</v>
      </c>
      <c r="G353">
        <f>VLOOKUP(B353, '[1]Sheet 1 - us_county_latlng'!$A:$C, 3, FALSE)</f>
        <v>-87.365296150000006</v>
      </c>
    </row>
    <row r="354" spans="1:7" hidden="1" x14ac:dyDescent="0.2">
      <c r="A354" t="s">
        <v>139</v>
      </c>
      <c r="B354" s="12" t="s">
        <v>105</v>
      </c>
      <c r="C354" t="s">
        <v>106</v>
      </c>
      <c r="D354" s="142">
        <v>4507</v>
      </c>
      <c r="E354" s="6">
        <v>695</v>
      </c>
      <c r="F354">
        <v>32.220894139999999</v>
      </c>
      <c r="G354">
        <f>VLOOKUP(B354, '[1]Sheet 1 - us_county_latlng'!$A:$C, 3, FALSE)</f>
        <v>-86.207877060000001</v>
      </c>
    </row>
    <row r="355" spans="1:7" hidden="1" x14ac:dyDescent="0.2">
      <c r="A355" t="s">
        <v>139</v>
      </c>
      <c r="B355" s="12" t="s">
        <v>107</v>
      </c>
      <c r="C355" t="s">
        <v>108</v>
      </c>
      <c r="D355" s="142">
        <v>1911</v>
      </c>
      <c r="E355" s="6">
        <v>307</v>
      </c>
      <c r="F355">
        <v>34.453310090000002</v>
      </c>
      <c r="G355">
        <f>VLOOKUP(B355, '[1]Sheet 1 - us_county_latlng'!$A:$C, 3, FALSE)</f>
        <v>-86.853250619999997</v>
      </c>
    </row>
    <row r="356" spans="1:7" hidden="1" x14ac:dyDescent="0.2">
      <c r="A356" t="s">
        <v>139</v>
      </c>
      <c r="B356" s="12" t="s">
        <v>109</v>
      </c>
      <c r="C356" t="s">
        <v>110</v>
      </c>
      <c r="D356" s="143">
        <v>157</v>
      </c>
      <c r="E356" s="7">
        <v>25</v>
      </c>
      <c r="F356">
        <v>32.638592840000001</v>
      </c>
      <c r="G356">
        <f>VLOOKUP(B356, '[1]Sheet 1 - us_county_latlng'!$A:$C, 3, FALSE)</f>
        <v>-87.294247029999994</v>
      </c>
    </row>
    <row r="357" spans="1:7" hidden="1" x14ac:dyDescent="0.2">
      <c r="A357" t="s">
        <v>139</v>
      </c>
      <c r="B357" s="12" t="s">
        <v>111</v>
      </c>
      <c r="C357" t="s">
        <v>112</v>
      </c>
      <c r="D357" s="142">
        <v>315</v>
      </c>
      <c r="E357" s="6">
        <v>50</v>
      </c>
      <c r="F357">
        <v>33.280582979999998</v>
      </c>
      <c r="G357">
        <f>VLOOKUP(B357, '[1]Sheet 1 - us_county_latlng'!$A:$C, 3, FALSE)</f>
        <v>-88.089235040000005</v>
      </c>
    </row>
    <row r="358" spans="1:7" hidden="1" x14ac:dyDescent="0.2">
      <c r="A358" t="s">
        <v>139</v>
      </c>
      <c r="B358" s="12" t="s">
        <v>113</v>
      </c>
      <c r="C358" t="s">
        <v>114</v>
      </c>
      <c r="D358" s="142">
        <v>486</v>
      </c>
      <c r="E358" s="6">
        <v>78</v>
      </c>
      <c r="F358">
        <v>31.802325639999999</v>
      </c>
      <c r="G358">
        <f>VLOOKUP(B358, '[1]Sheet 1 - us_county_latlng'!$A:$C, 3, FALSE)</f>
        <v>-85.940873730000007</v>
      </c>
    </row>
    <row r="359" spans="1:7" hidden="1" x14ac:dyDescent="0.2">
      <c r="A359" t="s">
        <v>139</v>
      </c>
      <c r="B359" s="12" t="s">
        <v>115</v>
      </c>
      <c r="C359" t="s">
        <v>116</v>
      </c>
      <c r="D359" s="142">
        <v>303</v>
      </c>
      <c r="E359" s="6">
        <v>49</v>
      </c>
      <c r="F359">
        <v>33.29354361</v>
      </c>
      <c r="G359">
        <f>VLOOKUP(B359, '[1]Sheet 1 - us_county_latlng'!$A:$C, 3, FALSE)</f>
        <v>-85.45918107</v>
      </c>
    </row>
    <row r="360" spans="1:7" hidden="1" x14ac:dyDescent="0.2">
      <c r="A360" t="s">
        <v>139</v>
      </c>
      <c r="B360" s="12" t="s">
        <v>117</v>
      </c>
      <c r="C360" t="s">
        <v>118</v>
      </c>
      <c r="D360" s="142">
        <v>1112</v>
      </c>
      <c r="E360" s="6">
        <v>174</v>
      </c>
      <c r="F360">
        <v>32.28806204</v>
      </c>
      <c r="G360">
        <f>VLOOKUP(B360, '[1]Sheet 1 - us_county_latlng'!$A:$C, 3, FALSE)</f>
        <v>-85.184282960000004</v>
      </c>
    </row>
    <row r="361" spans="1:7" hidden="1" x14ac:dyDescent="0.2">
      <c r="A361" t="s">
        <v>139</v>
      </c>
      <c r="B361" s="12" t="s">
        <v>121</v>
      </c>
      <c r="C361" t="s">
        <v>122</v>
      </c>
      <c r="D361" s="142">
        <v>1348</v>
      </c>
      <c r="E361" s="6">
        <v>219</v>
      </c>
      <c r="F361">
        <v>33.715400219999999</v>
      </c>
      <c r="G361">
        <f>VLOOKUP(B361, '[1]Sheet 1 - us_county_latlng'!$A:$C, 3, FALSE)</f>
        <v>-86.314769049999995</v>
      </c>
    </row>
    <row r="362" spans="1:7" hidden="1" x14ac:dyDescent="0.2">
      <c r="A362" t="s">
        <v>139</v>
      </c>
      <c r="B362" s="12" t="s">
        <v>119</v>
      </c>
      <c r="C362" t="s">
        <v>120</v>
      </c>
      <c r="D362" s="142">
        <v>3094</v>
      </c>
      <c r="E362" s="6">
        <v>498</v>
      </c>
      <c r="F362">
        <v>33.264052579999998</v>
      </c>
      <c r="G362">
        <f>VLOOKUP(B362, '[1]Sheet 1 - us_county_latlng'!$A:$C, 3, FALSE)</f>
        <v>-86.661374760000001</v>
      </c>
    </row>
    <row r="363" spans="1:7" hidden="1" x14ac:dyDescent="0.2">
      <c r="A363" t="s">
        <v>139</v>
      </c>
      <c r="B363" s="12" t="s">
        <v>123</v>
      </c>
      <c r="C363" t="s">
        <v>124</v>
      </c>
      <c r="D363" s="142">
        <v>200</v>
      </c>
      <c r="E363" s="6">
        <v>30</v>
      </c>
      <c r="F363">
        <v>32.591049490000003</v>
      </c>
      <c r="G363">
        <f>VLOOKUP(B363, '[1]Sheet 1 - us_county_latlng'!$A:$C, 3, FALSE)</f>
        <v>-88.199040389999993</v>
      </c>
    </row>
    <row r="364" spans="1:7" hidden="1" x14ac:dyDescent="0.2">
      <c r="A364" t="s">
        <v>139</v>
      </c>
      <c r="B364" s="12" t="s">
        <v>125</v>
      </c>
      <c r="C364" t="s">
        <v>126</v>
      </c>
      <c r="D364" s="142">
        <v>1161</v>
      </c>
      <c r="E364" s="6">
        <v>185</v>
      </c>
      <c r="F364">
        <v>33.379924209999999</v>
      </c>
      <c r="G364">
        <f>VLOOKUP(B364, '[1]Sheet 1 - us_county_latlng'!$A:$C, 3, FALSE)</f>
        <v>-86.165876659999995</v>
      </c>
    </row>
    <row r="365" spans="1:7" hidden="1" x14ac:dyDescent="0.2">
      <c r="A365" t="s">
        <v>139</v>
      </c>
      <c r="B365" s="12" t="s">
        <v>127</v>
      </c>
      <c r="C365" t="s">
        <v>128</v>
      </c>
      <c r="D365" s="142">
        <v>608</v>
      </c>
      <c r="E365" s="6">
        <v>97</v>
      </c>
      <c r="F365">
        <v>32.862808020000003</v>
      </c>
      <c r="G365">
        <f>VLOOKUP(B365, '[1]Sheet 1 - us_county_latlng'!$A:$C, 3, FALSE)</f>
        <v>-85.797465380000006</v>
      </c>
    </row>
    <row r="366" spans="1:7" hidden="1" x14ac:dyDescent="0.2">
      <c r="A366" t="s">
        <v>139</v>
      </c>
      <c r="B366" s="12" t="s">
        <v>129</v>
      </c>
      <c r="C366" t="s">
        <v>130</v>
      </c>
      <c r="D366" s="143">
        <v>3776</v>
      </c>
      <c r="E366" s="7">
        <v>579</v>
      </c>
      <c r="F366">
        <v>33.289521460000003</v>
      </c>
      <c r="G366">
        <f>VLOOKUP(B366, '[1]Sheet 1 - us_county_latlng'!$A:$C, 3, FALSE)</f>
        <v>-87.525583589999997</v>
      </c>
    </row>
    <row r="367" spans="1:7" hidden="1" x14ac:dyDescent="0.2">
      <c r="A367" t="s">
        <v>139</v>
      </c>
      <c r="B367" s="12" t="s">
        <v>131</v>
      </c>
      <c r="C367" t="s">
        <v>132</v>
      </c>
      <c r="D367" s="142">
        <v>1003</v>
      </c>
      <c r="E367" s="6">
        <v>163</v>
      </c>
      <c r="F367">
        <v>33.803162810000003</v>
      </c>
      <c r="G367">
        <f>VLOOKUP(B367, '[1]Sheet 1 - us_county_latlng'!$A:$C, 3, FALSE)</f>
        <v>-87.297278890000001</v>
      </c>
    </row>
    <row r="368" spans="1:7" ht="17" hidden="1" thickBot="1" x14ac:dyDescent="0.25">
      <c r="A368" t="s">
        <v>139</v>
      </c>
      <c r="B368" s="12" t="s">
        <v>133</v>
      </c>
      <c r="C368" t="s">
        <v>134</v>
      </c>
      <c r="D368" s="146">
        <v>222</v>
      </c>
      <c r="E368" s="23">
        <v>37</v>
      </c>
      <c r="F368">
        <v>31.407592480000002</v>
      </c>
      <c r="G368">
        <f>VLOOKUP(B368, '[1]Sheet 1 - us_county_latlng'!$A:$C, 3, FALSE)</f>
        <v>-88.20819419</v>
      </c>
    </row>
    <row r="369" spans="1:7" hidden="1" x14ac:dyDescent="0.2">
      <c r="A369" t="s">
        <v>139</v>
      </c>
      <c r="B369" s="12" t="s">
        <v>135</v>
      </c>
      <c r="C369" t="s">
        <v>136</v>
      </c>
      <c r="D369" s="147">
        <v>187</v>
      </c>
      <c r="E369" s="29">
        <v>30</v>
      </c>
      <c r="F369">
        <v>31.989283010000001</v>
      </c>
      <c r="G369">
        <f>VLOOKUP(B369, '[1]Sheet 1 - us_county_latlng'!$A:$C, 3, FALSE)</f>
        <v>-87.307865469999996</v>
      </c>
    </row>
    <row r="370" spans="1:7" hidden="1" x14ac:dyDescent="0.2">
      <c r="A370" t="s">
        <v>139</v>
      </c>
      <c r="B370" s="12" t="s">
        <v>137</v>
      </c>
      <c r="C370" t="s">
        <v>138</v>
      </c>
      <c r="D370" s="144">
        <v>300</v>
      </c>
      <c r="E370" s="5">
        <v>49</v>
      </c>
      <c r="F370">
        <v>34.149595849999997</v>
      </c>
      <c r="G370">
        <f>VLOOKUP(B370, '[1]Sheet 1 - us_county_latlng'!$A:$C, 3, FALSE)</f>
        <v>-87.373411759999996</v>
      </c>
    </row>
    <row r="371" spans="1:7" hidden="1" x14ac:dyDescent="0.2">
      <c r="A371" t="s">
        <v>139</v>
      </c>
      <c r="B371" s="12" t="s">
        <v>148</v>
      </c>
      <c r="C371" t="s">
        <v>149</v>
      </c>
      <c r="D371" s="128">
        <v>1040</v>
      </c>
      <c r="E371" s="55">
        <v>1</v>
      </c>
      <c r="F371">
        <v>35.395598960000001</v>
      </c>
      <c r="G371">
        <f>VLOOKUP(B371, '[1]Sheet 1 - us_county_latlng'!$A:$C, 3, FALSE)</f>
        <v>-109.488754</v>
      </c>
    </row>
    <row r="372" spans="1:7" hidden="1" x14ac:dyDescent="0.2">
      <c r="A372" t="s">
        <v>139</v>
      </c>
      <c r="B372" s="12" t="s">
        <v>150</v>
      </c>
      <c r="C372" t="s">
        <v>151</v>
      </c>
      <c r="D372" s="128">
        <v>1644</v>
      </c>
      <c r="E372" s="55">
        <v>10</v>
      </c>
      <c r="F372">
        <v>31.879593620000001</v>
      </c>
      <c r="G372">
        <f>VLOOKUP(B372, '[1]Sheet 1 - us_county_latlng'!$A:$C, 3, FALSE)</f>
        <v>-109.75101290000001</v>
      </c>
    </row>
    <row r="373" spans="1:7" hidden="1" x14ac:dyDescent="0.2">
      <c r="A373" t="s">
        <v>139</v>
      </c>
      <c r="B373" s="12" t="s">
        <v>152</v>
      </c>
      <c r="C373" t="s">
        <v>153</v>
      </c>
      <c r="D373" s="128">
        <v>1838</v>
      </c>
      <c r="E373" s="55">
        <v>13</v>
      </c>
      <c r="F373">
        <v>35.838753509999997</v>
      </c>
      <c r="G373">
        <f>VLOOKUP(B373, '[1]Sheet 1 - us_county_latlng'!$A:$C, 3, FALSE)</f>
        <v>-111.7705493</v>
      </c>
    </row>
    <row r="374" spans="1:7" hidden="1" x14ac:dyDescent="0.2">
      <c r="A374" t="s">
        <v>139</v>
      </c>
      <c r="B374" s="12" t="s">
        <v>154</v>
      </c>
      <c r="C374" t="s">
        <v>155</v>
      </c>
      <c r="D374" s="128">
        <v>665</v>
      </c>
      <c r="E374" s="55">
        <v>8</v>
      </c>
      <c r="F374">
        <v>33.799969320000002</v>
      </c>
      <c r="G374">
        <f>VLOOKUP(B374, '[1]Sheet 1 - us_county_latlng'!$A:$C, 3, FALSE)</f>
        <v>-110.8119677</v>
      </c>
    </row>
    <row r="375" spans="1:7" hidden="1" x14ac:dyDescent="0.2">
      <c r="A375" t="s">
        <v>139</v>
      </c>
      <c r="B375" s="12" t="s">
        <v>156</v>
      </c>
      <c r="C375" t="s">
        <v>157</v>
      </c>
      <c r="D375" s="128">
        <v>580</v>
      </c>
      <c r="E375" s="55">
        <v>1</v>
      </c>
      <c r="F375">
        <v>32.93295414</v>
      </c>
      <c r="G375">
        <f>VLOOKUP(B375, '[1]Sheet 1 - us_county_latlng'!$A:$C, 3, FALSE)</f>
        <v>-109.88751980000001</v>
      </c>
    </row>
    <row r="376" spans="1:7" hidden="1" x14ac:dyDescent="0.2">
      <c r="A376" t="s">
        <v>139</v>
      </c>
      <c r="B376" s="12" t="s">
        <v>158</v>
      </c>
      <c r="C376" t="s">
        <v>159</v>
      </c>
      <c r="D376" s="128">
        <v>160</v>
      </c>
      <c r="E376" s="55">
        <v>1</v>
      </c>
      <c r="F376">
        <v>33.21537146</v>
      </c>
      <c r="G376">
        <f>VLOOKUP(B376, '[1]Sheet 1 - us_county_latlng'!$A:$C, 3, FALSE)</f>
        <v>-109.24015609999999</v>
      </c>
    </row>
    <row r="377" spans="1:7" hidden="1" x14ac:dyDescent="0.2">
      <c r="A377" t="s">
        <v>139</v>
      </c>
      <c r="B377" s="12" t="s">
        <v>160</v>
      </c>
      <c r="C377" t="s">
        <v>161</v>
      </c>
      <c r="D377" s="128">
        <v>230</v>
      </c>
      <c r="E377" s="55">
        <v>1</v>
      </c>
      <c r="F377">
        <v>33.729160899999997</v>
      </c>
      <c r="G377">
        <f>VLOOKUP(B377, '[1]Sheet 1 - us_county_latlng'!$A:$C, 3, FALSE)</f>
        <v>-113.981207</v>
      </c>
    </row>
    <row r="378" spans="1:7" hidden="1" x14ac:dyDescent="0.2">
      <c r="A378" t="s">
        <v>139</v>
      </c>
      <c r="B378" s="12" t="s">
        <v>162</v>
      </c>
      <c r="C378" t="s">
        <v>163</v>
      </c>
      <c r="D378" s="128">
        <v>63411</v>
      </c>
      <c r="E378" s="55">
        <v>314</v>
      </c>
      <c r="F378">
        <v>33.348759739999998</v>
      </c>
      <c r="G378">
        <f>VLOOKUP(B378, '[1]Sheet 1 - us_county_latlng'!$A:$C, 3, FALSE)</f>
        <v>-112.49088879999999</v>
      </c>
    </row>
    <row r="379" spans="1:7" hidden="1" x14ac:dyDescent="0.2">
      <c r="A379" t="s">
        <v>139</v>
      </c>
      <c r="B379" s="12" t="s">
        <v>164</v>
      </c>
      <c r="C379" t="s">
        <v>165</v>
      </c>
      <c r="D379" s="127">
        <v>1844</v>
      </c>
      <c r="E379" s="60">
        <v>17</v>
      </c>
      <c r="F379">
        <v>35.704568209999998</v>
      </c>
      <c r="G379">
        <f>VLOOKUP(B379, '[1]Sheet 1 - us_county_latlng'!$A:$C, 3, FALSE)</f>
        <v>-113.7581706</v>
      </c>
    </row>
    <row r="380" spans="1:7" hidden="1" x14ac:dyDescent="0.2">
      <c r="A380" t="s">
        <v>139</v>
      </c>
      <c r="B380" s="12" t="s">
        <v>166</v>
      </c>
      <c r="C380" t="s">
        <v>167</v>
      </c>
      <c r="D380" s="128">
        <v>1580</v>
      </c>
      <c r="E380" s="65">
        <v>13</v>
      </c>
      <c r="F380">
        <v>35.399605370000003</v>
      </c>
      <c r="G380">
        <f>VLOOKUP(B380, '[1]Sheet 1 - us_county_latlng'!$A:$C, 3, FALSE)</f>
        <v>-110.3213121</v>
      </c>
    </row>
    <row r="381" spans="1:7" hidden="1" x14ac:dyDescent="0.2">
      <c r="A381" t="s">
        <v>139</v>
      </c>
      <c r="B381" s="12" t="s">
        <v>168</v>
      </c>
      <c r="C381" t="s">
        <v>169</v>
      </c>
      <c r="D381" s="128">
        <v>13274</v>
      </c>
      <c r="E381" s="55">
        <v>55</v>
      </c>
      <c r="F381">
        <v>32.09723099</v>
      </c>
      <c r="G381">
        <f>VLOOKUP(B381, '[1]Sheet 1 - us_county_latlng'!$A:$C, 3, FALSE)</f>
        <v>-111.7896381</v>
      </c>
    </row>
    <row r="382" spans="1:7" hidden="1" x14ac:dyDescent="0.2">
      <c r="A382" t="s">
        <v>139</v>
      </c>
      <c r="B382" s="12" t="s">
        <v>170</v>
      </c>
      <c r="C382" t="s">
        <v>171</v>
      </c>
      <c r="D382" s="128">
        <v>4835</v>
      </c>
      <c r="E382" s="55">
        <v>19</v>
      </c>
      <c r="F382">
        <v>32.904150870000002</v>
      </c>
      <c r="G382">
        <f>VLOOKUP(B382, '[1]Sheet 1 - us_county_latlng'!$A:$C, 3, FALSE)</f>
        <v>-111.34488</v>
      </c>
    </row>
    <row r="383" spans="1:7" hidden="1" x14ac:dyDescent="0.2">
      <c r="A383" t="s">
        <v>139</v>
      </c>
      <c r="B383" s="12" t="s">
        <v>172</v>
      </c>
      <c r="C383" t="s">
        <v>173</v>
      </c>
      <c r="D383" s="128">
        <v>680</v>
      </c>
      <c r="E383" s="55">
        <v>1</v>
      </c>
      <c r="F383">
        <v>31.525981160000001</v>
      </c>
      <c r="G383">
        <f>VLOOKUP(B383, '[1]Sheet 1 - us_county_latlng'!$A:$C, 3, FALSE)</f>
        <v>-110.84668689999999</v>
      </c>
    </row>
    <row r="384" spans="1:7" hidden="1" x14ac:dyDescent="0.2">
      <c r="A384" t="s">
        <v>139</v>
      </c>
      <c r="B384" s="12" t="s">
        <v>174</v>
      </c>
      <c r="C384" t="s">
        <v>175</v>
      </c>
      <c r="D384" s="128">
        <v>2114</v>
      </c>
      <c r="E384" s="55">
        <v>12</v>
      </c>
      <c r="F384">
        <v>34.599699280000003</v>
      </c>
      <c r="G384">
        <f>VLOOKUP(B384, '[1]Sheet 1 - us_county_latlng'!$A:$C, 3, FALSE)</f>
        <v>-112.55384669999999</v>
      </c>
    </row>
    <row r="385" spans="1:7" hidden="1" x14ac:dyDescent="0.2">
      <c r="A385" t="s">
        <v>139</v>
      </c>
      <c r="B385" s="12" t="s">
        <v>176</v>
      </c>
      <c r="C385" t="s">
        <v>177</v>
      </c>
      <c r="D385" s="128">
        <v>3057</v>
      </c>
      <c r="E385" s="55">
        <v>10</v>
      </c>
      <c r="F385">
        <v>32.769336719999998</v>
      </c>
      <c r="G385">
        <f>VLOOKUP(B385, '[1]Sheet 1 - us_county_latlng'!$A:$C, 3, FALSE)</f>
        <v>-113.90580989999999</v>
      </c>
    </row>
    <row r="386" spans="1:7" hidden="1" x14ac:dyDescent="0.2">
      <c r="A386" t="s">
        <v>139</v>
      </c>
      <c r="B386" s="12" t="s">
        <v>178</v>
      </c>
      <c r="C386" t="s">
        <v>179</v>
      </c>
      <c r="D386" s="109">
        <f>1973+320</f>
        <v>2293</v>
      </c>
      <c r="E386" s="74">
        <v>12</v>
      </c>
      <c r="F386">
        <v>39.086391259999999</v>
      </c>
      <c r="G386">
        <f>VLOOKUP(B386, '[1]Sheet 1 - us_county_latlng'!$A:$C, 3, FALSE)</f>
        <v>-75.568446210000005</v>
      </c>
    </row>
    <row r="387" spans="1:7" hidden="1" x14ac:dyDescent="0.2">
      <c r="A387" t="s">
        <v>139</v>
      </c>
      <c r="B387" s="12" t="s">
        <v>180</v>
      </c>
      <c r="C387" t="s">
        <v>181</v>
      </c>
      <c r="D387" s="109">
        <f>7310+1303</f>
        <v>8613</v>
      </c>
      <c r="E387" s="74">
        <v>26</v>
      </c>
      <c r="F387">
        <v>39.581505919999998</v>
      </c>
      <c r="G387">
        <f>VLOOKUP(B387, '[1]Sheet 1 - us_county_latlng'!$A:$C, 3, FALSE)</f>
        <v>-75.647914409999998</v>
      </c>
    </row>
    <row r="388" spans="1:7" hidden="1" x14ac:dyDescent="0.2">
      <c r="A388" t="s">
        <v>139</v>
      </c>
      <c r="B388" s="12" t="s">
        <v>182</v>
      </c>
      <c r="C388" t="s">
        <v>183</v>
      </c>
      <c r="D388" s="109">
        <v>2570</v>
      </c>
      <c r="E388" s="74">
        <v>10</v>
      </c>
      <c r="F388">
        <v>38.660891419999999</v>
      </c>
      <c r="G388">
        <f>VLOOKUP(B388, '[1]Sheet 1 - us_county_latlng'!$A:$C, 3, FALSE)</f>
        <v>-75.389981059999997</v>
      </c>
    </row>
    <row r="389" spans="1:7" x14ac:dyDescent="0.2">
      <c r="A389" s="12" t="s">
        <v>139</v>
      </c>
      <c r="B389" s="12" t="s">
        <v>185</v>
      </c>
      <c r="C389" s="12" t="s">
        <v>186</v>
      </c>
      <c r="D389" s="136">
        <v>282</v>
      </c>
      <c r="E389" s="67">
        <v>2</v>
      </c>
      <c r="F389">
        <v>40.190548710000002</v>
      </c>
      <c r="G389">
        <f>VLOOKUP(B389, '[1]Sheet 1 - us_county_latlng'!$A:$C, 3, FALSE)</f>
        <v>-92.600752700000001</v>
      </c>
    </row>
    <row r="390" spans="1:7" x14ac:dyDescent="0.2">
      <c r="A390" s="12" t="s">
        <v>139</v>
      </c>
      <c r="B390" s="12" t="s">
        <v>187</v>
      </c>
      <c r="C390" s="12" t="s">
        <v>188</v>
      </c>
      <c r="D390" s="132">
        <v>197</v>
      </c>
      <c r="E390" s="8">
        <v>0</v>
      </c>
      <c r="F390">
        <v>39.983351110000001</v>
      </c>
      <c r="G390">
        <f>VLOOKUP(B390, '[1]Sheet 1 - us_county_latlng'!$A:$C, 3, FALSE)</f>
        <v>-94.801404980000001</v>
      </c>
    </row>
    <row r="391" spans="1:7" x14ac:dyDescent="0.2">
      <c r="A391" s="12" t="s">
        <v>139</v>
      </c>
      <c r="B391" s="12" t="s">
        <v>189</v>
      </c>
      <c r="C391" s="12" t="s">
        <v>190</v>
      </c>
      <c r="D391" s="131">
        <v>57</v>
      </c>
      <c r="E391" s="9">
        <v>1</v>
      </c>
      <c r="F391">
        <v>40.430838999999999</v>
      </c>
      <c r="G391">
        <f>VLOOKUP(B391, '[1]Sheet 1 - us_county_latlng'!$A:$C, 3, FALSE)</f>
        <v>-95.428326630000001</v>
      </c>
    </row>
    <row r="392" spans="1:7" x14ac:dyDescent="0.2">
      <c r="A392" s="12" t="s">
        <v>139</v>
      </c>
      <c r="B392" s="12" t="s">
        <v>191</v>
      </c>
      <c r="C392" s="12" t="s">
        <v>192</v>
      </c>
      <c r="D392" s="132">
        <v>373</v>
      </c>
      <c r="E392" s="9">
        <v>7</v>
      </c>
      <c r="F392">
        <v>39.215955360000002</v>
      </c>
      <c r="G392">
        <f>VLOOKUP(B392, '[1]Sheet 1 - us_county_latlng'!$A:$C, 3, FALSE)</f>
        <v>-91.841637419999998</v>
      </c>
    </row>
    <row r="393" spans="1:7" x14ac:dyDescent="0.2">
      <c r="A393" s="12" t="s">
        <v>139</v>
      </c>
      <c r="B393" s="12" t="s">
        <v>193</v>
      </c>
      <c r="C393" s="12" t="s">
        <v>194</v>
      </c>
      <c r="D393" s="131">
        <v>428</v>
      </c>
      <c r="E393" s="9">
        <v>0</v>
      </c>
      <c r="F393">
        <v>36.709802070000002</v>
      </c>
      <c r="G393">
        <f>VLOOKUP(B393, '[1]Sheet 1 - us_county_latlng'!$A:$C, 3, FALSE)</f>
        <v>-93.828986270000001</v>
      </c>
    </row>
    <row r="394" spans="1:7" x14ac:dyDescent="0.2">
      <c r="A394" s="12" t="s">
        <v>139</v>
      </c>
      <c r="B394" s="12" t="s">
        <v>195</v>
      </c>
      <c r="C394" s="12" t="s">
        <v>196</v>
      </c>
      <c r="D394" s="132">
        <v>129</v>
      </c>
      <c r="E394" s="51">
        <v>1</v>
      </c>
      <c r="F394">
        <v>37.50205562</v>
      </c>
      <c r="G394">
        <f>VLOOKUP(B394, '[1]Sheet 1 - us_county_latlng'!$A:$C, 3, FALSE)</f>
        <v>-94.34736796</v>
      </c>
    </row>
    <row r="395" spans="1:7" x14ac:dyDescent="0.2">
      <c r="A395" s="12" t="s">
        <v>139</v>
      </c>
      <c r="B395" s="12" t="s">
        <v>197</v>
      </c>
      <c r="C395" s="12" t="s">
        <v>198</v>
      </c>
      <c r="D395" s="131">
        <v>187</v>
      </c>
      <c r="E395" s="13">
        <v>5</v>
      </c>
      <c r="F395">
        <v>38.257423520000003</v>
      </c>
      <c r="G395">
        <f>VLOOKUP(B395, '[1]Sheet 1 - us_county_latlng'!$A:$C, 3, FALSE)</f>
        <v>-94.340156250000007</v>
      </c>
    </row>
    <row r="396" spans="1:7" x14ac:dyDescent="0.2">
      <c r="A396" s="12" t="s">
        <v>139</v>
      </c>
      <c r="B396" s="12" t="s">
        <v>199</v>
      </c>
      <c r="C396" s="12" t="s">
        <v>200</v>
      </c>
      <c r="D396" s="132">
        <v>165</v>
      </c>
      <c r="E396" s="51">
        <v>2</v>
      </c>
      <c r="F396">
        <v>38.2951634</v>
      </c>
      <c r="G396">
        <f>VLOOKUP(B396, '[1]Sheet 1 - us_county_latlng'!$A:$C, 3, FALSE)</f>
        <v>-93.288278759999997</v>
      </c>
    </row>
    <row r="397" spans="1:7" x14ac:dyDescent="0.2">
      <c r="A397" s="12" t="s">
        <v>139</v>
      </c>
      <c r="B397" s="12" t="s">
        <v>201</v>
      </c>
      <c r="C397" s="12" t="s">
        <v>202</v>
      </c>
      <c r="D397" s="131">
        <v>115</v>
      </c>
      <c r="E397" s="56">
        <v>0</v>
      </c>
      <c r="F397">
        <v>37.321918199999999</v>
      </c>
      <c r="G397">
        <f>VLOOKUP(B397, '[1]Sheet 1 - us_county_latlng'!$A:$C, 3, FALSE)</f>
        <v>-90.025621279999996</v>
      </c>
    </row>
    <row r="398" spans="1:7" x14ac:dyDescent="0.2">
      <c r="A398" s="12" t="s">
        <v>139</v>
      </c>
      <c r="B398" s="12" t="s">
        <v>203</v>
      </c>
      <c r="C398" s="12" t="s">
        <v>204</v>
      </c>
      <c r="D398" s="132">
        <v>2330</v>
      </c>
      <c r="E398" s="51">
        <v>2</v>
      </c>
      <c r="F398">
        <v>38.990910679999999</v>
      </c>
      <c r="G398">
        <f>VLOOKUP(B398, '[1]Sheet 1 - us_county_latlng'!$A:$C, 3, FALSE)</f>
        <v>-92.309834359999996</v>
      </c>
    </row>
    <row r="399" spans="1:7" x14ac:dyDescent="0.2">
      <c r="A399" s="12" t="s">
        <v>139</v>
      </c>
      <c r="B399" s="12" t="s">
        <v>205</v>
      </c>
      <c r="C399" s="12" t="s">
        <v>206</v>
      </c>
      <c r="D399" s="136">
        <v>1256</v>
      </c>
      <c r="E399" s="67">
        <v>6</v>
      </c>
      <c r="F399">
        <v>39.659893279999999</v>
      </c>
      <c r="G399">
        <f>VLOOKUP(B399, '[1]Sheet 1 - us_county_latlng'!$A:$C, 3, FALSE)</f>
        <v>-94.806182879999994</v>
      </c>
    </row>
    <row r="400" spans="1:7" x14ac:dyDescent="0.2">
      <c r="A400" s="12" t="s">
        <v>139</v>
      </c>
      <c r="B400" s="12" t="s">
        <v>207</v>
      </c>
      <c r="C400" s="12" t="s">
        <v>208</v>
      </c>
      <c r="D400" s="132">
        <v>594</v>
      </c>
      <c r="E400" s="80">
        <v>0</v>
      </c>
      <c r="F400">
        <v>36.716387840000003</v>
      </c>
      <c r="G400">
        <f>VLOOKUP(B400, '[1]Sheet 1 - us_county_latlng'!$A:$C, 3, FALSE)</f>
        <v>-90.406729850000005</v>
      </c>
    </row>
    <row r="401" spans="1:7" x14ac:dyDescent="0.2">
      <c r="A401" s="12" t="s">
        <v>139</v>
      </c>
      <c r="B401" s="12" t="s">
        <v>209</v>
      </c>
      <c r="C401" s="12" t="s">
        <v>210</v>
      </c>
      <c r="D401" s="131">
        <v>102</v>
      </c>
      <c r="E401" s="56">
        <v>0</v>
      </c>
      <c r="F401">
        <v>39.65668445</v>
      </c>
      <c r="G401">
        <f>VLOOKUP(B401, '[1]Sheet 1 - us_county_latlng'!$A:$C, 3, FALSE)</f>
        <v>-93.983096230000001</v>
      </c>
    </row>
    <row r="402" spans="1:7" ht="17" thickBot="1" x14ac:dyDescent="0.25">
      <c r="A402" s="12" t="s">
        <v>139</v>
      </c>
      <c r="B402" s="12" t="s">
        <v>211</v>
      </c>
      <c r="C402" s="12" t="s">
        <v>212</v>
      </c>
      <c r="D402" s="138">
        <v>493</v>
      </c>
      <c r="E402" s="88">
        <v>0</v>
      </c>
      <c r="F402">
        <v>38.835705089999998</v>
      </c>
      <c r="G402">
        <f>VLOOKUP(B402, '[1]Sheet 1 - us_county_latlng'!$A:$C, 3, FALSE)</f>
        <v>-91.926169389999998</v>
      </c>
    </row>
    <row r="403" spans="1:7" ht="17" thickTop="1" x14ac:dyDescent="0.2">
      <c r="A403" s="12" t="s">
        <v>139</v>
      </c>
      <c r="B403" s="12" t="s">
        <v>213</v>
      </c>
      <c r="C403" s="12" t="s">
        <v>214</v>
      </c>
      <c r="D403" s="131">
        <v>411</v>
      </c>
      <c r="E403" s="56">
        <v>4</v>
      </c>
      <c r="F403">
        <v>38.027034139999998</v>
      </c>
      <c r="G403">
        <f>VLOOKUP(B403, '[1]Sheet 1 - us_county_latlng'!$A:$C, 3, FALSE)</f>
        <v>-92.766004640000006</v>
      </c>
    </row>
    <row r="404" spans="1:7" x14ac:dyDescent="0.2">
      <c r="A404" s="12" t="s">
        <v>139</v>
      </c>
      <c r="B404" s="12" t="s">
        <v>215</v>
      </c>
      <c r="C404" s="12" t="s">
        <v>216</v>
      </c>
      <c r="D404" s="137">
        <v>944</v>
      </c>
      <c r="E404" s="80">
        <v>4</v>
      </c>
      <c r="F404">
        <v>37.384020059999997</v>
      </c>
      <c r="G404">
        <f>VLOOKUP(B404, '[1]Sheet 1 - us_county_latlng'!$A:$C, 3, FALSE)</f>
        <v>-89.684449869999995</v>
      </c>
    </row>
    <row r="405" spans="1:7" x14ac:dyDescent="0.2">
      <c r="A405" s="12" t="s">
        <v>139</v>
      </c>
      <c r="B405" s="12" t="s">
        <v>217</v>
      </c>
      <c r="C405" s="12" t="s">
        <v>218</v>
      </c>
      <c r="D405" s="131">
        <v>115</v>
      </c>
      <c r="E405" s="56">
        <v>0</v>
      </c>
      <c r="F405">
        <v>39.426948230000001</v>
      </c>
      <c r="G405">
        <f>VLOOKUP(B405, '[1]Sheet 1 - us_county_latlng'!$A:$C, 3, FALSE)</f>
        <v>-93.505211610000003</v>
      </c>
    </row>
    <row r="406" spans="1:7" x14ac:dyDescent="0.2">
      <c r="A406" s="12" t="s">
        <v>139</v>
      </c>
      <c r="B406" s="12" t="s">
        <v>219</v>
      </c>
      <c r="C406" s="12" t="s">
        <v>220</v>
      </c>
      <c r="D406" s="132">
        <v>85</v>
      </c>
      <c r="E406" s="51">
        <v>0</v>
      </c>
      <c r="F406">
        <v>36.941112920000002</v>
      </c>
      <c r="G406">
        <f>VLOOKUP(B406, '[1]Sheet 1 - us_county_latlng'!$A:$C, 3, FALSE)</f>
        <v>-90.962319590000007</v>
      </c>
    </row>
    <row r="407" spans="1:7" x14ac:dyDescent="0.2">
      <c r="A407" s="12" t="s">
        <v>139</v>
      </c>
      <c r="B407" s="12" t="s">
        <v>221</v>
      </c>
      <c r="C407" s="12" t="s">
        <v>222</v>
      </c>
      <c r="D407" s="131">
        <v>1322</v>
      </c>
      <c r="E407" s="56">
        <v>9</v>
      </c>
      <c r="F407">
        <v>38.647930260000003</v>
      </c>
      <c r="G407">
        <f>VLOOKUP(B407, '[1]Sheet 1 - us_county_latlng'!$A:$C, 3, FALSE)</f>
        <v>-94.355048830000001</v>
      </c>
    </row>
    <row r="408" spans="1:7" x14ac:dyDescent="0.2">
      <c r="A408" s="12" t="s">
        <v>139</v>
      </c>
      <c r="B408" s="12" t="s">
        <v>223</v>
      </c>
      <c r="C408" s="12" t="s">
        <v>224</v>
      </c>
      <c r="D408" s="132">
        <v>198</v>
      </c>
      <c r="E408" s="51">
        <v>0</v>
      </c>
      <c r="F408">
        <v>37.723501480000003</v>
      </c>
      <c r="G408">
        <f>VLOOKUP(B408, '[1]Sheet 1 - us_county_latlng'!$A:$C, 3, FALSE)</f>
        <v>-93.855925409999998</v>
      </c>
    </row>
    <row r="409" spans="1:7" x14ac:dyDescent="0.2">
      <c r="A409" s="12" t="s">
        <v>139</v>
      </c>
      <c r="B409" s="12" t="s">
        <v>225</v>
      </c>
      <c r="C409" s="12" t="s">
        <v>226</v>
      </c>
      <c r="D409" s="131">
        <v>85</v>
      </c>
      <c r="E409" s="56">
        <v>0</v>
      </c>
      <c r="F409">
        <v>39.51548794</v>
      </c>
      <c r="G409">
        <f>VLOOKUP(B409, '[1]Sheet 1 - us_county_latlng'!$A:$C, 3, FALSE)</f>
        <v>-92.963055819999994</v>
      </c>
    </row>
    <row r="410" spans="1:7" x14ac:dyDescent="0.2">
      <c r="A410" s="12" t="s">
        <v>139</v>
      </c>
      <c r="B410" s="12" t="s">
        <v>227</v>
      </c>
      <c r="C410" s="12" t="s">
        <v>228</v>
      </c>
      <c r="D410" s="132">
        <v>1056</v>
      </c>
      <c r="E410" s="51">
        <v>8</v>
      </c>
      <c r="F410">
        <v>36.969066320000003</v>
      </c>
      <c r="G410">
        <f>VLOOKUP(B410, '[1]Sheet 1 - us_county_latlng'!$A:$C, 3, FALSE)</f>
        <v>-93.188478439999997</v>
      </c>
    </row>
    <row r="411" spans="1:7" x14ac:dyDescent="0.2">
      <c r="A411" s="12" t="s">
        <v>139</v>
      </c>
      <c r="B411" s="12" t="s">
        <v>229</v>
      </c>
      <c r="C411" s="12" t="s">
        <v>230</v>
      </c>
      <c r="D411" s="131">
        <v>76</v>
      </c>
      <c r="E411" s="56">
        <v>0</v>
      </c>
      <c r="F411">
        <v>40.41027674</v>
      </c>
      <c r="G411">
        <f>VLOOKUP(B411, '[1]Sheet 1 - us_county_latlng'!$A:$C, 3, FALSE)</f>
        <v>-91.738239770000007</v>
      </c>
    </row>
    <row r="412" spans="1:7" x14ac:dyDescent="0.2">
      <c r="A412" s="12" t="s">
        <v>139</v>
      </c>
      <c r="B412" s="12" t="s">
        <v>231</v>
      </c>
      <c r="C412" s="12" t="s">
        <v>232</v>
      </c>
      <c r="D412" s="132">
        <v>3343</v>
      </c>
      <c r="E412" s="51">
        <v>14</v>
      </c>
      <c r="F412">
        <v>39.310452509999998</v>
      </c>
      <c r="G412">
        <f>VLOOKUP(B412, '[1]Sheet 1 - us_county_latlng'!$A:$C, 3, FALSE)</f>
        <v>-94.421225759999999</v>
      </c>
    </row>
    <row r="413" spans="1:7" x14ac:dyDescent="0.2">
      <c r="A413" s="12" t="s">
        <v>139</v>
      </c>
      <c r="B413" s="12" t="s">
        <v>233</v>
      </c>
      <c r="C413" s="12" t="s">
        <v>234</v>
      </c>
      <c r="D413" s="136">
        <v>270</v>
      </c>
      <c r="E413" s="67">
        <v>2</v>
      </c>
      <c r="F413">
        <v>39.601242650000003</v>
      </c>
      <c r="G413">
        <f>VLOOKUP(B413, '[1]Sheet 1 - us_county_latlng'!$A:$C, 3, FALSE)</f>
        <v>-94.404683660000003</v>
      </c>
    </row>
    <row r="414" spans="1:7" x14ac:dyDescent="0.2">
      <c r="A414" s="12" t="s">
        <v>139</v>
      </c>
      <c r="B414" s="12" t="s">
        <v>235</v>
      </c>
      <c r="C414" s="12" t="s">
        <v>236</v>
      </c>
      <c r="D414" s="132">
        <v>1027</v>
      </c>
      <c r="E414" s="51">
        <v>4</v>
      </c>
      <c r="F414">
        <v>38.50579587</v>
      </c>
      <c r="G414">
        <f>VLOOKUP(B414, '[1]Sheet 1 - us_county_latlng'!$A:$C, 3, FALSE)</f>
        <v>-92.281616009999993</v>
      </c>
    </row>
    <row r="415" spans="1:7" x14ac:dyDescent="0.2">
      <c r="A415" s="12" t="s">
        <v>139</v>
      </c>
      <c r="B415" s="12" t="s">
        <v>237</v>
      </c>
      <c r="C415" s="12" t="s">
        <v>238</v>
      </c>
      <c r="D415" s="131">
        <v>200</v>
      </c>
      <c r="E415" s="56">
        <v>1</v>
      </c>
      <c r="F415">
        <v>38.843330729999998</v>
      </c>
      <c r="G415">
        <f>VLOOKUP(B415, '[1]Sheet 1 - us_county_latlng'!$A:$C, 3, FALSE)</f>
        <v>-92.80985416</v>
      </c>
    </row>
    <row r="416" spans="1:7" x14ac:dyDescent="0.2">
      <c r="A416" s="12" t="s">
        <v>139</v>
      </c>
      <c r="B416" s="12" t="s">
        <v>239</v>
      </c>
      <c r="C416" s="12" t="s">
        <v>240</v>
      </c>
      <c r="D416" s="132">
        <v>272</v>
      </c>
      <c r="E416" s="51">
        <v>1</v>
      </c>
      <c r="F416">
        <v>37.976490810000001</v>
      </c>
      <c r="G416">
        <f>VLOOKUP(B416, '[1]Sheet 1 - us_county_latlng'!$A:$C, 3, FALSE)</f>
        <v>-91.305162039999999</v>
      </c>
    </row>
    <row r="417" spans="1:7" x14ac:dyDescent="0.2">
      <c r="A417" s="12" t="s">
        <v>139</v>
      </c>
      <c r="B417" s="12" t="s">
        <v>241</v>
      </c>
      <c r="C417" s="12" t="s">
        <v>242</v>
      </c>
      <c r="D417" s="131">
        <v>71</v>
      </c>
      <c r="E417" s="56">
        <v>0</v>
      </c>
      <c r="F417">
        <v>37.431814000000003</v>
      </c>
      <c r="G417">
        <f>VLOOKUP(B417, '[1]Sheet 1 - us_county_latlng'!$A:$C, 3, FALSE)</f>
        <v>-93.850334500000002</v>
      </c>
    </row>
    <row r="418" spans="1:7" x14ac:dyDescent="0.2">
      <c r="A418" s="12" t="s">
        <v>139</v>
      </c>
      <c r="B418" s="12" t="s">
        <v>243</v>
      </c>
      <c r="C418" s="12" t="s">
        <v>244</v>
      </c>
      <c r="D418" s="132">
        <v>221</v>
      </c>
      <c r="E418" s="51">
        <v>1</v>
      </c>
      <c r="F418">
        <v>37.680658610000002</v>
      </c>
      <c r="G418">
        <f>VLOOKUP(B418, '[1]Sheet 1 - us_county_latlng'!$A:$C, 3, FALSE)</f>
        <v>-93.023408230000001</v>
      </c>
    </row>
    <row r="419" spans="1:7" x14ac:dyDescent="0.2">
      <c r="A419" s="12" t="s">
        <v>139</v>
      </c>
      <c r="B419" s="12" t="s">
        <v>245</v>
      </c>
      <c r="C419" s="12" t="s">
        <v>246</v>
      </c>
      <c r="D419" s="131">
        <v>118</v>
      </c>
      <c r="E419" s="56">
        <v>1</v>
      </c>
      <c r="F419">
        <v>39.961690760000003</v>
      </c>
      <c r="G419">
        <f>VLOOKUP(B419, '[1]Sheet 1 - us_county_latlng'!$A:$C, 3, FALSE)</f>
        <v>-93.985145079999995</v>
      </c>
    </row>
    <row r="420" spans="1:7" x14ac:dyDescent="0.2">
      <c r="A420" s="12" t="s">
        <v>139</v>
      </c>
      <c r="B420" s="12" t="s">
        <v>247</v>
      </c>
      <c r="C420" s="12" t="s">
        <v>248</v>
      </c>
      <c r="D420" s="132">
        <v>126</v>
      </c>
      <c r="E420" s="51">
        <v>0</v>
      </c>
      <c r="F420">
        <v>39.892856559999998</v>
      </c>
      <c r="G420">
        <f>VLOOKUP(B420, '[1]Sheet 1 - us_county_latlng'!$A:$C, 3, FALSE)</f>
        <v>-94.404528760000005</v>
      </c>
    </row>
    <row r="421" spans="1:7" x14ac:dyDescent="0.2">
      <c r="A421" s="12" t="s">
        <v>139</v>
      </c>
      <c r="B421" s="12" t="s">
        <v>249</v>
      </c>
      <c r="C421" s="12" t="s">
        <v>250</v>
      </c>
      <c r="D421" s="131">
        <v>172</v>
      </c>
      <c r="E421" s="56">
        <v>1</v>
      </c>
      <c r="F421">
        <v>37.606435079999997</v>
      </c>
      <c r="G421">
        <f>VLOOKUP(B421, '[1]Sheet 1 - us_county_latlng'!$A:$C, 3, FALSE)</f>
        <v>-91.507722490000006</v>
      </c>
    </row>
    <row r="422" spans="1:7" x14ac:dyDescent="0.2">
      <c r="A422" s="12" t="s">
        <v>139</v>
      </c>
      <c r="B422" s="12" t="s">
        <v>251</v>
      </c>
      <c r="C422" s="12" t="s">
        <v>252</v>
      </c>
      <c r="D422" s="132">
        <v>157</v>
      </c>
      <c r="E422" s="51">
        <v>1</v>
      </c>
      <c r="F422">
        <v>36.93253661</v>
      </c>
      <c r="G422">
        <f>VLOOKUP(B422, '[1]Sheet 1 - us_county_latlng'!$A:$C, 3, FALSE)</f>
        <v>-92.498988139999994</v>
      </c>
    </row>
    <row r="423" spans="1:7" x14ac:dyDescent="0.2">
      <c r="A423" s="12" t="s">
        <v>139</v>
      </c>
      <c r="B423" s="12" t="s">
        <v>253</v>
      </c>
      <c r="C423" s="12" t="s">
        <v>254</v>
      </c>
      <c r="D423" s="136">
        <v>441</v>
      </c>
      <c r="E423" s="67">
        <v>3</v>
      </c>
      <c r="F423">
        <v>36.272282199999999</v>
      </c>
      <c r="G423">
        <f>VLOOKUP(B423, '[1]Sheet 1 - us_county_latlng'!$A:$C, 3, FALSE)</f>
        <v>-90.090714059999996</v>
      </c>
    </row>
    <row r="424" spans="1:7" x14ac:dyDescent="0.2">
      <c r="A424" s="12" t="s">
        <v>139</v>
      </c>
      <c r="B424" s="12" t="s">
        <v>255</v>
      </c>
      <c r="C424" s="12" t="s">
        <v>256</v>
      </c>
      <c r="D424" s="132">
        <v>1322</v>
      </c>
      <c r="E424" s="51">
        <v>4</v>
      </c>
      <c r="F424">
        <v>38.411131400000002</v>
      </c>
      <c r="G424">
        <f>VLOOKUP(B424, '[1]Sheet 1 - us_county_latlng'!$A:$C, 3, FALSE)</f>
        <v>-91.074890269999997</v>
      </c>
    </row>
    <row r="425" spans="1:7" x14ac:dyDescent="0.2">
      <c r="A425" s="12" t="s">
        <v>139</v>
      </c>
      <c r="B425" s="12" t="s">
        <v>257</v>
      </c>
      <c r="C425" s="12" t="s">
        <v>258</v>
      </c>
      <c r="D425" s="131">
        <v>163</v>
      </c>
      <c r="E425" s="56">
        <v>1</v>
      </c>
      <c r="F425">
        <v>38.440751579999997</v>
      </c>
      <c r="G425">
        <f>VLOOKUP(B425, '[1]Sheet 1 - us_county_latlng'!$A:$C, 3, FALSE)</f>
        <v>-91.507830630000001</v>
      </c>
    </row>
    <row r="426" spans="1:7" x14ac:dyDescent="0.2">
      <c r="A426" s="12" t="s">
        <v>139</v>
      </c>
      <c r="B426" s="12" t="s">
        <v>259</v>
      </c>
      <c r="C426" s="12" t="s">
        <v>260</v>
      </c>
      <c r="D426" s="132">
        <v>91</v>
      </c>
      <c r="E426" s="51">
        <v>2</v>
      </c>
      <c r="F426">
        <v>40.211706040000003</v>
      </c>
      <c r="G426">
        <f>VLOOKUP(B426, '[1]Sheet 1 - us_county_latlng'!$A:$C, 3, FALSE)</f>
        <v>-94.409627900000004</v>
      </c>
    </row>
    <row r="427" spans="1:7" x14ac:dyDescent="0.2">
      <c r="A427" s="12" t="s">
        <v>139</v>
      </c>
      <c r="B427" s="12" t="s">
        <v>261</v>
      </c>
      <c r="C427" s="12" t="s">
        <v>262</v>
      </c>
      <c r="D427" s="131">
        <v>3876</v>
      </c>
      <c r="E427" s="56">
        <v>24</v>
      </c>
      <c r="F427">
        <v>37.25758647</v>
      </c>
      <c r="G427">
        <f>VLOOKUP(B427, '[1]Sheet 1 - us_county_latlng'!$A:$C, 3, FALSE)</f>
        <v>-93.341883069999994</v>
      </c>
    </row>
    <row r="428" spans="1:7" x14ac:dyDescent="0.2">
      <c r="A428" s="12" t="s">
        <v>139</v>
      </c>
      <c r="B428" s="12" t="s">
        <v>263</v>
      </c>
      <c r="C428" s="12" t="s">
        <v>264</v>
      </c>
      <c r="D428" s="132">
        <v>157</v>
      </c>
      <c r="E428" s="51">
        <v>2</v>
      </c>
      <c r="F428">
        <v>40.114092399999997</v>
      </c>
      <c r="G428">
        <f>VLOOKUP(B428, '[1]Sheet 1 - us_county_latlng'!$A:$C, 3, FALSE)</f>
        <v>-93.565163330000004</v>
      </c>
    </row>
    <row r="429" spans="1:7" x14ac:dyDescent="0.2">
      <c r="A429" s="12" t="s">
        <v>139</v>
      </c>
      <c r="B429" s="12" t="s">
        <v>265</v>
      </c>
      <c r="C429" s="12" t="s">
        <v>266</v>
      </c>
      <c r="D429" s="131">
        <v>116</v>
      </c>
      <c r="E429" s="56">
        <v>1</v>
      </c>
      <c r="F429">
        <v>40.35497608</v>
      </c>
      <c r="G429">
        <f>VLOOKUP(B429, '[1]Sheet 1 - us_county_latlng'!$A:$C, 3, FALSE)</f>
        <v>-93.991934020000002</v>
      </c>
    </row>
    <row r="430" spans="1:7" x14ac:dyDescent="0.2">
      <c r="A430" s="12" t="s">
        <v>139</v>
      </c>
      <c r="B430" s="12" t="s">
        <v>267</v>
      </c>
      <c r="C430" s="12" t="s">
        <v>268</v>
      </c>
      <c r="D430" s="132">
        <v>275</v>
      </c>
      <c r="E430" s="51">
        <v>2</v>
      </c>
      <c r="F430">
        <v>38.385069420000001</v>
      </c>
      <c r="G430">
        <f>VLOOKUP(B430, '[1]Sheet 1 - us_county_latlng'!$A:$C, 3, FALSE)</f>
        <v>-93.792817400000004</v>
      </c>
    </row>
    <row r="431" spans="1:7" x14ac:dyDescent="0.2">
      <c r="A431" s="12" t="s">
        <v>139</v>
      </c>
      <c r="B431" s="12" t="s">
        <v>269</v>
      </c>
      <c r="C431" s="12" t="s">
        <v>270</v>
      </c>
      <c r="D431" s="131">
        <v>94</v>
      </c>
      <c r="E431" s="56">
        <v>0</v>
      </c>
      <c r="F431">
        <v>37.941532170000002</v>
      </c>
      <c r="G431">
        <f>VLOOKUP(B431, '[1]Sheet 1 - us_county_latlng'!$A:$C, 3, FALSE)</f>
        <v>-93.320514950000003</v>
      </c>
    </row>
    <row r="432" spans="1:7" x14ac:dyDescent="0.2">
      <c r="A432" s="12" t="s">
        <v>139</v>
      </c>
      <c r="B432" s="12" t="s">
        <v>271</v>
      </c>
      <c r="C432" s="12" t="s">
        <v>272</v>
      </c>
      <c r="D432" s="132">
        <v>59</v>
      </c>
      <c r="E432" s="51">
        <v>0</v>
      </c>
      <c r="F432">
        <v>40.094492199999998</v>
      </c>
      <c r="G432">
        <f>VLOOKUP(B432, '[1]Sheet 1 - us_county_latlng'!$A:$C, 3, FALSE)</f>
        <v>-95.21504754</v>
      </c>
    </row>
    <row r="433" spans="1:7" x14ac:dyDescent="0.2">
      <c r="A433" s="12" t="s">
        <v>139</v>
      </c>
      <c r="B433" s="12" t="s">
        <v>273</v>
      </c>
      <c r="C433" s="12" t="s">
        <v>274</v>
      </c>
      <c r="D433" s="136">
        <v>128</v>
      </c>
      <c r="E433" s="67">
        <v>1</v>
      </c>
      <c r="F433">
        <v>39.1425032</v>
      </c>
      <c r="G433">
        <f>VLOOKUP(B433, '[1]Sheet 1 - us_county_latlng'!$A:$C, 3, FALSE)</f>
        <v>-92.696308189999996</v>
      </c>
    </row>
    <row r="434" spans="1:7" x14ac:dyDescent="0.2">
      <c r="A434" s="12" t="s">
        <v>139</v>
      </c>
      <c r="B434" s="12" t="s">
        <v>275</v>
      </c>
      <c r="C434" s="12" t="s">
        <v>276</v>
      </c>
      <c r="D434" s="132">
        <v>504</v>
      </c>
      <c r="E434" s="51">
        <v>6</v>
      </c>
      <c r="F434">
        <v>36.773717220000002</v>
      </c>
      <c r="G434">
        <f>VLOOKUP(B434, '[1]Sheet 1 - us_county_latlng'!$A:$C, 3, FALSE)</f>
        <v>-91.886498290000006</v>
      </c>
    </row>
    <row r="435" spans="1:7" ht="17" thickBot="1" x14ac:dyDescent="0.25">
      <c r="A435" s="12" t="s">
        <v>139</v>
      </c>
      <c r="B435" s="12" t="s">
        <v>277</v>
      </c>
      <c r="C435" s="12" t="s">
        <v>278</v>
      </c>
      <c r="D435" s="135">
        <v>104</v>
      </c>
      <c r="E435" s="87">
        <v>0</v>
      </c>
      <c r="F435">
        <v>37.555354100000002</v>
      </c>
      <c r="G435">
        <f>VLOOKUP(B435, '[1]Sheet 1 - us_county_latlng'!$A:$C, 3, FALSE)</f>
        <v>-90.773988529999997</v>
      </c>
    </row>
    <row r="436" spans="1:7" ht="17" thickTop="1" x14ac:dyDescent="0.2">
      <c r="A436" s="12" t="s">
        <v>139</v>
      </c>
      <c r="B436" s="12" t="s">
        <v>279</v>
      </c>
      <c r="C436" s="12" t="s">
        <v>280</v>
      </c>
      <c r="D436" s="132">
        <v>11135</v>
      </c>
      <c r="E436" s="51">
        <v>63</v>
      </c>
      <c r="F436">
        <v>39.009262110000002</v>
      </c>
      <c r="G436">
        <f>VLOOKUP(B436, '[1]Sheet 1 - us_county_latlng'!$A:$C, 3, FALSE)</f>
        <v>-94.346033320000004</v>
      </c>
    </row>
    <row r="437" spans="1:7" x14ac:dyDescent="0.2">
      <c r="A437" s="12" t="s">
        <v>139</v>
      </c>
      <c r="B437" s="12" t="s">
        <v>281</v>
      </c>
      <c r="C437" s="12" t="s">
        <v>282</v>
      </c>
      <c r="D437" s="134">
        <v>1733</v>
      </c>
      <c r="E437" s="72">
        <v>11</v>
      </c>
      <c r="F437">
        <v>37.203519669999999</v>
      </c>
      <c r="G437">
        <f>VLOOKUP(B437, '[1]Sheet 1 - us_county_latlng'!$A:$C, 3, FALSE)</f>
        <v>-94.34047486</v>
      </c>
    </row>
    <row r="438" spans="1:7" x14ac:dyDescent="0.2">
      <c r="A438" s="12" t="s">
        <v>139</v>
      </c>
      <c r="B438" s="12" t="s">
        <v>283</v>
      </c>
      <c r="C438" s="12" t="s">
        <v>284</v>
      </c>
      <c r="D438" s="132">
        <v>2798</v>
      </c>
      <c r="E438" s="51">
        <v>17</v>
      </c>
      <c r="F438">
        <v>38.260791269999999</v>
      </c>
      <c r="G438">
        <f>VLOOKUP(B438, '[1]Sheet 1 - us_county_latlng'!$A:$C, 3, FALSE)</f>
        <v>-90.537806880000005</v>
      </c>
    </row>
    <row r="439" spans="1:7" x14ac:dyDescent="0.2">
      <c r="A439" s="12" t="s">
        <v>139</v>
      </c>
      <c r="B439" s="12" t="s">
        <v>285</v>
      </c>
      <c r="C439" s="12" t="s">
        <v>286</v>
      </c>
      <c r="D439" s="131">
        <v>754</v>
      </c>
      <c r="E439" s="56">
        <v>4</v>
      </c>
      <c r="F439">
        <v>38.743991520000002</v>
      </c>
      <c r="G439">
        <f>VLOOKUP(B439, '[1]Sheet 1 - us_county_latlng'!$A:$C, 3, FALSE)</f>
        <v>-93.805887949999999</v>
      </c>
    </row>
    <row r="440" spans="1:7" x14ac:dyDescent="0.2">
      <c r="A440" s="12" t="s">
        <v>139</v>
      </c>
      <c r="B440" s="12" t="s">
        <v>287</v>
      </c>
      <c r="C440" s="12" t="s">
        <v>288</v>
      </c>
      <c r="D440" s="132">
        <v>49</v>
      </c>
      <c r="E440" s="51">
        <v>0</v>
      </c>
      <c r="F440">
        <v>40.12754125</v>
      </c>
      <c r="G440">
        <f>VLOOKUP(B440, '[1]Sheet 1 - us_county_latlng'!$A:$C, 3, FALSE)</f>
        <v>-92.147890430000004</v>
      </c>
    </row>
    <row r="441" spans="1:7" x14ac:dyDescent="0.2">
      <c r="A441" s="12" t="s">
        <v>139</v>
      </c>
      <c r="B441" s="12" t="s">
        <v>289</v>
      </c>
      <c r="C441" s="12" t="s">
        <v>290</v>
      </c>
      <c r="D441" s="131">
        <v>532</v>
      </c>
      <c r="E441" s="56">
        <v>1</v>
      </c>
      <c r="F441">
        <v>37.658658289999998</v>
      </c>
      <c r="G441">
        <f>VLOOKUP(B441, '[1]Sheet 1 - us_county_latlng'!$A:$C, 3, FALSE)</f>
        <v>-92.590430819999995</v>
      </c>
    </row>
    <row r="442" spans="1:7" x14ac:dyDescent="0.2">
      <c r="A442" s="12" t="s">
        <v>139</v>
      </c>
      <c r="B442" s="12" t="s">
        <v>291</v>
      </c>
      <c r="C442" s="12" t="s">
        <v>292</v>
      </c>
      <c r="D442" s="132">
        <v>386</v>
      </c>
      <c r="E442" s="51">
        <v>3</v>
      </c>
      <c r="F442">
        <v>39.065557609999999</v>
      </c>
      <c r="G442">
        <f>VLOOKUP(B442, '[1]Sheet 1 - us_county_latlng'!$A:$C, 3, FALSE)</f>
        <v>-93.785570500000006</v>
      </c>
    </row>
    <row r="443" spans="1:7" x14ac:dyDescent="0.2">
      <c r="A443" s="12" t="s">
        <v>139</v>
      </c>
      <c r="B443" s="12" t="s">
        <v>293</v>
      </c>
      <c r="C443" s="12" t="s">
        <v>294</v>
      </c>
      <c r="D443" s="131">
        <v>547</v>
      </c>
      <c r="E443" s="56">
        <v>10</v>
      </c>
      <c r="F443">
        <v>37.106279710000003</v>
      </c>
      <c r="G443">
        <f>VLOOKUP(B443, '[1]Sheet 1 - us_county_latlng'!$A:$C, 3, FALSE)</f>
        <v>-93.832914439999996</v>
      </c>
    </row>
    <row r="444" spans="1:7" x14ac:dyDescent="0.2">
      <c r="A444" s="12" t="s">
        <v>139</v>
      </c>
      <c r="B444" s="12" t="s">
        <v>295</v>
      </c>
      <c r="C444" s="12" t="s">
        <v>296</v>
      </c>
      <c r="D444" s="132">
        <v>115</v>
      </c>
      <c r="E444" s="51">
        <v>0</v>
      </c>
      <c r="F444">
        <v>40.09673548</v>
      </c>
      <c r="G444">
        <f>VLOOKUP(B444, '[1]Sheet 1 - us_county_latlng'!$A:$C, 3, FALSE)</f>
        <v>-91.721789430000001</v>
      </c>
    </row>
    <row r="445" spans="1:7" x14ac:dyDescent="0.2">
      <c r="A445" s="12" t="s">
        <v>139</v>
      </c>
      <c r="B445" s="12" t="s">
        <v>297</v>
      </c>
      <c r="C445" s="12" t="s">
        <v>298</v>
      </c>
      <c r="D445" s="131">
        <v>787</v>
      </c>
      <c r="E445" s="56">
        <v>5</v>
      </c>
      <c r="F445">
        <v>39.058299359999999</v>
      </c>
      <c r="G445">
        <f>VLOOKUP(B445, '[1]Sheet 1 - us_county_latlng'!$A:$C, 3, FALSE)</f>
        <v>-90.960095229999993</v>
      </c>
    </row>
    <row r="446" spans="1:7" x14ac:dyDescent="0.2">
      <c r="A446" s="12" t="s">
        <v>139</v>
      </c>
      <c r="B446" s="12" t="s">
        <v>299</v>
      </c>
      <c r="C446" s="12" t="s">
        <v>300</v>
      </c>
      <c r="D446" s="133">
        <v>133</v>
      </c>
      <c r="E446" s="57">
        <v>0</v>
      </c>
      <c r="F446">
        <v>39.870460999999999</v>
      </c>
      <c r="G446">
        <f>VLOOKUP(B446, '[1]Sheet 1 - us_county_latlng'!$A:$C, 3, FALSE)</f>
        <v>-93.107052510000003</v>
      </c>
    </row>
    <row r="447" spans="1:7" x14ac:dyDescent="0.2">
      <c r="A447" s="12" t="s">
        <v>139</v>
      </c>
      <c r="B447" s="12" t="s">
        <v>301</v>
      </c>
      <c r="C447" s="12" t="s">
        <v>302</v>
      </c>
      <c r="D447" s="131">
        <v>165</v>
      </c>
      <c r="E447" s="72">
        <v>0</v>
      </c>
      <c r="F447">
        <v>39.782027890000002</v>
      </c>
      <c r="G447">
        <f>VLOOKUP(B447, '[1]Sheet 1 - us_county_latlng'!$A:$C, 3, FALSE)</f>
        <v>-93.548648349999993</v>
      </c>
    </row>
    <row r="448" spans="1:7" x14ac:dyDescent="0.2">
      <c r="A448" s="12" t="s">
        <v>139</v>
      </c>
      <c r="B448" s="12" t="s">
        <v>311</v>
      </c>
      <c r="C448" s="12" t="s">
        <v>312</v>
      </c>
      <c r="D448" s="132">
        <v>377</v>
      </c>
      <c r="E448" s="51">
        <v>3</v>
      </c>
      <c r="F448">
        <v>36.628656200000002</v>
      </c>
      <c r="G448">
        <f>VLOOKUP(B448, '[1]Sheet 1 - us_county_latlng'!$A:$C, 3, FALSE)</f>
        <v>-94.348233449999995</v>
      </c>
    </row>
    <row r="449" spans="1:7" x14ac:dyDescent="0.2">
      <c r="A449" s="12" t="s">
        <v>139</v>
      </c>
      <c r="B449" s="12" t="s">
        <v>303</v>
      </c>
      <c r="C449" s="12" t="s">
        <v>304</v>
      </c>
      <c r="D449" s="132">
        <v>169</v>
      </c>
      <c r="E449" s="51">
        <v>0</v>
      </c>
      <c r="F449">
        <v>39.830497680000001</v>
      </c>
      <c r="G449">
        <f>VLOOKUP(B449, '[1]Sheet 1 - us_county_latlng'!$A:$C, 3, FALSE)</f>
        <v>-92.56453089</v>
      </c>
    </row>
    <row r="450" spans="1:7" x14ac:dyDescent="0.2">
      <c r="A450" s="12" t="s">
        <v>139</v>
      </c>
      <c r="B450" s="12" t="s">
        <v>305</v>
      </c>
      <c r="C450" s="12" t="s">
        <v>306</v>
      </c>
      <c r="D450" s="131">
        <v>155</v>
      </c>
      <c r="E450" s="56">
        <v>0</v>
      </c>
      <c r="F450">
        <v>37.478234620000002</v>
      </c>
      <c r="G450">
        <f>VLOOKUP(B450, '[1]Sheet 1 - us_county_latlng'!$A:$C, 3, FALSE)</f>
        <v>-90.344650990000005</v>
      </c>
    </row>
    <row r="451" spans="1:7" x14ac:dyDescent="0.2">
      <c r="A451" s="12" t="s">
        <v>139</v>
      </c>
      <c r="B451" s="12" t="s">
        <v>307</v>
      </c>
      <c r="C451" s="12" t="s">
        <v>308</v>
      </c>
      <c r="D451" s="132">
        <v>77</v>
      </c>
      <c r="E451" s="51">
        <v>0</v>
      </c>
      <c r="F451">
        <v>38.161679220000003</v>
      </c>
      <c r="G451">
        <f>VLOOKUP(B451, '[1]Sheet 1 - us_county_latlng'!$A:$C, 3, FALSE)</f>
        <v>-91.924925819999999</v>
      </c>
    </row>
    <row r="452" spans="1:7" x14ac:dyDescent="0.2">
      <c r="A452" s="12" t="s">
        <v>139</v>
      </c>
      <c r="B452" s="12" t="s">
        <v>309</v>
      </c>
      <c r="C452" s="12" t="s">
        <v>310</v>
      </c>
      <c r="D452" s="131">
        <v>362</v>
      </c>
      <c r="E452" s="56">
        <v>3</v>
      </c>
      <c r="F452">
        <v>39.805936299999999</v>
      </c>
      <c r="G452">
        <f>VLOOKUP(B452, '[1]Sheet 1 - us_county_latlng'!$A:$C, 3, FALSE)</f>
        <v>-91.622311749999994</v>
      </c>
    </row>
    <row r="453" spans="1:7" x14ac:dyDescent="0.2">
      <c r="A453" s="12" t="s">
        <v>139</v>
      </c>
      <c r="B453" s="12" t="s">
        <v>313</v>
      </c>
      <c r="C453" s="12" t="s">
        <v>314</v>
      </c>
      <c r="D453" s="131">
        <v>47</v>
      </c>
      <c r="E453" s="56">
        <v>0</v>
      </c>
      <c r="F453">
        <v>40.422513330000001</v>
      </c>
      <c r="G453">
        <f>VLOOKUP(B453, '[1]Sheet 1 - us_county_latlng'!$A:$C, 3, FALSE)</f>
        <v>-93.568506159999998</v>
      </c>
    </row>
    <row r="454" spans="1:7" x14ac:dyDescent="0.2">
      <c r="A454" s="12" t="s">
        <v>139</v>
      </c>
      <c r="B454" s="12" t="s">
        <v>315</v>
      </c>
      <c r="C454" s="12" t="s">
        <v>316</v>
      </c>
      <c r="D454" s="132">
        <v>316</v>
      </c>
      <c r="E454" s="51">
        <v>1</v>
      </c>
      <c r="F454">
        <v>38.214385749999998</v>
      </c>
      <c r="G454">
        <f>VLOOKUP(B454, '[1]Sheet 1 - us_county_latlng'!$A:$C, 3, FALSE)</f>
        <v>-92.428095709999994</v>
      </c>
    </row>
    <row r="455" spans="1:7" x14ac:dyDescent="0.2">
      <c r="A455" s="12" t="s">
        <v>139</v>
      </c>
      <c r="B455" s="12" t="s">
        <v>317</v>
      </c>
      <c r="C455" s="12" t="s">
        <v>318</v>
      </c>
      <c r="D455" s="131">
        <v>154</v>
      </c>
      <c r="E455" s="56">
        <v>0</v>
      </c>
      <c r="F455">
        <v>36.82805484</v>
      </c>
      <c r="G455">
        <f>VLOOKUP(B455, '[1]Sheet 1 - us_county_latlng'!$A:$C, 3, FALSE)</f>
        <v>-89.291170010000002</v>
      </c>
    </row>
    <row r="456" spans="1:7" x14ac:dyDescent="0.2">
      <c r="A456" s="12" t="s">
        <v>139</v>
      </c>
      <c r="B456" s="12" t="s">
        <v>319</v>
      </c>
      <c r="C456" s="12" t="s">
        <v>320</v>
      </c>
      <c r="D456" s="133">
        <v>195</v>
      </c>
      <c r="E456" s="57">
        <v>1</v>
      </c>
      <c r="F456">
        <v>38.632347240000001</v>
      </c>
      <c r="G456">
        <f>VLOOKUP(B456, '[1]Sheet 1 - us_county_latlng'!$A:$C, 3, FALSE)</f>
        <v>-92.58303239</v>
      </c>
    </row>
    <row r="457" spans="1:7" x14ac:dyDescent="0.2">
      <c r="A457" s="12" t="s">
        <v>139</v>
      </c>
      <c r="B457" s="12" t="s">
        <v>321</v>
      </c>
      <c r="C457" s="12" t="s">
        <v>322</v>
      </c>
      <c r="D457" s="131">
        <v>121</v>
      </c>
      <c r="E457" s="72">
        <v>0</v>
      </c>
      <c r="F457">
        <v>39.495884529999998</v>
      </c>
      <c r="G457">
        <f>VLOOKUP(B457, '[1]Sheet 1 - us_county_latlng'!$A:$C, 3, FALSE)</f>
        <v>-92.000875719999996</v>
      </c>
    </row>
    <row r="458" spans="1:7" x14ac:dyDescent="0.2">
      <c r="A458" s="12" t="s">
        <v>139</v>
      </c>
      <c r="B458" s="12" t="s">
        <v>323</v>
      </c>
      <c r="C458" s="12" t="s">
        <v>324</v>
      </c>
      <c r="D458" s="132">
        <v>129</v>
      </c>
      <c r="E458" s="51">
        <v>0</v>
      </c>
      <c r="F458">
        <v>38.941285190000002</v>
      </c>
      <c r="G458">
        <f>VLOOKUP(B458, '[1]Sheet 1 - us_county_latlng'!$A:$C, 3, FALSE)</f>
        <v>-91.470208389999996</v>
      </c>
    </row>
    <row r="459" spans="1:7" x14ac:dyDescent="0.2">
      <c r="A459" s="12" t="s">
        <v>139</v>
      </c>
      <c r="B459" s="12" t="s">
        <v>325</v>
      </c>
      <c r="C459" s="12" t="s">
        <v>326</v>
      </c>
      <c r="D459" s="131">
        <v>262</v>
      </c>
      <c r="E459" s="56">
        <v>2</v>
      </c>
      <c r="F459">
        <v>38.423507909999998</v>
      </c>
      <c r="G459">
        <f>VLOOKUP(B459, '[1]Sheet 1 - us_county_latlng'!$A:$C, 3, FALSE)</f>
        <v>-92.885971220000002</v>
      </c>
    </row>
    <row r="460" spans="1:7" x14ac:dyDescent="0.2">
      <c r="A460" s="12" t="s">
        <v>139</v>
      </c>
      <c r="B460" s="12" t="s">
        <v>327</v>
      </c>
      <c r="C460" s="12" t="s">
        <v>328</v>
      </c>
      <c r="D460" s="132">
        <v>238</v>
      </c>
      <c r="E460" s="51">
        <v>4</v>
      </c>
      <c r="F460">
        <v>36.594398529999999</v>
      </c>
      <c r="G460">
        <f>VLOOKUP(B460, '[1]Sheet 1 - us_county_latlng'!$A:$C, 3, FALSE)</f>
        <v>-89.651904830000007</v>
      </c>
    </row>
    <row r="461" spans="1:7" x14ac:dyDescent="0.2">
      <c r="A461" s="12" t="s">
        <v>139</v>
      </c>
      <c r="B461" s="12" t="s">
        <v>329</v>
      </c>
      <c r="C461" s="12" t="s">
        <v>330</v>
      </c>
      <c r="D461" s="131">
        <v>721</v>
      </c>
      <c r="E461" s="56">
        <v>4</v>
      </c>
      <c r="F461">
        <v>36.905185680000002</v>
      </c>
      <c r="G461">
        <f>VLOOKUP(B461, '[1]Sheet 1 - us_county_latlng'!$A:$C, 3, FALSE)</f>
        <v>-94.339461720000003</v>
      </c>
    </row>
    <row r="462" spans="1:7" x14ac:dyDescent="0.2">
      <c r="A462" s="12" t="s">
        <v>139</v>
      </c>
      <c r="B462" s="12" t="s">
        <v>331</v>
      </c>
      <c r="C462" s="12" t="s">
        <v>332</v>
      </c>
      <c r="D462" s="132">
        <v>256</v>
      </c>
      <c r="E462" s="51">
        <v>1</v>
      </c>
      <c r="F462">
        <v>40.360980140000002</v>
      </c>
      <c r="G462">
        <f>VLOOKUP(B462, '[1]Sheet 1 - us_county_latlng'!$A:$C, 3, FALSE)</f>
        <v>-94.883353540000002</v>
      </c>
    </row>
    <row r="463" spans="1:7" x14ac:dyDescent="0.2">
      <c r="A463" s="12" t="s">
        <v>139</v>
      </c>
      <c r="B463" s="12" t="s">
        <v>333</v>
      </c>
      <c r="C463" s="12" t="s">
        <v>334</v>
      </c>
      <c r="D463" s="131">
        <v>122</v>
      </c>
      <c r="E463" s="56">
        <v>0</v>
      </c>
      <c r="F463">
        <v>36.68672248</v>
      </c>
      <c r="G463">
        <f>VLOOKUP(B463, '[1]Sheet 1 - us_county_latlng'!$A:$C, 3, FALSE)</f>
        <v>-91.403321460000001</v>
      </c>
    </row>
    <row r="464" spans="1:7" x14ac:dyDescent="0.2">
      <c r="A464" s="12" t="s">
        <v>139</v>
      </c>
      <c r="B464" s="12" t="s">
        <v>335</v>
      </c>
      <c r="C464" s="12" t="s">
        <v>336</v>
      </c>
      <c r="D464" s="132">
        <v>188</v>
      </c>
      <c r="E464" s="51">
        <v>1</v>
      </c>
      <c r="F464">
        <v>38.46015852</v>
      </c>
      <c r="G464">
        <f>VLOOKUP(B464, '[1]Sheet 1 - us_county_latlng'!$A:$C, 3, FALSE)</f>
        <v>-91.861781010000001</v>
      </c>
    </row>
    <row r="465" spans="1:7" x14ac:dyDescent="0.2">
      <c r="A465" s="12" t="s">
        <v>139</v>
      </c>
      <c r="B465" s="12" t="s">
        <v>337</v>
      </c>
      <c r="C465" s="12" t="s">
        <v>338</v>
      </c>
      <c r="D465" s="131">
        <v>88</v>
      </c>
      <c r="E465" s="56">
        <v>0</v>
      </c>
      <c r="F465">
        <v>36.649222530000003</v>
      </c>
      <c r="G465">
        <f>VLOOKUP(B465, '[1]Sheet 1 - us_county_latlng'!$A:$C, 3, FALSE)</f>
        <v>-92.444694470000002</v>
      </c>
    </row>
    <row r="466" spans="1:7" x14ac:dyDescent="0.2">
      <c r="A466" s="12" t="s">
        <v>139</v>
      </c>
      <c r="B466" s="12" t="s">
        <v>339</v>
      </c>
      <c r="C466" s="12" t="s">
        <v>340</v>
      </c>
      <c r="D466" s="133">
        <v>271</v>
      </c>
      <c r="E466" s="57">
        <v>4</v>
      </c>
      <c r="F466">
        <v>36.211315650000003</v>
      </c>
      <c r="G466">
        <f>VLOOKUP(B466, '[1]Sheet 1 - us_county_latlng'!$A:$C, 3, FALSE)</f>
        <v>-89.785399609999999</v>
      </c>
    </row>
    <row r="467" spans="1:7" x14ac:dyDescent="0.2">
      <c r="A467" s="12" t="s">
        <v>139</v>
      </c>
      <c r="B467" s="12" t="s">
        <v>341</v>
      </c>
      <c r="C467" s="12" t="s">
        <v>342</v>
      </c>
      <c r="D467" s="131">
        <v>227</v>
      </c>
      <c r="E467" s="72">
        <v>2</v>
      </c>
      <c r="F467">
        <v>37.70718892</v>
      </c>
      <c r="G467">
        <f>VLOOKUP(B467, '[1]Sheet 1 - us_county_latlng'!$A:$C, 3, FALSE)</f>
        <v>-89.824562689999993</v>
      </c>
    </row>
    <row r="468" spans="1:7" x14ac:dyDescent="0.2">
      <c r="A468" s="12" t="s">
        <v>139</v>
      </c>
      <c r="B468" s="12" t="s">
        <v>343</v>
      </c>
      <c r="C468" s="12" t="s">
        <v>344</v>
      </c>
      <c r="D468" s="132">
        <v>566</v>
      </c>
      <c r="E468" s="51">
        <v>0</v>
      </c>
      <c r="F468">
        <v>38.72825898</v>
      </c>
      <c r="G468">
        <f>VLOOKUP(B468, '[1]Sheet 1 - us_county_latlng'!$A:$C, 3, FALSE)</f>
        <v>-93.284749120000001</v>
      </c>
    </row>
    <row r="469" spans="1:7" ht="17" thickBot="1" x14ac:dyDescent="0.25">
      <c r="A469" s="12" t="s">
        <v>139</v>
      </c>
      <c r="B469" s="12" t="s">
        <v>345</v>
      </c>
      <c r="C469" s="12" t="s">
        <v>346</v>
      </c>
      <c r="D469" s="135">
        <v>528</v>
      </c>
      <c r="E469" s="87">
        <v>6</v>
      </c>
      <c r="F469">
        <v>37.877314470000002</v>
      </c>
      <c r="G469">
        <f>VLOOKUP(B469, '[1]Sheet 1 - us_county_latlng'!$A:$C, 3, FALSE)</f>
        <v>-91.792385019999998</v>
      </c>
    </row>
    <row r="470" spans="1:7" ht="17" thickTop="1" x14ac:dyDescent="0.2">
      <c r="A470" s="12" t="s">
        <v>139</v>
      </c>
      <c r="B470" s="12" t="s">
        <v>347</v>
      </c>
      <c r="C470" s="12" t="s">
        <v>348</v>
      </c>
      <c r="D470" s="132">
        <v>221</v>
      </c>
      <c r="E470" s="51">
        <v>1</v>
      </c>
      <c r="F470">
        <v>39.343972309999998</v>
      </c>
      <c r="G470">
        <f>VLOOKUP(B470, '[1]Sheet 1 - us_county_latlng'!$A:$C, 3, FALSE)</f>
        <v>-91.171654930000003</v>
      </c>
    </row>
    <row r="471" spans="1:7" x14ac:dyDescent="0.2">
      <c r="A471" s="12" t="s">
        <v>139</v>
      </c>
      <c r="B471" s="12" t="s">
        <v>349</v>
      </c>
      <c r="C471" s="12" t="s">
        <v>350</v>
      </c>
      <c r="D471" s="134">
        <v>1395</v>
      </c>
      <c r="E471" s="72">
        <v>7</v>
      </c>
      <c r="F471">
        <v>39.380736829999996</v>
      </c>
      <c r="G471">
        <f>VLOOKUP(B471, '[1]Sheet 1 - us_county_latlng'!$A:$C, 3, FALSE)</f>
        <v>-94.773801250000005</v>
      </c>
    </row>
    <row r="472" spans="1:7" x14ac:dyDescent="0.2">
      <c r="A472" s="12" t="s">
        <v>139</v>
      </c>
      <c r="B472" s="12" t="s">
        <v>351</v>
      </c>
      <c r="C472" s="12" t="s">
        <v>352</v>
      </c>
      <c r="D472" s="132">
        <v>397</v>
      </c>
      <c r="E472" s="51">
        <v>3</v>
      </c>
      <c r="F472">
        <v>37.616494520000003</v>
      </c>
      <c r="G472">
        <f>VLOOKUP(B472, '[1]Sheet 1 - us_county_latlng'!$A:$C, 3, FALSE)</f>
        <v>-93.400346490000004</v>
      </c>
    </row>
    <row r="473" spans="1:7" x14ac:dyDescent="0.2">
      <c r="A473" s="12" t="s">
        <v>139</v>
      </c>
      <c r="B473" s="12" t="s">
        <v>353</v>
      </c>
      <c r="C473" s="12" t="s">
        <v>354</v>
      </c>
      <c r="D473" s="131">
        <v>843</v>
      </c>
      <c r="E473" s="56">
        <v>3</v>
      </c>
      <c r="F473">
        <v>37.824586580000002</v>
      </c>
      <c r="G473">
        <f>VLOOKUP(B473, '[1]Sheet 1 - us_county_latlng'!$A:$C, 3, FALSE)</f>
        <v>-92.207498659999999</v>
      </c>
    </row>
    <row r="474" spans="1:7" x14ac:dyDescent="0.2">
      <c r="A474" s="12" t="s">
        <v>139</v>
      </c>
      <c r="B474" s="12" t="s">
        <v>355</v>
      </c>
      <c r="C474" s="12" t="s">
        <v>356</v>
      </c>
      <c r="D474" s="132">
        <v>62</v>
      </c>
      <c r="E474" s="51">
        <v>0</v>
      </c>
      <c r="F474">
        <v>40.478776240000002</v>
      </c>
      <c r="G474">
        <f>VLOOKUP(B474, '[1]Sheet 1 - us_county_latlng'!$A:$C, 3, FALSE)</f>
        <v>-93.016665750000001</v>
      </c>
    </row>
    <row r="475" spans="1:7" x14ac:dyDescent="0.2">
      <c r="A475" s="12" t="s">
        <v>139</v>
      </c>
      <c r="B475" s="12" t="s">
        <v>357</v>
      </c>
      <c r="C475" s="12" t="s">
        <v>358</v>
      </c>
      <c r="D475" s="131">
        <v>104</v>
      </c>
      <c r="E475" s="56">
        <v>2</v>
      </c>
      <c r="F475">
        <v>39.5275593</v>
      </c>
      <c r="G475">
        <f>VLOOKUP(B475, '[1]Sheet 1 - us_county_latlng'!$A:$C, 3, FALSE)</f>
        <v>-91.52194283</v>
      </c>
    </row>
    <row r="476" spans="1:7" x14ac:dyDescent="0.2">
      <c r="A476" s="12" t="s">
        <v>139</v>
      </c>
      <c r="B476" s="12" t="s">
        <v>359</v>
      </c>
      <c r="C476" s="12" t="s">
        <v>360</v>
      </c>
      <c r="D476" s="132">
        <v>314</v>
      </c>
      <c r="E476" s="51">
        <v>2</v>
      </c>
      <c r="F476">
        <v>39.440092319999998</v>
      </c>
      <c r="G476">
        <f>VLOOKUP(B476, '[1]Sheet 1 - us_county_latlng'!$A:$C, 3, FALSE)</f>
        <v>-92.497142120000007</v>
      </c>
    </row>
    <row r="477" spans="1:7" x14ac:dyDescent="0.2">
      <c r="A477" s="12" t="s">
        <v>139</v>
      </c>
      <c r="B477" s="12" t="s">
        <v>361</v>
      </c>
      <c r="C477" s="12" t="s">
        <v>362</v>
      </c>
      <c r="D477" s="131">
        <v>275</v>
      </c>
      <c r="E477" s="56">
        <v>2</v>
      </c>
      <c r="F477">
        <v>39.352872949999998</v>
      </c>
      <c r="G477">
        <f>VLOOKUP(B477, '[1]Sheet 1 - us_county_latlng'!$A:$C, 3, FALSE)</f>
        <v>-93.989908209999996</v>
      </c>
    </row>
    <row r="478" spans="1:7" x14ac:dyDescent="0.2">
      <c r="A478" s="12" t="s">
        <v>139</v>
      </c>
      <c r="B478" s="12" t="s">
        <v>363</v>
      </c>
      <c r="C478" s="12" t="s">
        <v>364</v>
      </c>
      <c r="D478" s="132">
        <v>49</v>
      </c>
      <c r="E478" s="51">
        <v>0</v>
      </c>
      <c r="F478">
        <v>37.362448639999997</v>
      </c>
      <c r="G478">
        <f>VLOOKUP(B478, '[1]Sheet 1 - us_county_latlng'!$A:$C, 3, FALSE)</f>
        <v>-90.968990020000007</v>
      </c>
    </row>
    <row r="479" spans="1:7" x14ac:dyDescent="0.2">
      <c r="A479" s="12" t="s">
        <v>139</v>
      </c>
      <c r="B479" s="12" t="s">
        <v>365</v>
      </c>
      <c r="C479" s="12" t="s">
        <v>366</v>
      </c>
      <c r="D479" s="131">
        <v>177</v>
      </c>
      <c r="E479" s="56">
        <v>0</v>
      </c>
      <c r="F479">
        <v>36.652690530000001</v>
      </c>
      <c r="G479">
        <f>VLOOKUP(B479, '[1]Sheet 1 - us_county_latlng'!$A:$C, 3, FALSE)</f>
        <v>-90.863810880000003</v>
      </c>
    </row>
    <row r="480" spans="1:7" x14ac:dyDescent="0.2">
      <c r="A480" s="12" t="s">
        <v>139</v>
      </c>
      <c r="B480" s="12" t="s">
        <v>379</v>
      </c>
      <c r="C480" s="12" t="s">
        <v>380</v>
      </c>
      <c r="D480" s="133">
        <v>4902</v>
      </c>
      <c r="E480" s="57">
        <v>29</v>
      </c>
      <c r="F480">
        <v>38.782482119999997</v>
      </c>
      <c r="G480">
        <f>VLOOKUP(B480, '[1]Sheet 1 - us_county_latlng'!$A:$C, 3, FALSE)</f>
        <v>-90.674119790000006</v>
      </c>
    </row>
    <row r="481" spans="1:7" x14ac:dyDescent="0.2">
      <c r="A481" s="12" t="s">
        <v>139</v>
      </c>
      <c r="B481" s="12" t="s">
        <v>381</v>
      </c>
      <c r="C481" s="12" t="s">
        <v>382</v>
      </c>
      <c r="D481" s="148">
        <v>118</v>
      </c>
      <c r="E481" s="13">
        <v>0</v>
      </c>
      <c r="F481">
        <v>38.037291320000001</v>
      </c>
      <c r="G481">
        <f>VLOOKUP(B481, '[1]Sheet 1 - us_county_latlng'!$A:$C, 3, FALSE)</f>
        <v>-93.775932890000007</v>
      </c>
    </row>
    <row r="482" spans="1:7" x14ac:dyDescent="0.2">
      <c r="A482" s="12" t="s">
        <v>139</v>
      </c>
      <c r="B482" s="12" t="s">
        <v>389</v>
      </c>
      <c r="C482" s="12" t="s">
        <v>390</v>
      </c>
      <c r="D482" s="148">
        <v>201</v>
      </c>
      <c r="E482" s="13">
        <v>1</v>
      </c>
      <c r="F482">
        <v>37.894545809999997</v>
      </c>
      <c r="G482">
        <f>VLOOKUP(B482, '[1]Sheet 1 - us_county_latlng'!$A:$C, 3, FALSE)</f>
        <v>-90.194673100000003</v>
      </c>
    </row>
    <row r="483" spans="1:7" x14ac:dyDescent="0.2">
      <c r="A483" s="12" t="s">
        <v>139</v>
      </c>
      <c r="B483" s="12" t="s">
        <v>383</v>
      </c>
      <c r="C483" s="12" t="s">
        <v>384</v>
      </c>
      <c r="D483" s="149">
        <v>738</v>
      </c>
      <c r="E483" s="14">
        <v>4</v>
      </c>
      <c r="F483">
        <v>37.810556069999997</v>
      </c>
      <c r="G483">
        <f>VLOOKUP(B483, '[1]Sheet 1 - us_county_latlng'!$A:$C, 3, FALSE)</f>
        <v>-90.472555560000004</v>
      </c>
    </row>
    <row r="484" spans="1:7" x14ac:dyDescent="0.2">
      <c r="A484" s="12" t="s">
        <v>139</v>
      </c>
      <c r="B484" s="12" t="s">
        <v>387</v>
      </c>
      <c r="C484" s="12" t="s">
        <v>388</v>
      </c>
      <c r="D484" s="149">
        <v>13448</v>
      </c>
      <c r="E484" s="14">
        <v>83</v>
      </c>
      <c r="F484">
        <v>38.640484569999998</v>
      </c>
      <c r="G484">
        <f>VLOOKUP(B484, '[1]Sheet 1 - us_county_latlng'!$A:$C, 3, FALSE)</f>
        <v>-90.443441870000001</v>
      </c>
    </row>
    <row r="485" spans="1:7" x14ac:dyDescent="0.2">
      <c r="A485" s="12" t="s">
        <v>139</v>
      </c>
      <c r="B485" s="12" t="s">
        <v>367</v>
      </c>
      <c r="C485" s="12" t="s">
        <v>368</v>
      </c>
      <c r="D485" s="149">
        <v>258</v>
      </c>
      <c r="E485" s="14">
        <v>0</v>
      </c>
      <c r="F485">
        <v>39.13696633</v>
      </c>
      <c r="G485">
        <f>VLOOKUP(B485, '[1]Sheet 1 - us_county_latlng'!$A:$C, 3, FALSE)</f>
        <v>-93.20185128</v>
      </c>
    </row>
    <row r="486" spans="1:7" x14ac:dyDescent="0.2">
      <c r="A486" s="12" t="s">
        <v>139</v>
      </c>
      <c r="B486" s="12" t="s">
        <v>369</v>
      </c>
      <c r="C486" s="12" t="s">
        <v>370</v>
      </c>
      <c r="D486" s="148">
        <v>71</v>
      </c>
      <c r="E486" s="13">
        <v>0</v>
      </c>
      <c r="F486">
        <v>40.470232160000002</v>
      </c>
      <c r="G486">
        <f>VLOOKUP(B486, '[1]Sheet 1 - us_county_latlng'!$A:$C, 3, FALSE)</f>
        <v>-92.520778300000003</v>
      </c>
    </row>
    <row r="487" spans="1:7" x14ac:dyDescent="0.2">
      <c r="A487" s="12" t="s">
        <v>139</v>
      </c>
      <c r="B487" s="12" t="s">
        <v>371</v>
      </c>
      <c r="C487" s="12" t="s">
        <v>372</v>
      </c>
      <c r="D487" s="149">
        <v>90</v>
      </c>
      <c r="E487" s="14">
        <v>0</v>
      </c>
      <c r="F487">
        <v>40.452010909999998</v>
      </c>
      <c r="G487">
        <f>VLOOKUP(B487, '[1]Sheet 1 - us_county_latlng'!$A:$C, 3, FALSE)</f>
        <v>-92.147244400000005</v>
      </c>
    </row>
    <row r="488" spans="1:7" x14ac:dyDescent="0.2">
      <c r="A488" s="12" t="s">
        <v>139</v>
      </c>
      <c r="B488" s="12" t="s">
        <v>373</v>
      </c>
      <c r="C488" s="12" t="s">
        <v>374</v>
      </c>
      <c r="D488" s="148">
        <v>503</v>
      </c>
      <c r="E488" s="13">
        <v>3</v>
      </c>
      <c r="F488">
        <v>37.05301351</v>
      </c>
      <c r="G488">
        <f>VLOOKUP(B488, '[1]Sheet 1 - us_county_latlng'!$A:$C, 3, FALSE)</f>
        <v>-89.568657979999998</v>
      </c>
    </row>
    <row r="489" spans="1:7" x14ac:dyDescent="0.2">
      <c r="A489" s="12" t="s">
        <v>139</v>
      </c>
      <c r="B489" s="12" t="s">
        <v>375</v>
      </c>
      <c r="C489" s="12" t="s">
        <v>376</v>
      </c>
      <c r="D489" s="149">
        <v>90</v>
      </c>
      <c r="E489" s="14">
        <v>0</v>
      </c>
      <c r="F489">
        <v>37.157139860000001</v>
      </c>
      <c r="G489">
        <f>VLOOKUP(B489, '[1]Sheet 1 - us_county_latlng'!$A:$C, 3, FALSE)</f>
        <v>-91.399936589999996</v>
      </c>
    </row>
    <row r="490" spans="1:7" x14ac:dyDescent="0.2">
      <c r="A490" s="12" t="s">
        <v>139</v>
      </c>
      <c r="B490" s="12" t="s">
        <v>377</v>
      </c>
      <c r="C490" s="12" t="s">
        <v>378</v>
      </c>
      <c r="D490" s="148">
        <v>80</v>
      </c>
      <c r="E490" s="13">
        <v>0</v>
      </c>
      <c r="F490">
        <v>39.797995899999997</v>
      </c>
      <c r="G490">
        <f>VLOOKUP(B490, '[1]Sheet 1 - us_county_latlng'!$A:$C, 3, FALSE)</f>
        <v>-92.07658198</v>
      </c>
    </row>
    <row r="491" spans="1:7" x14ac:dyDescent="0.2">
      <c r="A491" s="12" t="s">
        <v>139</v>
      </c>
      <c r="B491" s="12" t="s">
        <v>391</v>
      </c>
      <c r="C491" s="12" t="s">
        <v>392</v>
      </c>
      <c r="D491" s="149">
        <v>318</v>
      </c>
      <c r="E491" s="14">
        <v>1</v>
      </c>
      <c r="F491">
        <v>36.855654639999997</v>
      </c>
      <c r="G491">
        <f>VLOOKUP(B491, '[1]Sheet 1 - us_county_latlng'!$A:$C, 3, FALSE)</f>
        <v>-89.944360380000006</v>
      </c>
    </row>
    <row r="492" spans="1:7" x14ac:dyDescent="0.2">
      <c r="A492" s="12" t="s">
        <v>139</v>
      </c>
      <c r="B492" s="12" t="s">
        <v>393</v>
      </c>
      <c r="C492" s="12" t="s">
        <v>394</v>
      </c>
      <c r="D492" s="148">
        <v>257</v>
      </c>
      <c r="E492" s="13">
        <v>2</v>
      </c>
      <c r="F492">
        <v>36.747109760000001</v>
      </c>
      <c r="G492">
        <f>VLOOKUP(B492, '[1]Sheet 1 - us_county_latlng'!$A:$C, 3, FALSE)</f>
        <v>-93.456026969999996</v>
      </c>
    </row>
    <row r="493" spans="1:7" x14ac:dyDescent="0.2">
      <c r="A493" s="12" t="s">
        <v>139</v>
      </c>
      <c r="B493" s="12" t="s">
        <v>395</v>
      </c>
      <c r="C493" s="12" t="s">
        <v>396</v>
      </c>
      <c r="D493" s="149">
        <v>86</v>
      </c>
      <c r="E493" s="14">
        <v>0</v>
      </c>
      <c r="F493">
        <v>40.21033053</v>
      </c>
      <c r="G493">
        <f>VLOOKUP(B493, '[1]Sheet 1 - us_county_latlng'!$A:$C, 3, FALSE)</f>
        <v>-93.111590680000006</v>
      </c>
    </row>
    <row r="494" spans="1:7" x14ac:dyDescent="0.2">
      <c r="A494" s="12" t="s">
        <v>139</v>
      </c>
      <c r="B494" s="12" t="s">
        <v>397</v>
      </c>
      <c r="C494" s="12" t="s">
        <v>398</v>
      </c>
      <c r="D494" s="148">
        <v>695</v>
      </c>
      <c r="E494" s="13">
        <v>3</v>
      </c>
      <c r="F494">
        <v>36.654736460000002</v>
      </c>
      <c r="G494">
        <f>VLOOKUP(B494, '[1]Sheet 1 - us_county_latlng'!$A:$C, 3, FALSE)</f>
        <v>-93.041275859999999</v>
      </c>
    </row>
    <row r="495" spans="1:7" x14ac:dyDescent="0.2">
      <c r="A495" s="12" t="s">
        <v>139</v>
      </c>
      <c r="B495" s="12" t="s">
        <v>399</v>
      </c>
      <c r="C495" s="12" t="s">
        <v>400</v>
      </c>
      <c r="D495" s="132">
        <v>309</v>
      </c>
      <c r="E495" s="51">
        <v>2</v>
      </c>
      <c r="F495">
        <v>37.316756699999999</v>
      </c>
      <c r="G495">
        <f>VLOOKUP(B495, '[1]Sheet 1 - us_county_latlng'!$A:$C, 3, FALSE)</f>
        <v>-91.965234339999995</v>
      </c>
    </row>
    <row r="496" spans="1:7" x14ac:dyDescent="0.2">
      <c r="A496" s="12" t="s">
        <v>139</v>
      </c>
      <c r="B496" s="12" t="s">
        <v>401</v>
      </c>
      <c r="C496" s="12" t="s">
        <v>402</v>
      </c>
      <c r="D496" s="131">
        <v>256</v>
      </c>
      <c r="E496" s="56">
        <v>2</v>
      </c>
      <c r="F496">
        <v>37.849982850000004</v>
      </c>
      <c r="G496">
        <f>VLOOKUP(B496, '[1]Sheet 1 - us_county_latlng'!$A:$C, 3, FALSE)</f>
        <v>-94.341685690000006</v>
      </c>
    </row>
    <row r="497" spans="1:7" x14ac:dyDescent="0.2">
      <c r="A497" s="12" t="s">
        <v>139</v>
      </c>
      <c r="B497" s="12" t="s">
        <v>403</v>
      </c>
      <c r="C497" s="12" t="s">
        <v>404</v>
      </c>
      <c r="D497" s="132">
        <v>453</v>
      </c>
      <c r="E497" s="51">
        <v>0</v>
      </c>
      <c r="F497">
        <v>38.764461330000003</v>
      </c>
      <c r="G497">
        <f>VLOOKUP(B497, '[1]Sheet 1 - us_county_latlng'!$A:$C, 3, FALSE)</f>
        <v>-91.160249780000001</v>
      </c>
    </row>
    <row r="498" spans="1:7" x14ac:dyDescent="0.2">
      <c r="A498" s="12" t="s">
        <v>139</v>
      </c>
      <c r="B498" s="12" t="s">
        <v>405</v>
      </c>
      <c r="C498" s="12" t="s">
        <v>406</v>
      </c>
      <c r="D498" s="131">
        <v>305</v>
      </c>
      <c r="E498" s="56">
        <v>6</v>
      </c>
      <c r="F498">
        <v>37.96173417</v>
      </c>
      <c r="G498">
        <f>VLOOKUP(B498, '[1]Sheet 1 - us_county_latlng'!$A:$C, 3, FALSE)</f>
        <v>-90.878667399999998</v>
      </c>
    </row>
    <row r="499" spans="1:7" x14ac:dyDescent="0.2">
      <c r="A499" s="12" t="s">
        <v>139</v>
      </c>
      <c r="B499" s="12" t="s">
        <v>407</v>
      </c>
      <c r="C499" s="12" t="s">
        <v>408</v>
      </c>
      <c r="D499" s="132">
        <v>142</v>
      </c>
      <c r="E499" s="51">
        <v>0</v>
      </c>
      <c r="F499">
        <v>37.112621969999999</v>
      </c>
      <c r="G499">
        <f>VLOOKUP(B499, '[1]Sheet 1 - us_county_latlng'!$A:$C, 3, FALSE)</f>
        <v>-90.461445080000004</v>
      </c>
    </row>
    <row r="500" spans="1:7" x14ac:dyDescent="0.2">
      <c r="A500" s="12" t="s">
        <v>139</v>
      </c>
      <c r="B500" s="12" t="s">
        <v>409</v>
      </c>
      <c r="C500" s="12" t="s">
        <v>410</v>
      </c>
      <c r="D500" s="136">
        <v>598</v>
      </c>
      <c r="E500" s="67">
        <v>3</v>
      </c>
      <c r="F500">
        <v>37.280857519999998</v>
      </c>
      <c r="G500">
        <f>VLOOKUP(B500, '[1]Sheet 1 - us_county_latlng'!$A:$C, 3, FALSE)</f>
        <v>-92.875916919999995</v>
      </c>
    </row>
    <row r="501" spans="1:7" x14ac:dyDescent="0.2">
      <c r="A501" s="12" t="s">
        <v>139</v>
      </c>
      <c r="B501" s="12" t="s">
        <v>411</v>
      </c>
      <c r="C501" s="12" t="s">
        <v>412</v>
      </c>
      <c r="D501" s="132">
        <v>25</v>
      </c>
      <c r="E501" s="51">
        <v>0</v>
      </c>
      <c r="F501">
        <v>40.47867651</v>
      </c>
      <c r="G501">
        <f>VLOOKUP(B501, '[1]Sheet 1 - us_county_latlng'!$A:$C, 3, FALSE)</f>
        <v>-94.421912770000006</v>
      </c>
    </row>
    <row r="502" spans="1:7" ht="17" thickBot="1" x14ac:dyDescent="0.25">
      <c r="A502" s="12" t="s">
        <v>139</v>
      </c>
      <c r="B502" s="12" t="s">
        <v>413</v>
      </c>
      <c r="C502" s="12" t="s">
        <v>414</v>
      </c>
      <c r="D502" s="135">
        <v>278</v>
      </c>
      <c r="E502" s="87">
        <v>0</v>
      </c>
      <c r="F502">
        <v>37.270789980000004</v>
      </c>
      <c r="G502">
        <f>VLOOKUP(B502, '[1]Sheet 1 - us_county_latlng'!$A:$C, 3, FALSE)</f>
        <v>-92.469493099999994</v>
      </c>
    </row>
    <row r="503" spans="1:7" ht="17" thickTop="1" x14ac:dyDescent="0.2">
      <c r="A503" s="12" t="s">
        <v>139</v>
      </c>
      <c r="B503" s="12" t="s">
        <v>385</v>
      </c>
      <c r="C503" s="12" t="s">
        <v>386</v>
      </c>
      <c r="D503" s="148">
        <v>5286</v>
      </c>
      <c r="E503" s="56">
        <v>39</v>
      </c>
      <c r="F503">
        <v>38.636546940000002</v>
      </c>
      <c r="G503">
        <f>VLOOKUP(B503, '[1]Sheet 1 - us_county_latlng'!$A:$C, 3, FALSE)</f>
        <v>-90.244844130000004</v>
      </c>
    </row>
    <row r="504" spans="1:7" hidden="1" x14ac:dyDescent="0.2">
      <c r="A504" s="12" t="s">
        <v>139</v>
      </c>
      <c r="B504" s="12" t="s">
        <v>416</v>
      </c>
      <c r="C504" s="12" t="s">
        <v>417</v>
      </c>
      <c r="D504" s="141">
        <v>336</v>
      </c>
      <c r="E504" s="68">
        <v>0</v>
      </c>
      <c r="F504">
        <v>39.580483450000003</v>
      </c>
      <c r="G504">
        <f>VLOOKUP(B504, '[1]Sheet 1 - us_county_latlng'!$A:$C, 3, FALSE)</f>
        <v>-118.33625809999999</v>
      </c>
    </row>
    <row r="505" spans="1:7" hidden="1" x14ac:dyDescent="0.2">
      <c r="A505" s="12" t="s">
        <v>139</v>
      </c>
      <c r="B505" s="12" t="s">
        <v>418</v>
      </c>
      <c r="C505" s="12" t="s">
        <v>419</v>
      </c>
      <c r="D505" s="109">
        <v>34287</v>
      </c>
      <c r="E505" s="47">
        <v>191</v>
      </c>
      <c r="F505">
        <v>36.215115410000003</v>
      </c>
      <c r="G505">
        <f>VLOOKUP(B505, '[1]Sheet 1 - us_county_latlng'!$A:$C, 3, FALSE)</f>
        <v>-115.0146087</v>
      </c>
    </row>
    <row r="506" spans="1:7" hidden="1" x14ac:dyDescent="0.2">
      <c r="A506" s="12" t="s">
        <v>139</v>
      </c>
      <c r="B506" s="12" t="s">
        <v>420</v>
      </c>
      <c r="C506" s="12" t="s">
        <v>421</v>
      </c>
      <c r="D506" s="109">
        <v>57</v>
      </c>
      <c r="E506" s="47">
        <v>0</v>
      </c>
      <c r="F506">
        <v>38.912133779999998</v>
      </c>
      <c r="G506">
        <f>VLOOKUP(B506, '[1]Sheet 1 - us_county_latlng'!$A:$C, 3, FALSE)</f>
        <v>-119.61620859999999</v>
      </c>
    </row>
    <row r="507" spans="1:7" hidden="1" x14ac:dyDescent="0.2">
      <c r="A507" s="12" t="s">
        <v>139</v>
      </c>
      <c r="B507" s="12" t="s">
        <v>422</v>
      </c>
      <c r="C507" s="12" t="s">
        <v>423</v>
      </c>
      <c r="D507" s="109" t="s">
        <v>1137</v>
      </c>
      <c r="E507" s="47">
        <v>0</v>
      </c>
      <c r="F507">
        <v>41.146015830000003</v>
      </c>
      <c r="G507">
        <f>VLOOKUP(B507, '[1]Sheet 1 - us_county_latlng'!$A:$C, 3, FALSE)</f>
        <v>-115.3578839</v>
      </c>
    </row>
    <row r="508" spans="1:7" hidden="1" x14ac:dyDescent="0.2">
      <c r="A508" s="12" t="s">
        <v>139</v>
      </c>
      <c r="B508" s="12" t="s">
        <v>424</v>
      </c>
      <c r="C508" s="12" t="s">
        <v>425</v>
      </c>
      <c r="D508" s="109">
        <v>0</v>
      </c>
      <c r="E508" s="47">
        <v>0</v>
      </c>
      <c r="F508">
        <v>37.784564459999999</v>
      </c>
      <c r="G508">
        <f>VLOOKUP(B508, '[1]Sheet 1 - us_county_latlng'!$A:$C, 3, FALSE)</f>
        <v>-117.63219100000001</v>
      </c>
    </row>
    <row r="509" spans="1:7" hidden="1" x14ac:dyDescent="0.2">
      <c r="A509" s="12" t="s">
        <v>139</v>
      </c>
      <c r="B509" s="12" t="s">
        <v>426</v>
      </c>
      <c r="C509" s="12" t="s">
        <v>427</v>
      </c>
      <c r="D509" s="109">
        <v>1</v>
      </c>
      <c r="E509" s="47">
        <v>0</v>
      </c>
      <c r="F509">
        <v>39.98327398</v>
      </c>
      <c r="G509">
        <f>VLOOKUP(B509, '[1]Sheet 1 - us_county_latlng'!$A:$C, 3, FALSE)</f>
        <v>-116.2694709</v>
      </c>
    </row>
    <row r="510" spans="1:7" hidden="1" x14ac:dyDescent="0.2">
      <c r="A510" s="12" t="s">
        <v>139</v>
      </c>
      <c r="B510" s="12" t="s">
        <v>428</v>
      </c>
      <c r="C510" s="12" t="s">
        <v>429</v>
      </c>
      <c r="D510" s="109">
        <v>262</v>
      </c>
      <c r="E510" s="47">
        <v>0</v>
      </c>
      <c r="F510">
        <v>41.406380200000001</v>
      </c>
      <c r="G510">
        <f>VLOOKUP(B510, '[1]Sheet 1 - us_county_latlng'!$A:$C, 3, FALSE)</f>
        <v>-118.1118195</v>
      </c>
    </row>
    <row r="511" spans="1:7" hidden="1" x14ac:dyDescent="0.2">
      <c r="A511" s="12" t="s">
        <v>139</v>
      </c>
      <c r="B511" s="12" t="s">
        <v>430</v>
      </c>
      <c r="C511" s="12" t="s">
        <v>431</v>
      </c>
      <c r="D511" s="109">
        <v>12</v>
      </c>
      <c r="E511" s="47">
        <v>0</v>
      </c>
      <c r="F511">
        <v>39.93361994</v>
      </c>
      <c r="G511">
        <f>VLOOKUP(B511, '[1]Sheet 1 - us_county_latlng'!$A:$C, 3, FALSE)</f>
        <v>-117.0390723</v>
      </c>
    </row>
    <row r="512" spans="1:7" hidden="1" x14ac:dyDescent="0.2">
      <c r="A512" s="12" t="s">
        <v>139</v>
      </c>
      <c r="B512" s="12" t="s">
        <v>432</v>
      </c>
      <c r="C512" s="12" t="s">
        <v>433</v>
      </c>
      <c r="D512" s="109">
        <v>2</v>
      </c>
      <c r="E512" s="47">
        <v>0</v>
      </c>
      <c r="F512">
        <v>37.643424690000003</v>
      </c>
      <c r="G512">
        <f>VLOOKUP(B512, '[1]Sheet 1 - us_county_latlng'!$A:$C, 3, FALSE)</f>
        <v>-114.8771351</v>
      </c>
    </row>
    <row r="513" spans="1:7" hidden="1" x14ac:dyDescent="0.2">
      <c r="A513" s="12" t="s">
        <v>139</v>
      </c>
      <c r="B513" s="12" t="s">
        <v>434</v>
      </c>
      <c r="C513" s="12" t="s">
        <v>435</v>
      </c>
      <c r="D513" s="139">
        <v>97</v>
      </c>
      <c r="E513" s="94">
        <v>0</v>
      </c>
      <c r="F513">
        <v>39.019910469999999</v>
      </c>
      <c r="G513">
        <f>VLOOKUP(B513, '[1]Sheet 1 - us_county_latlng'!$A:$C, 3, FALSE)</f>
        <v>-119.1886954</v>
      </c>
    </row>
    <row r="514" spans="1:7" hidden="1" x14ac:dyDescent="0.2">
      <c r="A514" s="12" t="s">
        <v>139</v>
      </c>
      <c r="B514" s="12" t="s">
        <v>436</v>
      </c>
      <c r="C514" s="12" t="s">
        <v>437</v>
      </c>
      <c r="D514" s="141">
        <v>4</v>
      </c>
      <c r="E514" s="68">
        <v>0</v>
      </c>
      <c r="F514">
        <v>38.53880917</v>
      </c>
      <c r="G514">
        <f>VLOOKUP(B514, '[1]Sheet 1 - us_county_latlng'!$A:$C, 3, FALSE)</f>
        <v>-118.4346446</v>
      </c>
    </row>
    <row r="515" spans="1:7" hidden="1" x14ac:dyDescent="0.2">
      <c r="A515" s="12" t="s">
        <v>139</v>
      </c>
      <c r="B515" s="12" t="s">
        <v>438</v>
      </c>
      <c r="C515" s="12" t="s">
        <v>439</v>
      </c>
      <c r="D515" s="109">
        <v>55</v>
      </c>
      <c r="E515" s="47">
        <v>0</v>
      </c>
      <c r="F515">
        <v>38.042128460000001</v>
      </c>
      <c r="G515">
        <f>VLOOKUP(B515, '[1]Sheet 1 - us_county_latlng'!$A:$C, 3, FALSE)</f>
        <v>-116.47176</v>
      </c>
    </row>
    <row r="516" spans="1:7" hidden="1" x14ac:dyDescent="0.2">
      <c r="A516" s="12" t="s">
        <v>139</v>
      </c>
      <c r="B516" s="12" t="s">
        <v>440</v>
      </c>
      <c r="C516" s="12" t="s">
        <v>441</v>
      </c>
      <c r="D516" s="109">
        <v>2</v>
      </c>
      <c r="E516" s="47">
        <v>0</v>
      </c>
      <c r="F516">
        <v>40.439522879999998</v>
      </c>
      <c r="G516">
        <f>VLOOKUP(B516, '[1]Sheet 1 - us_county_latlng'!$A:$C, 3, FALSE)</f>
        <v>-118.4047657</v>
      </c>
    </row>
    <row r="517" spans="1:7" hidden="1" x14ac:dyDescent="0.2">
      <c r="A517" s="12" t="s">
        <v>139</v>
      </c>
      <c r="B517" s="12" t="s">
        <v>442</v>
      </c>
      <c r="C517" s="12" t="s">
        <v>443</v>
      </c>
      <c r="D517" s="109">
        <v>3</v>
      </c>
      <c r="E517" s="47">
        <v>0</v>
      </c>
      <c r="F517">
        <v>39.446608470000001</v>
      </c>
      <c r="G517">
        <f>VLOOKUP(B517, '[1]Sheet 1 - us_county_latlng'!$A:$C, 3, FALSE)</f>
        <v>-119.5289865</v>
      </c>
    </row>
    <row r="518" spans="1:7" hidden="1" x14ac:dyDescent="0.2">
      <c r="A518" s="12" t="s">
        <v>139</v>
      </c>
      <c r="B518" s="12" t="s">
        <v>444</v>
      </c>
      <c r="C518" s="12" t="s">
        <v>445</v>
      </c>
      <c r="D518" s="109" t="s">
        <v>1138</v>
      </c>
      <c r="E518" s="47">
        <v>52</v>
      </c>
      <c r="F518">
        <v>40.665668150000002</v>
      </c>
      <c r="G518">
        <f>VLOOKUP(B518, '[1]Sheet 1 - us_county_latlng'!$A:$C, 3, FALSE)</f>
        <v>-119.6643222</v>
      </c>
    </row>
    <row r="519" spans="1:7" hidden="1" x14ac:dyDescent="0.2">
      <c r="A519" s="12" t="s">
        <v>139</v>
      </c>
      <c r="B519" s="12" t="s">
        <v>446</v>
      </c>
      <c r="C519" s="12" t="s">
        <v>447</v>
      </c>
      <c r="D519" s="109">
        <v>77</v>
      </c>
      <c r="E519" s="47">
        <v>0</v>
      </c>
      <c r="F519">
        <v>39.442381449999999</v>
      </c>
      <c r="G519">
        <f>VLOOKUP(B519, '[1]Sheet 1 - us_county_latlng'!$A:$C, 3, FALSE)</f>
        <v>-114.9015438</v>
      </c>
    </row>
    <row r="520" spans="1:7" hidden="1" x14ac:dyDescent="0.2">
      <c r="A520" s="12" t="s">
        <v>139</v>
      </c>
      <c r="B520" s="12" t="s">
        <v>448</v>
      </c>
      <c r="C520" s="12" t="s">
        <v>449</v>
      </c>
      <c r="D520" s="109">
        <v>1008</v>
      </c>
      <c r="E520" s="47">
        <v>0</v>
      </c>
      <c r="F520">
        <v>39.151084050000001</v>
      </c>
      <c r="G520">
        <f>VLOOKUP(B520, '[1]Sheet 1 - us_county_latlng'!$A:$C, 3, FALSE)</f>
        <v>-119.7473502</v>
      </c>
    </row>
    <row r="521" spans="1:7" hidden="1" x14ac:dyDescent="0.2">
      <c r="A521" t="s">
        <v>140</v>
      </c>
      <c r="B521" s="12" t="s">
        <v>5</v>
      </c>
      <c r="C521" t="s">
        <v>6</v>
      </c>
      <c r="D521" s="142">
        <v>896</v>
      </c>
      <c r="E521" s="6">
        <v>142</v>
      </c>
      <c r="F521">
        <v>32.535142280000002</v>
      </c>
      <c r="G521" s="26">
        <v>-86.642899760000006</v>
      </c>
    </row>
    <row r="522" spans="1:7" hidden="1" x14ac:dyDescent="0.2">
      <c r="A522" t="s">
        <v>140</v>
      </c>
      <c r="B522" s="12" t="s">
        <v>7</v>
      </c>
      <c r="C522" t="s">
        <v>8</v>
      </c>
      <c r="D522" s="142">
        <v>2813</v>
      </c>
      <c r="E522" s="6">
        <v>467</v>
      </c>
      <c r="F522">
        <v>30.727824680000001</v>
      </c>
      <c r="G522" s="26">
        <v>-87.722744770000006</v>
      </c>
    </row>
    <row r="523" spans="1:7" hidden="1" x14ac:dyDescent="0.2">
      <c r="A523" t="s">
        <v>140</v>
      </c>
      <c r="B523" s="12" t="s">
        <v>9</v>
      </c>
      <c r="C523" t="s">
        <v>10</v>
      </c>
      <c r="D523" s="143">
        <v>369</v>
      </c>
      <c r="E523" s="7">
        <v>59</v>
      </c>
      <c r="F523">
        <v>31.87009042</v>
      </c>
      <c r="G523" s="26">
        <v>-85.391067870000001</v>
      </c>
    </row>
    <row r="524" spans="1:7" hidden="1" x14ac:dyDescent="0.2">
      <c r="A524" t="s">
        <v>140</v>
      </c>
      <c r="B524" s="12" t="s">
        <v>11</v>
      </c>
      <c r="C524" t="s">
        <v>12</v>
      </c>
      <c r="D524" s="144">
        <v>307</v>
      </c>
      <c r="E524" s="5">
        <v>50</v>
      </c>
      <c r="F524">
        <v>32.998376069999999</v>
      </c>
      <c r="G524">
        <v>-87.126814330000002</v>
      </c>
    </row>
    <row r="525" spans="1:7" hidden="1" x14ac:dyDescent="0.2">
      <c r="A525" t="s">
        <v>140</v>
      </c>
      <c r="B525" s="12" t="s">
        <v>13</v>
      </c>
      <c r="C525" t="s">
        <v>14</v>
      </c>
      <c r="D525" s="142">
        <v>830</v>
      </c>
      <c r="E525" s="6">
        <v>136</v>
      </c>
      <c r="F525">
        <v>33.980870609999997</v>
      </c>
      <c r="G525" s="26">
        <v>-86.567006399999997</v>
      </c>
    </row>
    <row r="526" spans="1:7" hidden="1" x14ac:dyDescent="0.2">
      <c r="A526" t="s">
        <v>140</v>
      </c>
      <c r="B526" s="12" t="s">
        <v>15</v>
      </c>
      <c r="C526" t="s">
        <v>16</v>
      </c>
      <c r="D526" s="142">
        <v>155</v>
      </c>
      <c r="E526" s="6">
        <v>24</v>
      </c>
      <c r="F526">
        <v>32.100458680000003</v>
      </c>
      <c r="G526" s="26">
        <v>-85.715729429999996</v>
      </c>
    </row>
    <row r="527" spans="1:7" hidden="1" x14ac:dyDescent="0.2">
      <c r="A527" t="s">
        <v>140</v>
      </c>
      <c r="B527" s="12" t="s">
        <v>17</v>
      </c>
      <c r="C527" t="s">
        <v>18</v>
      </c>
      <c r="D527" s="142">
        <v>303</v>
      </c>
      <c r="E527" s="6">
        <v>49</v>
      </c>
      <c r="F527">
        <v>31.752524319999999</v>
      </c>
      <c r="G527" s="26">
        <v>-86.680409240000003</v>
      </c>
    </row>
    <row r="528" spans="1:7" hidden="1" x14ac:dyDescent="0.2">
      <c r="A528" t="s">
        <v>140</v>
      </c>
      <c r="B528" s="12" t="s">
        <v>19</v>
      </c>
      <c r="C528" t="s">
        <v>20</v>
      </c>
      <c r="D528" s="142">
        <v>1773</v>
      </c>
      <c r="E528" s="6">
        <v>283</v>
      </c>
      <c r="F528">
        <v>33.771415490000003</v>
      </c>
      <c r="G528" s="26">
        <v>-85.825747050000004</v>
      </c>
    </row>
    <row r="529" spans="1:7" hidden="1" x14ac:dyDescent="0.2">
      <c r="A529" t="s">
        <v>140</v>
      </c>
      <c r="B529" s="12" t="s">
        <v>21</v>
      </c>
      <c r="C529" t="s">
        <v>22</v>
      </c>
      <c r="D529" s="142">
        <v>512</v>
      </c>
      <c r="E529" s="6">
        <v>81</v>
      </c>
      <c r="F529">
        <v>32.913666220000003</v>
      </c>
      <c r="G529" s="26">
        <v>-85.391689150000005</v>
      </c>
    </row>
    <row r="530" spans="1:7" hidden="1" x14ac:dyDescent="0.2">
      <c r="A530" t="s">
        <v>140</v>
      </c>
      <c r="B530" s="12" t="s">
        <v>23</v>
      </c>
      <c r="C530" t="s">
        <v>24</v>
      </c>
      <c r="D530" s="142">
        <v>268</v>
      </c>
      <c r="E530" s="6">
        <v>44</v>
      </c>
      <c r="F530">
        <v>34.17588713</v>
      </c>
      <c r="G530" s="26">
        <v>-85.603870659999998</v>
      </c>
    </row>
    <row r="531" spans="1:7" hidden="1" x14ac:dyDescent="0.2">
      <c r="A531" t="s">
        <v>140</v>
      </c>
      <c r="B531" s="12" t="s">
        <v>25</v>
      </c>
      <c r="C531" t="s">
        <v>26</v>
      </c>
      <c r="D531" s="142">
        <v>717</v>
      </c>
      <c r="E531" s="6">
        <v>117</v>
      </c>
      <c r="F531">
        <v>32.847710040000003</v>
      </c>
      <c r="G531" s="26">
        <v>-86.718879340000001</v>
      </c>
    </row>
    <row r="532" spans="1:7" hidden="1" x14ac:dyDescent="0.2">
      <c r="A532" t="s">
        <v>140</v>
      </c>
      <c r="B532" s="12" t="s">
        <v>27</v>
      </c>
      <c r="C532" t="s">
        <v>28</v>
      </c>
      <c r="D532" s="142">
        <v>175</v>
      </c>
      <c r="E532" s="6">
        <v>28</v>
      </c>
      <c r="F532">
        <v>32.020193110000001</v>
      </c>
      <c r="G532" s="26">
        <v>-88.263053220000003</v>
      </c>
    </row>
    <row r="533" spans="1:7" hidden="1" x14ac:dyDescent="0.2">
      <c r="A533" t="s">
        <v>140</v>
      </c>
      <c r="B533" s="12" t="s">
        <v>29</v>
      </c>
      <c r="C533" t="s">
        <v>30</v>
      </c>
      <c r="D533" s="143">
        <v>355</v>
      </c>
      <c r="E533" s="7">
        <v>58</v>
      </c>
      <c r="F533">
        <v>31.676954510000002</v>
      </c>
      <c r="G533" s="26">
        <v>-87.830771810000002</v>
      </c>
    </row>
    <row r="534" spans="1:7" hidden="1" x14ac:dyDescent="0.2">
      <c r="A534" t="s">
        <v>140</v>
      </c>
      <c r="B534" s="12" t="s">
        <v>31</v>
      </c>
      <c r="C534" t="s">
        <v>32</v>
      </c>
      <c r="D534" s="144">
        <v>181</v>
      </c>
      <c r="E534" s="5">
        <v>29</v>
      </c>
      <c r="F534">
        <v>33.269669409999999</v>
      </c>
      <c r="G534" s="26">
        <v>-85.860744299999993</v>
      </c>
    </row>
    <row r="535" spans="1:7" hidden="1" x14ac:dyDescent="0.2">
      <c r="A535" t="s">
        <v>140</v>
      </c>
      <c r="B535" s="12" t="s">
        <v>33</v>
      </c>
      <c r="C535" t="s">
        <v>34</v>
      </c>
      <c r="D535" s="142">
        <v>240</v>
      </c>
      <c r="E535" s="6">
        <v>39</v>
      </c>
      <c r="F535">
        <v>33.674959340000001</v>
      </c>
      <c r="G535" s="26">
        <v>-85.517869480000002</v>
      </c>
    </row>
    <row r="536" spans="1:7" ht="17" hidden="1" thickBot="1" x14ac:dyDescent="0.25">
      <c r="A536" t="s">
        <v>140</v>
      </c>
      <c r="B536" s="12" t="s">
        <v>35</v>
      </c>
      <c r="C536" t="s">
        <v>36</v>
      </c>
      <c r="D536" s="146">
        <v>814</v>
      </c>
      <c r="E536" s="23">
        <v>132</v>
      </c>
      <c r="F536">
        <v>31.401883959999999</v>
      </c>
      <c r="G536" s="26">
        <v>-85.988288209999993</v>
      </c>
    </row>
    <row r="537" spans="1:7" hidden="1" x14ac:dyDescent="0.2">
      <c r="A537" t="s">
        <v>140</v>
      </c>
      <c r="B537" s="12" t="s">
        <v>37</v>
      </c>
      <c r="C537" t="s">
        <v>38</v>
      </c>
      <c r="D537" s="142">
        <v>812</v>
      </c>
      <c r="E537" s="6">
        <v>131</v>
      </c>
      <c r="F537">
        <v>34.700852840000003</v>
      </c>
      <c r="G537" s="26">
        <v>-87.804633710000004</v>
      </c>
    </row>
    <row r="538" spans="1:7" hidden="1" x14ac:dyDescent="0.2">
      <c r="A538" t="s">
        <v>140</v>
      </c>
      <c r="B538" s="12" t="s">
        <v>39</v>
      </c>
      <c r="C538" t="s">
        <v>40</v>
      </c>
      <c r="D538" s="142">
        <v>168</v>
      </c>
      <c r="E538" s="6">
        <v>27</v>
      </c>
      <c r="F538">
        <v>31.428993519999999</v>
      </c>
      <c r="G538" s="26">
        <v>-86.993823699999993</v>
      </c>
    </row>
    <row r="539" spans="1:7" hidden="1" x14ac:dyDescent="0.2">
      <c r="A539" t="s">
        <v>140</v>
      </c>
      <c r="B539" s="12" t="s">
        <v>41</v>
      </c>
      <c r="C539" t="s">
        <v>42</v>
      </c>
      <c r="D539" s="142">
        <v>127</v>
      </c>
      <c r="E539" s="6">
        <v>21</v>
      </c>
      <c r="F539">
        <v>32.936295600000001</v>
      </c>
      <c r="G539" s="26">
        <v>-86.247894090000003</v>
      </c>
    </row>
    <row r="540" spans="1:7" hidden="1" x14ac:dyDescent="0.2">
      <c r="A540" t="s">
        <v>140</v>
      </c>
      <c r="B540" s="12" t="s">
        <v>43</v>
      </c>
      <c r="C540" t="s">
        <v>44</v>
      </c>
      <c r="D540" s="142">
        <v>547</v>
      </c>
      <c r="E540" s="6">
        <v>90</v>
      </c>
      <c r="F540">
        <v>31.24861005</v>
      </c>
      <c r="G540" s="26">
        <v>-86.451426290000001</v>
      </c>
    </row>
    <row r="541" spans="1:7" hidden="1" x14ac:dyDescent="0.2">
      <c r="A541" t="s">
        <v>140</v>
      </c>
      <c r="B541" s="12" t="s">
        <v>45</v>
      </c>
      <c r="C541" t="s">
        <v>46</v>
      </c>
      <c r="D541" s="142">
        <v>175</v>
      </c>
      <c r="E541" s="6">
        <v>29</v>
      </c>
      <c r="F541">
        <v>31.731697749999999</v>
      </c>
      <c r="G541" s="26">
        <v>-86.313419069999995</v>
      </c>
    </row>
    <row r="542" spans="1:7" hidden="1" x14ac:dyDescent="0.2">
      <c r="A542" t="s">
        <v>140</v>
      </c>
      <c r="B542" s="12" t="s">
        <v>47</v>
      </c>
      <c r="C542" t="s">
        <v>48</v>
      </c>
      <c r="D542" s="142">
        <v>1277</v>
      </c>
      <c r="E542" s="6">
        <v>209</v>
      </c>
      <c r="F542">
        <v>34.131839820000003</v>
      </c>
      <c r="G542" s="26">
        <v>-86.867188769999998</v>
      </c>
    </row>
    <row r="543" spans="1:7" hidden="1" x14ac:dyDescent="0.2">
      <c r="A543" t="s">
        <v>140</v>
      </c>
      <c r="B543" s="12" t="s">
        <v>49</v>
      </c>
      <c r="C543" t="s">
        <v>50</v>
      </c>
      <c r="D543" s="142">
        <v>801</v>
      </c>
      <c r="E543" s="6">
        <v>131</v>
      </c>
      <c r="F543">
        <v>31.432043629999999</v>
      </c>
      <c r="G543" s="26">
        <v>-85.611080999999999</v>
      </c>
    </row>
    <row r="544" spans="1:7" hidden="1" x14ac:dyDescent="0.2">
      <c r="A544" t="s">
        <v>140</v>
      </c>
      <c r="B544" s="12" t="s">
        <v>51</v>
      </c>
      <c r="C544" t="s">
        <v>52</v>
      </c>
      <c r="D544" s="142">
        <v>690</v>
      </c>
      <c r="E544" s="6">
        <v>108</v>
      </c>
      <c r="F544">
        <v>32.32606741</v>
      </c>
      <c r="G544" s="26">
        <v>-87.106492309999993</v>
      </c>
    </row>
    <row r="545" spans="1:7" hidden="1" x14ac:dyDescent="0.2">
      <c r="A545" t="s">
        <v>140</v>
      </c>
      <c r="B545" s="12" t="s">
        <v>53</v>
      </c>
      <c r="C545" t="s">
        <v>54</v>
      </c>
      <c r="D545" s="142">
        <v>1006</v>
      </c>
      <c r="E545" s="6">
        <v>165</v>
      </c>
      <c r="F545">
        <v>34.46023769</v>
      </c>
      <c r="G545" s="26">
        <v>-85.803785739999995</v>
      </c>
    </row>
    <row r="546" spans="1:7" hidden="1" x14ac:dyDescent="0.2">
      <c r="A546" t="s">
        <v>140</v>
      </c>
      <c r="B546" s="12" t="s">
        <v>55</v>
      </c>
      <c r="C546" t="s">
        <v>56</v>
      </c>
      <c r="D546" s="142">
        <v>1254</v>
      </c>
      <c r="E546" s="6">
        <v>200</v>
      </c>
      <c r="F546">
        <v>32.597241259999997</v>
      </c>
      <c r="G546">
        <f>VLOOKUP(B546, '[1]Sheet 1 - us_county_latlng'!$A:$C, 3, FALSE)</f>
        <v>-86.148840359999994</v>
      </c>
    </row>
    <row r="547" spans="1:7" hidden="1" x14ac:dyDescent="0.2">
      <c r="A547" t="s">
        <v>140</v>
      </c>
      <c r="B547" s="12" t="s">
        <v>57</v>
      </c>
      <c r="C547" t="s">
        <v>58</v>
      </c>
      <c r="D547" s="142">
        <v>528</v>
      </c>
      <c r="E547" s="6">
        <v>87</v>
      </c>
      <c r="F547">
        <v>31.12613571</v>
      </c>
      <c r="G547">
        <f>VLOOKUP(B547, '[1]Sheet 1 - us_county_latlng'!$A:$C, 3, FALSE)</f>
        <v>-87.161760560000005</v>
      </c>
    </row>
    <row r="548" spans="1:7" hidden="1" x14ac:dyDescent="0.2">
      <c r="A548" t="s">
        <v>140</v>
      </c>
      <c r="B548" s="12" t="s">
        <v>59</v>
      </c>
      <c r="C548" t="s">
        <v>60</v>
      </c>
      <c r="D548" s="142">
        <v>1576</v>
      </c>
      <c r="E548" s="6">
        <v>254</v>
      </c>
      <c r="F548">
        <v>34.045188860000003</v>
      </c>
      <c r="G548">
        <f>VLOOKUP(B548, '[1]Sheet 1 - us_county_latlng'!$A:$C, 3, FALSE)</f>
        <v>-86.034768540000002</v>
      </c>
    </row>
    <row r="549" spans="1:7" hidden="1" x14ac:dyDescent="0.2">
      <c r="A549" t="s">
        <v>140</v>
      </c>
      <c r="B549" s="12" t="s">
        <v>61</v>
      </c>
      <c r="C549" t="s">
        <v>62</v>
      </c>
      <c r="D549" s="142">
        <v>238</v>
      </c>
      <c r="E549" s="6">
        <v>38</v>
      </c>
      <c r="F549">
        <v>33.721172660000001</v>
      </c>
      <c r="G549">
        <f>VLOOKUP(B549, '[1]Sheet 1 - us_county_latlng'!$A:$C, 3, FALSE)</f>
        <v>-87.739243310000006</v>
      </c>
    </row>
    <row r="550" spans="1:7" hidden="1" x14ac:dyDescent="0.2">
      <c r="A550" t="s">
        <v>140</v>
      </c>
      <c r="B550" s="12" t="s">
        <v>63</v>
      </c>
      <c r="C550" t="s">
        <v>64</v>
      </c>
      <c r="D550" s="142">
        <v>566</v>
      </c>
      <c r="E550" s="6">
        <v>93</v>
      </c>
      <c r="F550">
        <v>34.442381349999998</v>
      </c>
      <c r="G550">
        <f>VLOOKUP(B550, '[1]Sheet 1 - us_county_latlng'!$A:$C, 3, FALSE)</f>
        <v>-87.843283</v>
      </c>
    </row>
    <row r="551" spans="1:7" hidden="1" x14ac:dyDescent="0.2">
      <c r="A551" t="s">
        <v>140</v>
      </c>
      <c r="B551" s="12" t="s">
        <v>65</v>
      </c>
      <c r="C551" t="s">
        <v>66</v>
      </c>
      <c r="D551" s="142">
        <v>350</v>
      </c>
      <c r="E551" s="6">
        <v>58</v>
      </c>
      <c r="F551">
        <v>31.09486905</v>
      </c>
      <c r="G551">
        <f>VLOOKUP(B551, '[1]Sheet 1 - us_county_latlng'!$A:$C, 3, FALSE)</f>
        <v>-85.839329530000001</v>
      </c>
    </row>
    <row r="552" spans="1:7" hidden="1" x14ac:dyDescent="0.2">
      <c r="A552" t="s">
        <v>140</v>
      </c>
      <c r="B552" s="12" t="s">
        <v>67</v>
      </c>
      <c r="C552" t="s">
        <v>68</v>
      </c>
      <c r="D552" s="150">
        <v>153</v>
      </c>
      <c r="E552" s="10">
        <v>24</v>
      </c>
      <c r="F552">
        <v>32.853304000000001</v>
      </c>
      <c r="G552">
        <f>VLOOKUP(B552, '[1]Sheet 1 - us_county_latlng'!$A:$C, 3, FALSE)</f>
        <v>-87.952768180000007</v>
      </c>
    </row>
    <row r="553" spans="1:7" hidden="1" x14ac:dyDescent="0.2">
      <c r="A553" t="s">
        <v>140</v>
      </c>
      <c r="B553" s="12" t="s">
        <v>69</v>
      </c>
      <c r="C553" t="s">
        <v>70</v>
      </c>
      <c r="D553" s="142">
        <v>279</v>
      </c>
      <c r="E553" s="6">
        <v>44</v>
      </c>
      <c r="F553">
        <v>32.762594800000002</v>
      </c>
      <c r="G553">
        <f>VLOOKUP(B553, '[1]Sheet 1 - us_county_latlng'!$A:$C, 3, FALSE)</f>
        <v>-87.629305759999994</v>
      </c>
    </row>
    <row r="554" spans="1:7" hidden="1" x14ac:dyDescent="0.2">
      <c r="A554" t="s">
        <v>140</v>
      </c>
      <c r="B554" s="12" t="s">
        <v>71</v>
      </c>
      <c r="C554" t="s">
        <v>72</v>
      </c>
      <c r="D554" s="142">
        <v>236</v>
      </c>
      <c r="E554" s="6">
        <v>39</v>
      </c>
      <c r="F554">
        <v>31.514879910000001</v>
      </c>
      <c r="G554">
        <f>VLOOKUP(B554, '[1]Sheet 1 - us_county_latlng'!$A:$C, 3, FALSE)</f>
        <v>-85.240941520000007</v>
      </c>
    </row>
    <row r="555" spans="1:7" hidden="1" x14ac:dyDescent="0.2">
      <c r="A555" t="s">
        <v>140</v>
      </c>
      <c r="B555" s="12" t="s">
        <v>73</v>
      </c>
      <c r="C555" t="s">
        <v>74</v>
      </c>
      <c r="D555" s="142">
        <v>1623</v>
      </c>
      <c r="E555" s="6">
        <v>265</v>
      </c>
      <c r="F555">
        <v>31.152951789999999</v>
      </c>
      <c r="G555">
        <f>VLOOKUP(B555, '[1]Sheet 1 - us_county_latlng'!$A:$C, 3, FALSE)</f>
        <v>-85.302514020000004</v>
      </c>
    </row>
    <row r="556" spans="1:7" hidden="1" x14ac:dyDescent="0.2">
      <c r="A556" t="s">
        <v>140</v>
      </c>
      <c r="B556" s="12" t="s">
        <v>75</v>
      </c>
      <c r="C556" t="s">
        <v>76</v>
      </c>
      <c r="D556" s="142">
        <v>729</v>
      </c>
      <c r="E556" s="6">
        <v>119</v>
      </c>
      <c r="F556">
        <v>34.779542309999997</v>
      </c>
      <c r="G556">
        <f>VLOOKUP(B556, '[1]Sheet 1 - us_county_latlng'!$A:$C, 3, FALSE)</f>
        <v>-85.999475840000002</v>
      </c>
    </row>
    <row r="557" spans="1:7" hidden="1" x14ac:dyDescent="0.2">
      <c r="A557" t="s">
        <v>140</v>
      </c>
      <c r="B557" s="12" t="s">
        <v>77</v>
      </c>
      <c r="C557" t="s">
        <v>78</v>
      </c>
      <c r="D557" s="151">
        <v>12350</v>
      </c>
      <c r="E557" s="6">
        <v>1914</v>
      </c>
      <c r="F557">
        <v>33.554343299999999</v>
      </c>
      <c r="G557">
        <f>VLOOKUP(B557, '[1]Sheet 1 - us_county_latlng'!$A:$C, 3, FALSE)</f>
        <v>-86.896570839999995</v>
      </c>
    </row>
    <row r="558" spans="1:7" hidden="1" x14ac:dyDescent="0.2">
      <c r="A558" t="s">
        <v>140</v>
      </c>
      <c r="B558" s="12" t="s">
        <v>79</v>
      </c>
      <c r="C558" t="s">
        <v>80</v>
      </c>
      <c r="D558" s="142">
        <v>181</v>
      </c>
      <c r="E558" s="6">
        <v>30</v>
      </c>
      <c r="F558">
        <v>33.779093490000001</v>
      </c>
      <c r="G558">
        <f>VLOOKUP(B558, '[1]Sheet 1 - us_county_latlng'!$A:$C, 3, FALSE)</f>
        <v>-88.097153149999997</v>
      </c>
    </row>
    <row r="559" spans="1:7" hidden="1" x14ac:dyDescent="0.2">
      <c r="A559" t="s">
        <v>140</v>
      </c>
      <c r="B559" s="12" t="s">
        <v>81</v>
      </c>
      <c r="C559" t="s">
        <v>82</v>
      </c>
      <c r="D559" s="142">
        <v>1103</v>
      </c>
      <c r="E559" s="6">
        <v>179</v>
      </c>
      <c r="F559">
        <v>34.901500200000001</v>
      </c>
      <c r="G559">
        <f>VLOOKUP(B559, '[1]Sheet 1 - us_county_latlng'!$A:$C, 3, FALSE)</f>
        <v>-87.654116579999993</v>
      </c>
    </row>
    <row r="560" spans="1:7" hidden="1" x14ac:dyDescent="0.2">
      <c r="A560" t="s">
        <v>140</v>
      </c>
      <c r="B560" s="12" t="s">
        <v>83</v>
      </c>
      <c r="C560" t="s">
        <v>84</v>
      </c>
      <c r="D560" s="142">
        <v>475</v>
      </c>
      <c r="E560" s="6">
        <v>78</v>
      </c>
      <c r="F560">
        <v>34.52223687</v>
      </c>
      <c r="G560">
        <f>VLOOKUP(B560, '[1]Sheet 1 - us_county_latlng'!$A:$C, 3, FALSE)</f>
        <v>-87.310853809999998</v>
      </c>
    </row>
    <row r="561" spans="1:7" hidden="1" x14ac:dyDescent="0.2">
      <c r="A561" t="s">
        <v>140</v>
      </c>
      <c r="B561" s="12" t="s">
        <v>85</v>
      </c>
      <c r="C561" t="s">
        <v>86</v>
      </c>
      <c r="D561" s="142">
        <v>2607</v>
      </c>
      <c r="E561" s="6">
        <v>410</v>
      </c>
      <c r="F561">
        <v>32.60106116</v>
      </c>
      <c r="G561">
        <f>VLOOKUP(B561, '[1]Sheet 1 - us_county_latlng'!$A:$C, 3, FALSE)</f>
        <v>-85.355224509999999</v>
      </c>
    </row>
    <row r="562" spans="1:7" hidden="1" x14ac:dyDescent="0.2">
      <c r="A562" t="s">
        <v>140</v>
      </c>
      <c r="B562" s="12" t="s">
        <v>87</v>
      </c>
      <c r="C562" t="s">
        <v>88</v>
      </c>
      <c r="D562" s="142">
        <v>1307</v>
      </c>
      <c r="E562" s="6">
        <v>210</v>
      </c>
      <c r="F562">
        <v>34.810134869999999</v>
      </c>
      <c r="G562">
        <f>VLOOKUP(B562, '[1]Sheet 1 - us_county_latlng'!$A:$C, 3, FALSE)</f>
        <v>-86.982072029999998</v>
      </c>
    </row>
    <row r="563" spans="1:7" hidden="1" x14ac:dyDescent="0.2">
      <c r="A563" t="s">
        <v>140</v>
      </c>
      <c r="B563" s="12" t="s">
        <v>89</v>
      </c>
      <c r="C563" t="s">
        <v>90</v>
      </c>
      <c r="D563" s="142">
        <v>168</v>
      </c>
      <c r="E563" s="6">
        <v>26</v>
      </c>
      <c r="F563">
        <v>32.155040399999997</v>
      </c>
      <c r="G563">
        <f>VLOOKUP(B563, '[1]Sheet 1 - us_county_latlng'!$A:$C, 3, FALSE)</f>
        <v>-86.650023529999999</v>
      </c>
    </row>
    <row r="564" spans="1:7" hidden="1" x14ac:dyDescent="0.2">
      <c r="A564" t="s">
        <v>140</v>
      </c>
      <c r="B564" s="12" t="s">
        <v>91</v>
      </c>
      <c r="C564" t="s">
        <v>92</v>
      </c>
      <c r="D564" s="142">
        <v>283</v>
      </c>
      <c r="E564" s="6">
        <v>42</v>
      </c>
      <c r="F564">
        <v>32.38585029</v>
      </c>
      <c r="G564">
        <f>VLOOKUP(B564, '[1]Sheet 1 - us_county_latlng'!$A:$C, 3, FALSE)</f>
        <v>-85.692607030000005</v>
      </c>
    </row>
    <row r="565" spans="1:7" hidden="1" x14ac:dyDescent="0.2">
      <c r="A565" t="s">
        <v>140</v>
      </c>
      <c r="B565" s="12" t="s">
        <v>93</v>
      </c>
      <c r="C565" t="s">
        <v>94</v>
      </c>
      <c r="D565" s="142">
        <v>5892</v>
      </c>
      <c r="E565" s="6">
        <v>922</v>
      </c>
      <c r="F565">
        <v>34.762922570000001</v>
      </c>
      <c r="G565">
        <f>VLOOKUP(B565, '[1]Sheet 1 - us_county_latlng'!$A:$C, 3, FALSE)</f>
        <v>-86.550569269999997</v>
      </c>
    </row>
    <row r="566" spans="1:7" hidden="1" x14ac:dyDescent="0.2">
      <c r="A566" t="s">
        <v>140</v>
      </c>
      <c r="B566" s="12" t="s">
        <v>95</v>
      </c>
      <c r="C566" t="s">
        <v>96</v>
      </c>
      <c r="D566" s="142">
        <v>317</v>
      </c>
      <c r="E566" s="6">
        <v>50</v>
      </c>
      <c r="F566">
        <v>32.247949149999997</v>
      </c>
      <c r="G566">
        <f>VLOOKUP(B566, '[1]Sheet 1 - us_county_latlng'!$A:$C, 3, FALSE)</f>
        <v>-87.789209459999995</v>
      </c>
    </row>
    <row r="567" spans="1:7" hidden="1" x14ac:dyDescent="0.2">
      <c r="A567" t="s">
        <v>140</v>
      </c>
      <c r="B567" s="12" t="s">
        <v>97</v>
      </c>
      <c r="C567" t="s">
        <v>98</v>
      </c>
      <c r="D567" s="142">
        <v>364</v>
      </c>
      <c r="E567" s="6">
        <v>59</v>
      </c>
      <c r="F567">
        <v>34.136918559999998</v>
      </c>
      <c r="G567">
        <f>VLOOKUP(B567, '[1]Sheet 1 - us_county_latlng'!$A:$C, 3, FALSE)</f>
        <v>-87.887406060000004</v>
      </c>
    </row>
    <row r="568" spans="1:7" hidden="1" x14ac:dyDescent="0.2">
      <c r="A568" t="s">
        <v>140</v>
      </c>
      <c r="B568" s="12" t="s">
        <v>99</v>
      </c>
      <c r="C568" t="s">
        <v>100</v>
      </c>
      <c r="D568" s="142">
        <v>1788</v>
      </c>
      <c r="E568" s="6">
        <v>292</v>
      </c>
      <c r="F568">
        <v>34.366908670000001</v>
      </c>
      <c r="G568">
        <f>VLOOKUP(B568, '[1]Sheet 1 - us_county_latlng'!$A:$C, 3, FALSE)</f>
        <v>-86.306156229999999</v>
      </c>
    </row>
    <row r="569" spans="1:7" hidden="1" x14ac:dyDescent="0.2">
      <c r="A569" t="s">
        <v>140</v>
      </c>
      <c r="B569" s="12" t="s">
        <v>101</v>
      </c>
      <c r="C569" t="s">
        <v>102</v>
      </c>
      <c r="D569" s="142">
        <v>6878</v>
      </c>
      <c r="E569" s="6">
        <v>1135</v>
      </c>
      <c r="F569">
        <v>30.77909854</v>
      </c>
      <c r="G569">
        <f>VLOOKUP(B569, '[1]Sheet 1 - us_county_latlng'!$A:$C, 3, FALSE)</f>
        <v>-88.206590570000003</v>
      </c>
    </row>
    <row r="570" spans="1:7" hidden="1" x14ac:dyDescent="0.2">
      <c r="A570" t="s">
        <v>140</v>
      </c>
      <c r="B570" s="12" t="s">
        <v>103</v>
      </c>
      <c r="C570" t="s">
        <v>104</v>
      </c>
      <c r="D570" s="142">
        <v>270</v>
      </c>
      <c r="E570" s="6">
        <v>45</v>
      </c>
      <c r="F570">
        <v>31.571071750000002</v>
      </c>
      <c r="G570">
        <f>VLOOKUP(B570, '[1]Sheet 1 - us_county_latlng'!$A:$C, 3, FALSE)</f>
        <v>-87.365296150000006</v>
      </c>
    </row>
    <row r="571" spans="1:7" hidden="1" x14ac:dyDescent="0.2">
      <c r="A571" t="s">
        <v>140</v>
      </c>
      <c r="B571" s="12" t="s">
        <v>105</v>
      </c>
      <c r="C571" t="s">
        <v>106</v>
      </c>
      <c r="D571" s="142">
        <v>4540</v>
      </c>
      <c r="E571" s="6">
        <v>701</v>
      </c>
      <c r="F571">
        <v>32.220894139999999</v>
      </c>
      <c r="G571">
        <f>VLOOKUP(B571, '[1]Sheet 1 - us_county_latlng'!$A:$C, 3, FALSE)</f>
        <v>-86.207877060000001</v>
      </c>
    </row>
    <row r="572" spans="1:7" hidden="1" x14ac:dyDescent="0.2">
      <c r="A572" t="s">
        <v>140</v>
      </c>
      <c r="B572" s="12" t="s">
        <v>107</v>
      </c>
      <c r="C572" t="s">
        <v>108</v>
      </c>
      <c r="D572" s="142">
        <v>1896</v>
      </c>
      <c r="E572" s="39">
        <v>303</v>
      </c>
      <c r="F572">
        <v>34.453310090000002</v>
      </c>
      <c r="G572">
        <f>VLOOKUP(B572, '[1]Sheet 1 - us_county_latlng'!$A:$C, 3, FALSE)</f>
        <v>-86.853250619999997</v>
      </c>
    </row>
    <row r="573" spans="1:7" hidden="1" x14ac:dyDescent="0.2">
      <c r="A573" t="s">
        <v>140</v>
      </c>
      <c r="B573" s="12" t="s">
        <v>109</v>
      </c>
      <c r="C573" t="s">
        <v>110</v>
      </c>
      <c r="D573" s="142">
        <v>152</v>
      </c>
      <c r="E573" s="11">
        <v>23</v>
      </c>
      <c r="F573">
        <v>32.638592840000001</v>
      </c>
      <c r="G573">
        <f>VLOOKUP(B573, '[1]Sheet 1 - us_county_latlng'!$A:$C, 3, FALSE)</f>
        <v>-87.294247029999994</v>
      </c>
    </row>
    <row r="574" spans="1:7" hidden="1" x14ac:dyDescent="0.2">
      <c r="A574" t="s">
        <v>140</v>
      </c>
      <c r="B574" s="12" t="s">
        <v>111</v>
      </c>
      <c r="C574" t="s">
        <v>112</v>
      </c>
      <c r="D574" s="142">
        <v>281</v>
      </c>
      <c r="E574" s="11">
        <v>45</v>
      </c>
      <c r="F574">
        <v>33.280582979999998</v>
      </c>
      <c r="G574">
        <f>VLOOKUP(B574, '[1]Sheet 1 - us_county_latlng'!$A:$C, 3, FALSE)</f>
        <v>-88.089235040000005</v>
      </c>
    </row>
    <row r="575" spans="1:7" hidden="1" x14ac:dyDescent="0.2">
      <c r="A575" t="s">
        <v>140</v>
      </c>
      <c r="B575" s="12" t="s">
        <v>113</v>
      </c>
      <c r="C575" t="s">
        <v>114</v>
      </c>
      <c r="D575" s="142">
        <v>487</v>
      </c>
      <c r="E575" s="11">
        <v>76</v>
      </c>
      <c r="F575">
        <v>31.802325639999999</v>
      </c>
      <c r="G575">
        <f>VLOOKUP(B575, '[1]Sheet 1 - us_county_latlng'!$A:$C, 3, FALSE)</f>
        <v>-85.940873730000007</v>
      </c>
    </row>
    <row r="576" spans="1:7" hidden="1" x14ac:dyDescent="0.2">
      <c r="A576" t="s">
        <v>140</v>
      </c>
      <c r="B576" s="12" t="s">
        <v>115</v>
      </c>
      <c r="C576" t="s">
        <v>116</v>
      </c>
      <c r="D576" s="142">
        <v>350</v>
      </c>
      <c r="E576" s="11">
        <v>57</v>
      </c>
      <c r="F576">
        <v>33.29354361</v>
      </c>
      <c r="G576">
        <f>VLOOKUP(B576, '[1]Sheet 1 - us_county_latlng'!$A:$C, 3, FALSE)</f>
        <v>-85.45918107</v>
      </c>
    </row>
    <row r="577" spans="1:7" hidden="1" x14ac:dyDescent="0.2">
      <c r="A577" t="s">
        <v>140</v>
      </c>
      <c r="B577" s="12" t="s">
        <v>117</v>
      </c>
      <c r="C577" t="s">
        <v>118</v>
      </c>
      <c r="D577" s="142">
        <v>1122</v>
      </c>
      <c r="E577" s="11">
        <v>176</v>
      </c>
      <c r="F577">
        <v>32.28806204</v>
      </c>
      <c r="G577">
        <f>VLOOKUP(B577, '[1]Sheet 1 - us_county_latlng'!$A:$C, 3, FALSE)</f>
        <v>-85.184282960000004</v>
      </c>
    </row>
    <row r="578" spans="1:7" hidden="1" x14ac:dyDescent="0.2">
      <c r="A578" t="s">
        <v>140</v>
      </c>
      <c r="B578" s="12" t="s">
        <v>121</v>
      </c>
      <c r="C578" t="s">
        <v>122</v>
      </c>
      <c r="D578" s="142">
        <v>1324</v>
      </c>
      <c r="E578" s="91" t="s">
        <v>455</v>
      </c>
      <c r="F578">
        <v>33.715400219999999</v>
      </c>
      <c r="G578">
        <f>VLOOKUP(B578, '[1]Sheet 1 - us_county_latlng'!$A:$C, 3, FALSE)</f>
        <v>-86.314769049999995</v>
      </c>
    </row>
    <row r="579" spans="1:7" hidden="1" x14ac:dyDescent="0.2">
      <c r="A579" t="s">
        <v>140</v>
      </c>
      <c r="B579" s="12" t="s">
        <v>119</v>
      </c>
      <c r="C579" t="s">
        <v>120</v>
      </c>
      <c r="D579" s="142">
        <v>2941</v>
      </c>
      <c r="E579" s="11">
        <v>475</v>
      </c>
      <c r="F579">
        <v>33.264052579999998</v>
      </c>
      <c r="G579">
        <f>VLOOKUP(B579, '[1]Sheet 1 - us_county_latlng'!$A:$C, 3, FALSE)</f>
        <v>-86.661374760000001</v>
      </c>
    </row>
    <row r="580" spans="1:7" hidden="1" x14ac:dyDescent="0.2">
      <c r="A580" t="s">
        <v>140</v>
      </c>
      <c r="B580" s="12" t="s">
        <v>123</v>
      </c>
      <c r="C580" t="s">
        <v>124</v>
      </c>
      <c r="D580" s="142">
        <v>194</v>
      </c>
      <c r="E580" s="11">
        <v>30</v>
      </c>
      <c r="F580">
        <v>32.591049490000003</v>
      </c>
      <c r="G580">
        <f>VLOOKUP(B580, '[1]Sheet 1 - us_county_latlng'!$A:$C, 3, FALSE)</f>
        <v>-88.199040389999993</v>
      </c>
    </row>
    <row r="581" spans="1:7" hidden="1" x14ac:dyDescent="0.2">
      <c r="A581" t="s">
        <v>140</v>
      </c>
      <c r="B581" s="12" t="s">
        <v>125</v>
      </c>
      <c r="C581" t="s">
        <v>126</v>
      </c>
      <c r="D581" s="142">
        <v>1145</v>
      </c>
      <c r="E581" s="11">
        <v>182</v>
      </c>
      <c r="F581">
        <v>33.379924209999999</v>
      </c>
      <c r="G581">
        <f>VLOOKUP(B581, '[1]Sheet 1 - us_county_latlng'!$A:$C, 3, FALSE)</f>
        <v>-86.165876659999995</v>
      </c>
    </row>
    <row r="582" spans="1:7" hidden="1" x14ac:dyDescent="0.2">
      <c r="A582" t="s">
        <v>140</v>
      </c>
      <c r="B582" s="12" t="s">
        <v>127</v>
      </c>
      <c r="C582" t="s">
        <v>128</v>
      </c>
      <c r="D582" s="142">
        <v>527</v>
      </c>
      <c r="E582" s="11">
        <v>84</v>
      </c>
      <c r="F582">
        <v>32.862808020000003</v>
      </c>
      <c r="G582">
        <f>VLOOKUP(B582, '[1]Sheet 1 - us_county_latlng'!$A:$C, 3, FALSE)</f>
        <v>-85.797465380000006</v>
      </c>
    </row>
    <row r="583" spans="1:7" hidden="1" x14ac:dyDescent="0.2">
      <c r="A583" t="s">
        <v>140</v>
      </c>
      <c r="B583" s="12" t="s">
        <v>129</v>
      </c>
      <c r="C583" t="s">
        <v>130</v>
      </c>
      <c r="D583" s="142">
        <v>3712</v>
      </c>
      <c r="E583" s="11">
        <v>568</v>
      </c>
      <c r="F583">
        <v>33.289521460000003</v>
      </c>
      <c r="G583">
        <f>VLOOKUP(B583, '[1]Sheet 1 - us_county_latlng'!$A:$C, 3, FALSE)</f>
        <v>-87.525583589999997</v>
      </c>
    </row>
    <row r="584" spans="1:7" hidden="1" x14ac:dyDescent="0.2">
      <c r="A584" t="s">
        <v>140</v>
      </c>
      <c r="B584" s="12" t="s">
        <v>131</v>
      </c>
      <c r="C584" t="s">
        <v>132</v>
      </c>
      <c r="D584" s="142">
        <v>955</v>
      </c>
      <c r="E584" s="11">
        <v>156</v>
      </c>
      <c r="F584">
        <v>33.803162810000003</v>
      </c>
      <c r="G584">
        <f>VLOOKUP(B584, '[1]Sheet 1 - us_county_latlng'!$A:$C, 3, FALSE)</f>
        <v>-87.297278890000001</v>
      </c>
    </row>
    <row r="585" spans="1:7" hidden="1" x14ac:dyDescent="0.2">
      <c r="A585" t="s">
        <v>140</v>
      </c>
      <c r="B585" s="12" t="s">
        <v>133</v>
      </c>
      <c r="C585" t="s">
        <v>134</v>
      </c>
      <c r="D585" s="142">
        <v>188</v>
      </c>
      <c r="E585" s="11">
        <v>31</v>
      </c>
      <c r="F585">
        <v>31.407592480000002</v>
      </c>
      <c r="G585">
        <f>VLOOKUP(B585, '[1]Sheet 1 - us_county_latlng'!$A:$C, 3, FALSE)</f>
        <v>-88.20819419</v>
      </c>
    </row>
    <row r="586" spans="1:7" hidden="1" x14ac:dyDescent="0.2">
      <c r="A586" t="s">
        <v>140</v>
      </c>
      <c r="B586" s="12" t="s">
        <v>135</v>
      </c>
      <c r="C586" t="s">
        <v>136</v>
      </c>
      <c r="D586" s="150">
        <v>187</v>
      </c>
      <c r="E586" s="76">
        <v>30</v>
      </c>
      <c r="F586">
        <v>31.989283010000001</v>
      </c>
      <c r="G586">
        <f>VLOOKUP(B586, '[1]Sheet 1 - us_county_latlng'!$A:$C, 3, FALSE)</f>
        <v>-87.307865469999996</v>
      </c>
    </row>
    <row r="587" spans="1:7" hidden="1" x14ac:dyDescent="0.2">
      <c r="A587" t="s">
        <v>140</v>
      </c>
      <c r="B587" s="12" t="s">
        <v>137</v>
      </c>
      <c r="C587" t="s">
        <v>138</v>
      </c>
      <c r="D587" s="142">
        <v>313</v>
      </c>
      <c r="E587" s="11">
        <v>51</v>
      </c>
      <c r="F587">
        <v>34.149595849999997</v>
      </c>
      <c r="G587">
        <f>VLOOKUP(B587, '[1]Sheet 1 - us_county_latlng'!$A:$C, 3, FALSE)</f>
        <v>-87.373411759999996</v>
      </c>
    </row>
    <row r="588" spans="1:7" hidden="1" x14ac:dyDescent="0.2">
      <c r="A588" t="s">
        <v>140</v>
      </c>
      <c r="B588" s="12" t="s">
        <v>148</v>
      </c>
      <c r="C588" t="s">
        <v>149</v>
      </c>
      <c r="D588" s="128">
        <v>970</v>
      </c>
      <c r="E588" s="63">
        <v>10</v>
      </c>
      <c r="F588">
        <v>35.395598960000001</v>
      </c>
      <c r="G588">
        <f>VLOOKUP(B588, '[1]Sheet 1 - us_county_latlng'!$A:$C, 3, FALSE)</f>
        <v>-109.488754</v>
      </c>
    </row>
    <row r="589" spans="1:7" hidden="1" x14ac:dyDescent="0.2">
      <c r="A589" t="s">
        <v>140</v>
      </c>
      <c r="B589" s="12" t="s">
        <v>150</v>
      </c>
      <c r="C589" t="s">
        <v>151</v>
      </c>
      <c r="D589" s="128">
        <v>1430</v>
      </c>
      <c r="E589" s="63">
        <v>1</v>
      </c>
      <c r="F589">
        <v>31.879593620000001</v>
      </c>
      <c r="G589">
        <f>VLOOKUP(B589, '[1]Sheet 1 - us_county_latlng'!$A:$C, 3, FALSE)</f>
        <v>-109.75101290000001</v>
      </c>
    </row>
    <row r="590" spans="1:7" hidden="1" x14ac:dyDescent="0.2">
      <c r="A590" t="s">
        <v>140</v>
      </c>
      <c r="B590" s="12" t="s">
        <v>152</v>
      </c>
      <c r="C590" t="s">
        <v>153</v>
      </c>
      <c r="D590" s="128">
        <v>1722</v>
      </c>
      <c r="E590" s="63">
        <v>9</v>
      </c>
      <c r="F590">
        <v>35.838753509999997</v>
      </c>
      <c r="G590">
        <f>VLOOKUP(B590, '[1]Sheet 1 - us_county_latlng'!$A:$C, 3, FALSE)</f>
        <v>-111.7705493</v>
      </c>
    </row>
    <row r="591" spans="1:7" hidden="1" x14ac:dyDescent="0.2">
      <c r="A591" t="s">
        <v>140</v>
      </c>
      <c r="B591" s="12" t="s">
        <v>154</v>
      </c>
      <c r="C591" t="s">
        <v>155</v>
      </c>
      <c r="D591" s="128">
        <v>600</v>
      </c>
      <c r="E591" s="63">
        <v>1</v>
      </c>
      <c r="F591">
        <v>33.799969320000002</v>
      </c>
      <c r="G591">
        <f>VLOOKUP(B591, '[1]Sheet 1 - us_county_latlng'!$A:$C, 3, FALSE)</f>
        <v>-110.8119677</v>
      </c>
    </row>
    <row r="592" spans="1:7" hidden="1" x14ac:dyDescent="0.2">
      <c r="A592" t="s">
        <v>140</v>
      </c>
      <c r="B592" s="12" t="s">
        <v>156</v>
      </c>
      <c r="C592" t="s">
        <v>157</v>
      </c>
      <c r="D592" s="128">
        <v>550</v>
      </c>
      <c r="E592" s="63">
        <v>1</v>
      </c>
      <c r="F592">
        <v>32.93295414</v>
      </c>
      <c r="G592">
        <f>VLOOKUP(B592, '[1]Sheet 1 - us_county_latlng'!$A:$C, 3, FALSE)</f>
        <v>-109.88751980000001</v>
      </c>
    </row>
    <row r="593" spans="1:7" hidden="1" x14ac:dyDescent="0.2">
      <c r="A593" t="s">
        <v>140</v>
      </c>
      <c r="B593" s="12" t="s">
        <v>158</v>
      </c>
      <c r="C593" t="s">
        <v>159</v>
      </c>
      <c r="D593" s="128">
        <v>170</v>
      </c>
      <c r="E593" s="63">
        <v>1</v>
      </c>
      <c r="F593">
        <v>33.21537146</v>
      </c>
      <c r="G593">
        <f>VLOOKUP(B593, '[1]Sheet 1 - us_county_latlng'!$A:$C, 3, FALSE)</f>
        <v>-109.24015609999999</v>
      </c>
    </row>
    <row r="594" spans="1:7" hidden="1" x14ac:dyDescent="0.2">
      <c r="A594" t="s">
        <v>140</v>
      </c>
      <c r="B594" s="12" t="s">
        <v>160</v>
      </c>
      <c r="C594" t="s">
        <v>161</v>
      </c>
      <c r="D594" s="128">
        <v>210</v>
      </c>
      <c r="E594" s="63">
        <v>1</v>
      </c>
      <c r="F594">
        <v>33.729160899999997</v>
      </c>
      <c r="G594">
        <f>VLOOKUP(B594, '[1]Sheet 1 - us_county_latlng'!$A:$C, 3, FALSE)</f>
        <v>-113.981207</v>
      </c>
    </row>
    <row r="595" spans="1:7" hidden="1" x14ac:dyDescent="0.2">
      <c r="A595" t="s">
        <v>140</v>
      </c>
      <c r="B595" s="12" t="s">
        <v>162</v>
      </c>
      <c r="C595" t="s">
        <v>163</v>
      </c>
      <c r="D595" s="128">
        <v>61157</v>
      </c>
      <c r="E595" s="63">
        <v>303</v>
      </c>
      <c r="F595">
        <v>33.348759739999998</v>
      </c>
      <c r="G595">
        <f>VLOOKUP(B595, '[1]Sheet 1 - us_county_latlng'!$A:$C, 3, FALSE)</f>
        <v>-112.49088879999999</v>
      </c>
    </row>
    <row r="596" spans="1:7" hidden="1" x14ac:dyDescent="0.2">
      <c r="A596" t="s">
        <v>140</v>
      </c>
      <c r="B596" s="12" t="s">
        <v>164</v>
      </c>
      <c r="C596" t="s">
        <v>165</v>
      </c>
      <c r="D596" s="128">
        <v>1768</v>
      </c>
      <c r="E596" s="63">
        <v>15</v>
      </c>
      <c r="F596">
        <v>35.704568209999998</v>
      </c>
      <c r="G596">
        <f>VLOOKUP(B596, '[1]Sheet 1 - us_county_latlng'!$A:$C, 3, FALSE)</f>
        <v>-113.7581706</v>
      </c>
    </row>
    <row r="597" spans="1:7" hidden="1" x14ac:dyDescent="0.2">
      <c r="A597" t="s">
        <v>140</v>
      </c>
      <c r="B597" s="12" t="s">
        <v>166</v>
      </c>
      <c r="C597" t="s">
        <v>167</v>
      </c>
      <c r="D597" s="128">
        <v>1587</v>
      </c>
      <c r="E597" s="63">
        <v>14</v>
      </c>
      <c r="F597">
        <v>35.399605370000003</v>
      </c>
      <c r="G597">
        <f>VLOOKUP(B597, '[1]Sheet 1 - us_county_latlng'!$A:$C, 3, FALSE)</f>
        <v>-110.3213121</v>
      </c>
    </row>
    <row r="598" spans="1:7" hidden="1" x14ac:dyDescent="0.2">
      <c r="A598" t="s">
        <v>140</v>
      </c>
      <c r="B598" s="12" t="s">
        <v>168</v>
      </c>
      <c r="C598" t="s">
        <v>169</v>
      </c>
      <c r="D598" s="128">
        <v>12652</v>
      </c>
      <c r="E598" s="63">
        <v>71</v>
      </c>
      <c r="F598">
        <v>32.09723099</v>
      </c>
      <c r="G598">
        <f>VLOOKUP(B598, '[1]Sheet 1 - us_county_latlng'!$A:$C, 3, FALSE)</f>
        <v>-111.7896381</v>
      </c>
    </row>
    <row r="599" spans="1:7" hidden="1" x14ac:dyDescent="0.2">
      <c r="A599" t="s">
        <v>140</v>
      </c>
      <c r="B599" s="12" t="s">
        <v>170</v>
      </c>
      <c r="C599" t="s">
        <v>171</v>
      </c>
      <c r="D599" s="128">
        <v>4816</v>
      </c>
      <c r="E599" s="63">
        <v>32</v>
      </c>
      <c r="F599">
        <v>32.904150870000002</v>
      </c>
      <c r="G599">
        <f>VLOOKUP(B599, '[1]Sheet 1 - us_county_latlng'!$A:$C, 3, FALSE)</f>
        <v>-111.34488</v>
      </c>
    </row>
    <row r="600" spans="1:7" hidden="1" x14ac:dyDescent="0.2">
      <c r="A600" t="s">
        <v>140</v>
      </c>
      <c r="B600" s="12" t="s">
        <v>172</v>
      </c>
      <c r="C600" t="s">
        <v>173</v>
      </c>
      <c r="D600" s="128">
        <v>680</v>
      </c>
      <c r="E600" s="63">
        <v>1</v>
      </c>
      <c r="F600">
        <v>31.525981160000001</v>
      </c>
      <c r="G600">
        <f>VLOOKUP(B600, '[1]Sheet 1 - us_county_latlng'!$A:$C, 3, FALSE)</f>
        <v>-110.84668689999999</v>
      </c>
    </row>
    <row r="601" spans="1:7" hidden="1" x14ac:dyDescent="0.2">
      <c r="A601" t="s">
        <v>140</v>
      </c>
      <c r="B601" s="12" t="s">
        <v>174</v>
      </c>
      <c r="C601" t="s">
        <v>175</v>
      </c>
      <c r="D601" s="128">
        <v>2025</v>
      </c>
      <c r="E601" s="63">
        <v>7</v>
      </c>
      <c r="F601">
        <v>34.599699280000003</v>
      </c>
      <c r="G601">
        <f>VLOOKUP(B601, '[1]Sheet 1 - us_county_latlng'!$A:$C, 3, FALSE)</f>
        <v>-112.55384669999999</v>
      </c>
    </row>
    <row r="602" spans="1:7" hidden="1" x14ac:dyDescent="0.2">
      <c r="A602" t="s">
        <v>140</v>
      </c>
      <c r="B602" s="12" t="s">
        <v>176</v>
      </c>
      <c r="C602" t="s">
        <v>177</v>
      </c>
      <c r="D602" s="128">
        <v>2992</v>
      </c>
      <c r="E602" s="63">
        <v>7</v>
      </c>
      <c r="F602">
        <v>32.769336719999998</v>
      </c>
      <c r="G602">
        <f>VLOOKUP(B602, '[1]Sheet 1 - us_county_latlng'!$A:$C, 3, FALSE)</f>
        <v>-113.90580989999999</v>
      </c>
    </row>
    <row r="603" spans="1:7" hidden="1" x14ac:dyDescent="0.2">
      <c r="A603" t="s">
        <v>140</v>
      </c>
      <c r="B603" s="12" t="s">
        <v>178</v>
      </c>
      <c r="C603" t="s">
        <v>179</v>
      </c>
      <c r="D603" s="109">
        <f>1923+328</f>
        <v>2251</v>
      </c>
      <c r="E603" s="71">
        <v>14</v>
      </c>
      <c r="F603">
        <v>39.086391259999999</v>
      </c>
      <c r="G603">
        <f>VLOOKUP(B603, '[1]Sheet 1 - us_county_latlng'!$A:$C, 3, FALSE)</f>
        <v>-75.568446210000005</v>
      </c>
    </row>
    <row r="604" spans="1:7" hidden="1" x14ac:dyDescent="0.2">
      <c r="A604" t="s">
        <v>140</v>
      </c>
      <c r="B604" s="12" t="s">
        <v>180</v>
      </c>
      <c r="C604" t="s">
        <v>181</v>
      </c>
      <c r="D604" s="109">
        <f>7193+1070</f>
        <v>8263</v>
      </c>
      <c r="E604" s="71">
        <v>33</v>
      </c>
      <c r="F604">
        <v>39.581505919999998</v>
      </c>
      <c r="G604">
        <f>VLOOKUP(B604, '[1]Sheet 1 - us_county_latlng'!$A:$C, 3, FALSE)</f>
        <v>-75.647914409999998</v>
      </c>
    </row>
    <row r="605" spans="1:7" hidden="1" x14ac:dyDescent="0.2">
      <c r="A605" t="s">
        <v>140</v>
      </c>
      <c r="B605" s="12" t="s">
        <v>182</v>
      </c>
      <c r="C605" t="s">
        <v>183</v>
      </c>
      <c r="D605" s="110" t="s">
        <v>592</v>
      </c>
      <c r="E605" s="25">
        <v>9</v>
      </c>
      <c r="F605">
        <v>38.660891419999999</v>
      </c>
      <c r="G605">
        <f>VLOOKUP(B605, '[1]Sheet 1 - us_county_latlng'!$A:$C, 3, FALSE)</f>
        <v>-75.389981059999997</v>
      </c>
    </row>
    <row r="606" spans="1:7" x14ac:dyDescent="0.2">
      <c r="A606" s="12" t="s">
        <v>140</v>
      </c>
      <c r="B606" s="12" t="s">
        <v>185</v>
      </c>
      <c r="C606" s="12" t="s">
        <v>186</v>
      </c>
      <c r="D606" s="152">
        <v>274</v>
      </c>
      <c r="E606" s="52">
        <v>2</v>
      </c>
      <c r="F606">
        <v>40.190548710000002</v>
      </c>
      <c r="G606">
        <f>VLOOKUP(B606, '[1]Sheet 1 - us_county_latlng'!$A:$C, 3, FALSE)</f>
        <v>-92.600752700000001</v>
      </c>
    </row>
    <row r="607" spans="1:7" x14ac:dyDescent="0.2">
      <c r="A607" s="12" t="s">
        <v>140</v>
      </c>
      <c r="B607" s="12" t="s">
        <v>187</v>
      </c>
      <c r="C607" s="12" t="s">
        <v>188</v>
      </c>
      <c r="D607" s="153">
        <v>207</v>
      </c>
      <c r="E607" s="61">
        <v>0</v>
      </c>
      <c r="F607">
        <v>39.983351110000001</v>
      </c>
      <c r="G607">
        <f>VLOOKUP(B607, '[1]Sheet 1 - us_county_latlng'!$A:$C, 3, FALSE)</f>
        <v>-94.801404980000001</v>
      </c>
    </row>
    <row r="608" spans="1:7" x14ac:dyDescent="0.2">
      <c r="A608" s="12" t="s">
        <v>140</v>
      </c>
      <c r="B608" s="12" t="s">
        <v>189</v>
      </c>
      <c r="C608" s="12" t="s">
        <v>190</v>
      </c>
      <c r="D608" s="152">
        <v>55</v>
      </c>
      <c r="E608" s="61">
        <v>3</v>
      </c>
      <c r="F608">
        <v>40.430838999999999</v>
      </c>
      <c r="G608">
        <f>VLOOKUP(B608, '[1]Sheet 1 - us_county_latlng'!$A:$C, 3, FALSE)</f>
        <v>-95.428326630000001</v>
      </c>
    </row>
    <row r="609" spans="1:7" x14ac:dyDescent="0.2">
      <c r="A609" s="12" t="s">
        <v>140</v>
      </c>
      <c r="B609" s="12" t="s">
        <v>191</v>
      </c>
      <c r="C609" s="12" t="s">
        <v>192</v>
      </c>
      <c r="D609" s="153">
        <v>336</v>
      </c>
      <c r="E609" s="61">
        <v>0</v>
      </c>
      <c r="F609">
        <v>39.215955360000002</v>
      </c>
      <c r="G609">
        <f>VLOOKUP(B609, '[1]Sheet 1 - us_county_latlng'!$A:$C, 3, FALSE)</f>
        <v>-91.841637419999998</v>
      </c>
    </row>
    <row r="610" spans="1:7" x14ac:dyDescent="0.2">
      <c r="A610" s="12" t="s">
        <v>140</v>
      </c>
      <c r="B610" s="12" t="s">
        <v>193</v>
      </c>
      <c r="C610" s="12" t="s">
        <v>194</v>
      </c>
      <c r="D610" s="152">
        <v>428</v>
      </c>
      <c r="E610" s="61">
        <v>0</v>
      </c>
      <c r="F610">
        <v>36.709802070000002</v>
      </c>
      <c r="G610">
        <f>VLOOKUP(B610, '[1]Sheet 1 - us_county_latlng'!$A:$C, 3, FALSE)</f>
        <v>-93.828986270000001</v>
      </c>
    </row>
    <row r="611" spans="1:7" x14ac:dyDescent="0.2">
      <c r="A611" s="12" t="s">
        <v>140</v>
      </c>
      <c r="B611" s="12" t="s">
        <v>195</v>
      </c>
      <c r="C611" s="12" t="s">
        <v>196</v>
      </c>
      <c r="D611" s="153">
        <v>131</v>
      </c>
      <c r="E611" s="50">
        <v>1</v>
      </c>
      <c r="F611">
        <v>37.50205562</v>
      </c>
      <c r="G611">
        <f>VLOOKUP(B611, '[1]Sheet 1 - us_county_latlng'!$A:$C, 3, FALSE)</f>
        <v>-94.34736796</v>
      </c>
    </row>
    <row r="612" spans="1:7" x14ac:dyDescent="0.2">
      <c r="A612" s="12" t="s">
        <v>140</v>
      </c>
      <c r="B612" s="12" t="s">
        <v>197</v>
      </c>
      <c r="C612" s="12" t="s">
        <v>198</v>
      </c>
      <c r="D612" s="152">
        <v>210</v>
      </c>
      <c r="E612" s="52">
        <v>2</v>
      </c>
      <c r="F612">
        <v>38.257423520000003</v>
      </c>
      <c r="G612">
        <f>VLOOKUP(B612, '[1]Sheet 1 - us_county_latlng'!$A:$C, 3, FALSE)</f>
        <v>-94.340156250000007</v>
      </c>
    </row>
    <row r="613" spans="1:7" x14ac:dyDescent="0.2">
      <c r="A613" s="12" t="s">
        <v>140</v>
      </c>
      <c r="B613" s="12" t="s">
        <v>199</v>
      </c>
      <c r="C613" s="12" t="s">
        <v>200</v>
      </c>
      <c r="D613" s="153">
        <v>175</v>
      </c>
      <c r="E613" s="50">
        <v>0</v>
      </c>
      <c r="F613">
        <v>38.2951634</v>
      </c>
      <c r="G613">
        <f>VLOOKUP(B613, '[1]Sheet 1 - us_county_latlng'!$A:$C, 3, FALSE)</f>
        <v>-93.288278759999997</v>
      </c>
    </row>
    <row r="614" spans="1:7" x14ac:dyDescent="0.2">
      <c r="A614" s="12" t="s">
        <v>140</v>
      </c>
      <c r="B614" s="12" t="s">
        <v>201</v>
      </c>
      <c r="C614" s="12" t="s">
        <v>202</v>
      </c>
      <c r="D614" s="152">
        <v>126</v>
      </c>
      <c r="E614" s="52">
        <v>0</v>
      </c>
      <c r="F614">
        <v>37.321918199999999</v>
      </c>
      <c r="G614">
        <f>VLOOKUP(B614, '[1]Sheet 1 - us_county_latlng'!$A:$C, 3, FALSE)</f>
        <v>-90.025621279999996</v>
      </c>
    </row>
    <row r="615" spans="1:7" x14ac:dyDescent="0.2">
      <c r="A615" s="12" t="s">
        <v>140</v>
      </c>
      <c r="B615" s="12" t="s">
        <v>203</v>
      </c>
      <c r="C615" s="12" t="s">
        <v>204</v>
      </c>
      <c r="D615" s="153">
        <v>2326</v>
      </c>
      <c r="E615" s="50">
        <v>5</v>
      </c>
      <c r="F615">
        <v>38.990910679999999</v>
      </c>
      <c r="G615">
        <f>VLOOKUP(B615, '[1]Sheet 1 - us_county_latlng'!$A:$C, 3, FALSE)</f>
        <v>-92.309834359999996</v>
      </c>
    </row>
    <row r="616" spans="1:7" x14ac:dyDescent="0.2">
      <c r="A616" s="12" t="s">
        <v>140</v>
      </c>
      <c r="B616" s="12" t="s">
        <v>205</v>
      </c>
      <c r="C616" s="12" t="s">
        <v>206</v>
      </c>
      <c r="D616" s="152">
        <v>1217</v>
      </c>
      <c r="E616" s="52">
        <v>8</v>
      </c>
      <c r="F616">
        <v>39.659893279999999</v>
      </c>
      <c r="G616">
        <f>VLOOKUP(B616, '[1]Sheet 1 - us_county_latlng'!$A:$C, 3, FALSE)</f>
        <v>-94.806182879999994</v>
      </c>
    </row>
    <row r="617" spans="1:7" x14ac:dyDescent="0.2">
      <c r="A617" s="12" t="s">
        <v>140</v>
      </c>
      <c r="B617" s="12" t="s">
        <v>207</v>
      </c>
      <c r="C617" s="12" t="s">
        <v>208</v>
      </c>
      <c r="D617" s="153">
        <v>526</v>
      </c>
      <c r="E617" s="50">
        <v>0</v>
      </c>
      <c r="F617">
        <v>36.716387840000003</v>
      </c>
      <c r="G617">
        <f>VLOOKUP(B617, '[1]Sheet 1 - us_county_latlng'!$A:$C, 3, FALSE)</f>
        <v>-90.406729850000005</v>
      </c>
    </row>
    <row r="618" spans="1:7" x14ac:dyDescent="0.2">
      <c r="A618" s="12" t="s">
        <v>140</v>
      </c>
      <c r="B618" s="12" t="s">
        <v>209</v>
      </c>
      <c r="C618" s="12" t="s">
        <v>210</v>
      </c>
      <c r="D618" s="152">
        <v>91</v>
      </c>
      <c r="E618" s="52">
        <v>0</v>
      </c>
      <c r="F618">
        <v>39.65668445</v>
      </c>
      <c r="G618">
        <f>VLOOKUP(B618, '[1]Sheet 1 - us_county_latlng'!$A:$C, 3, FALSE)</f>
        <v>-93.983096230000001</v>
      </c>
    </row>
    <row r="619" spans="1:7" x14ac:dyDescent="0.2">
      <c r="A619" s="12" t="s">
        <v>140</v>
      </c>
      <c r="B619" s="12" t="s">
        <v>211</v>
      </c>
      <c r="C619" s="12" t="s">
        <v>212</v>
      </c>
      <c r="D619" s="154">
        <v>493</v>
      </c>
      <c r="E619" s="86">
        <v>1</v>
      </c>
      <c r="F619">
        <v>38.835705089999998</v>
      </c>
      <c r="G619">
        <f>VLOOKUP(B619, '[1]Sheet 1 - us_county_latlng'!$A:$C, 3, FALSE)</f>
        <v>-91.926169389999998</v>
      </c>
    </row>
    <row r="620" spans="1:7" x14ac:dyDescent="0.2">
      <c r="A620" s="12" t="s">
        <v>140</v>
      </c>
      <c r="B620" s="12" t="s">
        <v>213</v>
      </c>
      <c r="C620" s="12" t="s">
        <v>214</v>
      </c>
      <c r="D620" s="152">
        <v>437</v>
      </c>
      <c r="E620" s="52">
        <v>5</v>
      </c>
      <c r="F620">
        <v>38.027034139999998</v>
      </c>
      <c r="G620">
        <f>VLOOKUP(B620, '[1]Sheet 1 - us_county_latlng'!$A:$C, 3, FALSE)</f>
        <v>-92.766004640000006</v>
      </c>
    </row>
    <row r="621" spans="1:7" x14ac:dyDescent="0.2">
      <c r="A621" s="12" t="s">
        <v>140</v>
      </c>
      <c r="B621" s="12" t="s">
        <v>215</v>
      </c>
      <c r="C621" s="12" t="s">
        <v>216</v>
      </c>
      <c r="D621" s="153">
        <v>936</v>
      </c>
      <c r="E621" s="50">
        <v>1</v>
      </c>
      <c r="F621">
        <v>37.384020059999997</v>
      </c>
      <c r="G621">
        <f>VLOOKUP(B621, '[1]Sheet 1 - us_county_latlng'!$A:$C, 3, FALSE)</f>
        <v>-89.684449869999995</v>
      </c>
    </row>
    <row r="622" spans="1:7" x14ac:dyDescent="0.2">
      <c r="A622" s="12" t="s">
        <v>140</v>
      </c>
      <c r="B622" s="12" t="s">
        <v>217</v>
      </c>
      <c r="C622" s="12" t="s">
        <v>218</v>
      </c>
      <c r="D622" s="152">
        <v>82</v>
      </c>
      <c r="E622" s="52">
        <v>0</v>
      </c>
      <c r="F622">
        <v>39.426948230000001</v>
      </c>
      <c r="G622">
        <f>VLOOKUP(B622, '[1]Sheet 1 - us_county_latlng'!$A:$C, 3, FALSE)</f>
        <v>-93.505211610000003</v>
      </c>
    </row>
    <row r="623" spans="1:7" x14ac:dyDescent="0.2">
      <c r="A623" s="12" t="s">
        <v>140</v>
      </c>
      <c r="B623" s="12" t="s">
        <v>219</v>
      </c>
      <c r="C623" s="12" t="s">
        <v>220</v>
      </c>
      <c r="D623" s="153">
        <v>73</v>
      </c>
      <c r="E623" s="50">
        <v>0</v>
      </c>
      <c r="F623">
        <v>36.941112920000002</v>
      </c>
      <c r="G623">
        <f>VLOOKUP(B623, '[1]Sheet 1 - us_county_latlng'!$A:$C, 3, FALSE)</f>
        <v>-90.962319590000007</v>
      </c>
    </row>
    <row r="624" spans="1:7" x14ac:dyDescent="0.2">
      <c r="A624" s="12" t="s">
        <v>140</v>
      </c>
      <c r="B624" s="12" t="s">
        <v>221</v>
      </c>
      <c r="C624" s="12" t="s">
        <v>222</v>
      </c>
      <c r="D624" s="152">
        <v>1228</v>
      </c>
      <c r="E624" s="52">
        <v>3</v>
      </c>
      <c r="F624">
        <v>38.647930260000003</v>
      </c>
      <c r="G624">
        <f>VLOOKUP(B624, '[1]Sheet 1 - us_county_latlng'!$A:$C, 3, FALSE)</f>
        <v>-94.355048830000001</v>
      </c>
    </row>
    <row r="625" spans="1:7" x14ac:dyDescent="0.2">
      <c r="A625" s="12" t="s">
        <v>140</v>
      </c>
      <c r="B625" s="12" t="s">
        <v>223</v>
      </c>
      <c r="C625" s="12" t="s">
        <v>224</v>
      </c>
      <c r="D625" s="153">
        <v>184</v>
      </c>
      <c r="E625" s="50">
        <v>1</v>
      </c>
      <c r="F625">
        <v>37.723501480000003</v>
      </c>
      <c r="G625">
        <f>VLOOKUP(B625, '[1]Sheet 1 - us_county_latlng'!$A:$C, 3, FALSE)</f>
        <v>-93.855925409999998</v>
      </c>
    </row>
    <row r="626" spans="1:7" x14ac:dyDescent="0.2">
      <c r="A626" s="12" t="s">
        <v>140</v>
      </c>
      <c r="B626" s="12" t="s">
        <v>225</v>
      </c>
      <c r="C626" s="12" t="s">
        <v>226</v>
      </c>
      <c r="D626" s="152">
        <v>84</v>
      </c>
      <c r="E626" s="52">
        <v>0</v>
      </c>
      <c r="F626">
        <v>39.51548794</v>
      </c>
      <c r="G626">
        <f>VLOOKUP(B626, '[1]Sheet 1 - us_county_latlng'!$A:$C, 3, FALSE)</f>
        <v>-92.963055819999994</v>
      </c>
    </row>
    <row r="627" spans="1:7" x14ac:dyDescent="0.2">
      <c r="A627" s="12" t="s">
        <v>140</v>
      </c>
      <c r="B627" s="12" t="s">
        <v>227</v>
      </c>
      <c r="C627" s="12" t="s">
        <v>228</v>
      </c>
      <c r="D627" s="153">
        <v>1085</v>
      </c>
      <c r="E627" s="50">
        <v>6</v>
      </c>
      <c r="F627">
        <v>36.969066320000003</v>
      </c>
      <c r="G627">
        <f>VLOOKUP(B627, '[1]Sheet 1 - us_county_latlng'!$A:$C, 3, FALSE)</f>
        <v>-93.188478439999997</v>
      </c>
    </row>
    <row r="628" spans="1:7" x14ac:dyDescent="0.2">
      <c r="A628" s="12" t="s">
        <v>140</v>
      </c>
      <c r="B628" s="12" t="s">
        <v>229</v>
      </c>
      <c r="C628" s="12" t="s">
        <v>230</v>
      </c>
      <c r="D628" s="152">
        <v>74</v>
      </c>
      <c r="E628" s="52">
        <v>1</v>
      </c>
      <c r="F628">
        <v>40.41027674</v>
      </c>
      <c r="G628">
        <f>VLOOKUP(B628, '[1]Sheet 1 - us_county_latlng'!$A:$C, 3, FALSE)</f>
        <v>-91.738239770000007</v>
      </c>
    </row>
    <row r="629" spans="1:7" x14ac:dyDescent="0.2">
      <c r="A629" s="12" t="s">
        <v>140</v>
      </c>
      <c r="B629" s="12" t="s">
        <v>231</v>
      </c>
      <c r="C629" s="12" t="s">
        <v>232</v>
      </c>
      <c r="D629" s="153">
        <v>3418</v>
      </c>
      <c r="E629" s="50">
        <v>18</v>
      </c>
      <c r="F629">
        <v>39.310452509999998</v>
      </c>
      <c r="G629">
        <f>VLOOKUP(B629, '[1]Sheet 1 - us_county_latlng'!$A:$C, 3, FALSE)</f>
        <v>-94.421225759999999</v>
      </c>
    </row>
    <row r="630" spans="1:7" x14ac:dyDescent="0.2">
      <c r="A630" s="12" t="s">
        <v>140</v>
      </c>
      <c r="B630" s="12" t="s">
        <v>233</v>
      </c>
      <c r="C630" s="12" t="s">
        <v>234</v>
      </c>
      <c r="D630" s="152">
        <v>251</v>
      </c>
      <c r="E630" s="52">
        <v>1</v>
      </c>
      <c r="F630">
        <v>39.601242650000003</v>
      </c>
      <c r="G630">
        <f>VLOOKUP(B630, '[1]Sheet 1 - us_county_latlng'!$A:$C, 3, FALSE)</f>
        <v>-94.404683660000003</v>
      </c>
    </row>
    <row r="631" spans="1:7" x14ac:dyDescent="0.2">
      <c r="A631" s="12" t="s">
        <v>140</v>
      </c>
      <c r="B631" s="12" t="s">
        <v>235</v>
      </c>
      <c r="C631" s="12" t="s">
        <v>236</v>
      </c>
      <c r="D631" s="153">
        <v>917</v>
      </c>
      <c r="E631" s="50">
        <v>6</v>
      </c>
      <c r="F631">
        <v>38.50579587</v>
      </c>
      <c r="G631">
        <f>VLOOKUP(B631, '[1]Sheet 1 - us_county_latlng'!$A:$C, 3, FALSE)</f>
        <v>-92.281616009999993</v>
      </c>
    </row>
    <row r="632" spans="1:7" x14ac:dyDescent="0.2">
      <c r="A632" s="12" t="s">
        <v>140</v>
      </c>
      <c r="B632" s="12" t="s">
        <v>237</v>
      </c>
      <c r="C632" s="12" t="s">
        <v>238</v>
      </c>
      <c r="D632" s="152">
        <v>211</v>
      </c>
      <c r="E632" s="52">
        <v>3</v>
      </c>
      <c r="F632">
        <v>38.843330729999998</v>
      </c>
      <c r="G632">
        <f>VLOOKUP(B632, '[1]Sheet 1 - us_county_latlng'!$A:$C, 3, FALSE)</f>
        <v>-92.80985416</v>
      </c>
    </row>
    <row r="633" spans="1:7" x14ac:dyDescent="0.2">
      <c r="A633" s="12" t="s">
        <v>140</v>
      </c>
      <c r="B633" s="12" t="s">
        <v>239</v>
      </c>
      <c r="C633" s="12" t="s">
        <v>240</v>
      </c>
      <c r="D633" s="153">
        <v>260</v>
      </c>
      <c r="E633" s="50">
        <v>1</v>
      </c>
      <c r="F633">
        <v>37.976490810000001</v>
      </c>
      <c r="G633">
        <f>VLOOKUP(B633, '[1]Sheet 1 - us_county_latlng'!$A:$C, 3, FALSE)</f>
        <v>-91.305162039999999</v>
      </c>
    </row>
    <row r="634" spans="1:7" x14ac:dyDescent="0.2">
      <c r="A634" s="12" t="s">
        <v>140</v>
      </c>
      <c r="B634" s="12" t="s">
        <v>241</v>
      </c>
      <c r="C634" s="12" t="s">
        <v>242</v>
      </c>
      <c r="D634" s="155">
        <v>72</v>
      </c>
      <c r="E634" s="82">
        <v>0</v>
      </c>
      <c r="F634">
        <v>37.431814000000003</v>
      </c>
      <c r="G634">
        <f>VLOOKUP(B634, '[1]Sheet 1 - us_county_latlng'!$A:$C, 3, FALSE)</f>
        <v>-93.850334500000002</v>
      </c>
    </row>
    <row r="635" spans="1:7" x14ac:dyDescent="0.2">
      <c r="A635" s="12" t="s">
        <v>140</v>
      </c>
      <c r="B635" s="12" t="s">
        <v>243</v>
      </c>
      <c r="C635" s="12" t="s">
        <v>244</v>
      </c>
      <c r="D635" s="153">
        <v>210</v>
      </c>
      <c r="E635" s="50">
        <v>0</v>
      </c>
      <c r="F635">
        <v>37.680658610000002</v>
      </c>
      <c r="G635">
        <f>VLOOKUP(B635, '[1]Sheet 1 - us_county_latlng'!$A:$C, 3, FALSE)</f>
        <v>-93.023408230000001</v>
      </c>
    </row>
    <row r="636" spans="1:7" x14ac:dyDescent="0.2">
      <c r="A636" s="12" t="s">
        <v>140</v>
      </c>
      <c r="B636" s="12" t="s">
        <v>245</v>
      </c>
      <c r="C636" s="12" t="s">
        <v>246</v>
      </c>
      <c r="D636" s="152">
        <v>126</v>
      </c>
      <c r="E636" s="52">
        <v>2</v>
      </c>
      <c r="F636">
        <v>39.961690760000003</v>
      </c>
      <c r="G636">
        <f>VLOOKUP(B636, '[1]Sheet 1 - us_county_latlng'!$A:$C, 3, FALSE)</f>
        <v>-93.985145079999995</v>
      </c>
    </row>
    <row r="637" spans="1:7" x14ac:dyDescent="0.2">
      <c r="A637" s="12" t="s">
        <v>140</v>
      </c>
      <c r="B637" s="12" t="s">
        <v>247</v>
      </c>
      <c r="C637" s="12" t="s">
        <v>248</v>
      </c>
      <c r="D637" s="153">
        <v>98</v>
      </c>
      <c r="E637" s="50">
        <v>0</v>
      </c>
      <c r="F637">
        <v>39.892856559999998</v>
      </c>
      <c r="G637">
        <f>VLOOKUP(B637, '[1]Sheet 1 - us_county_latlng'!$A:$C, 3, FALSE)</f>
        <v>-94.404528760000005</v>
      </c>
    </row>
    <row r="638" spans="1:7" x14ac:dyDescent="0.2">
      <c r="A638" s="12" t="s">
        <v>140</v>
      </c>
      <c r="B638" s="12" t="s">
        <v>249</v>
      </c>
      <c r="C638" s="12" t="s">
        <v>250</v>
      </c>
      <c r="D638" s="152">
        <v>179</v>
      </c>
      <c r="E638" s="52">
        <v>3</v>
      </c>
      <c r="F638">
        <v>37.606435079999997</v>
      </c>
      <c r="G638">
        <f>VLOOKUP(B638, '[1]Sheet 1 - us_county_latlng'!$A:$C, 3, FALSE)</f>
        <v>-91.507722490000006</v>
      </c>
    </row>
    <row r="639" spans="1:7" x14ac:dyDescent="0.2">
      <c r="A639" s="12" t="s">
        <v>140</v>
      </c>
      <c r="B639" s="12" t="s">
        <v>251</v>
      </c>
      <c r="C639" s="12" t="s">
        <v>252</v>
      </c>
      <c r="D639" s="153">
        <v>166</v>
      </c>
      <c r="E639" s="50">
        <v>2</v>
      </c>
      <c r="F639">
        <v>36.93253661</v>
      </c>
      <c r="G639">
        <f>VLOOKUP(B639, '[1]Sheet 1 - us_county_latlng'!$A:$C, 3, FALSE)</f>
        <v>-92.498988139999994</v>
      </c>
    </row>
    <row r="640" spans="1:7" x14ac:dyDescent="0.2">
      <c r="A640" s="12" t="s">
        <v>140</v>
      </c>
      <c r="B640" s="12" t="s">
        <v>253</v>
      </c>
      <c r="C640" s="12" t="s">
        <v>254</v>
      </c>
      <c r="D640" s="152">
        <v>378</v>
      </c>
      <c r="E640" s="52">
        <v>3</v>
      </c>
      <c r="F640">
        <v>36.272282199999999</v>
      </c>
      <c r="G640">
        <f>VLOOKUP(B640, '[1]Sheet 1 - us_county_latlng'!$A:$C, 3, FALSE)</f>
        <v>-90.090714059999996</v>
      </c>
    </row>
    <row r="641" spans="1:7" x14ac:dyDescent="0.2">
      <c r="A641" s="12" t="s">
        <v>140</v>
      </c>
      <c r="B641" s="12" t="s">
        <v>255</v>
      </c>
      <c r="C641" s="12" t="s">
        <v>256</v>
      </c>
      <c r="D641" s="153">
        <v>1331</v>
      </c>
      <c r="E641" s="50">
        <v>9</v>
      </c>
      <c r="F641">
        <v>38.411131400000002</v>
      </c>
      <c r="G641">
        <f>VLOOKUP(B641, '[1]Sheet 1 - us_county_latlng'!$A:$C, 3, FALSE)</f>
        <v>-91.074890269999997</v>
      </c>
    </row>
    <row r="642" spans="1:7" x14ac:dyDescent="0.2">
      <c r="A642" s="12" t="s">
        <v>140</v>
      </c>
      <c r="B642" s="12" t="s">
        <v>257</v>
      </c>
      <c r="C642" s="12" t="s">
        <v>258</v>
      </c>
      <c r="D642" s="152">
        <v>160</v>
      </c>
      <c r="E642" s="52">
        <v>0</v>
      </c>
      <c r="F642">
        <v>38.440751579999997</v>
      </c>
      <c r="G642">
        <f>VLOOKUP(B642, '[1]Sheet 1 - us_county_latlng'!$A:$C, 3, FALSE)</f>
        <v>-91.507830630000001</v>
      </c>
    </row>
    <row r="643" spans="1:7" x14ac:dyDescent="0.2">
      <c r="A643" s="12" t="s">
        <v>140</v>
      </c>
      <c r="B643" s="12" t="s">
        <v>259</v>
      </c>
      <c r="C643" s="12" t="s">
        <v>260</v>
      </c>
      <c r="D643" s="153">
        <v>86</v>
      </c>
      <c r="E643" s="50">
        <v>0</v>
      </c>
      <c r="F643">
        <v>40.211706040000003</v>
      </c>
      <c r="G643">
        <f>VLOOKUP(B643, '[1]Sheet 1 - us_county_latlng'!$A:$C, 3, FALSE)</f>
        <v>-94.409627900000004</v>
      </c>
    </row>
    <row r="644" spans="1:7" x14ac:dyDescent="0.2">
      <c r="A644" s="12" t="s">
        <v>140</v>
      </c>
      <c r="B644" s="12" t="s">
        <v>261</v>
      </c>
      <c r="C644" s="12" t="s">
        <v>262</v>
      </c>
      <c r="D644" s="152">
        <v>3611</v>
      </c>
      <c r="E644" s="52">
        <v>26</v>
      </c>
      <c r="F644">
        <v>37.25758647</v>
      </c>
      <c r="G644">
        <f>VLOOKUP(B644, '[1]Sheet 1 - us_county_latlng'!$A:$C, 3, FALSE)</f>
        <v>-93.341883069999994</v>
      </c>
    </row>
    <row r="645" spans="1:7" x14ac:dyDescent="0.2">
      <c r="A645" s="12" t="s">
        <v>140</v>
      </c>
      <c r="B645" s="12" t="s">
        <v>263</v>
      </c>
      <c r="C645" s="12" t="s">
        <v>264</v>
      </c>
      <c r="D645" s="153">
        <v>159</v>
      </c>
      <c r="E645" s="50">
        <v>1</v>
      </c>
      <c r="F645">
        <v>40.114092399999997</v>
      </c>
      <c r="G645">
        <f>VLOOKUP(B645, '[1]Sheet 1 - us_county_latlng'!$A:$C, 3, FALSE)</f>
        <v>-93.565163330000004</v>
      </c>
    </row>
    <row r="646" spans="1:7" x14ac:dyDescent="0.2">
      <c r="A646" s="12" t="s">
        <v>140</v>
      </c>
      <c r="B646" s="12" t="s">
        <v>265</v>
      </c>
      <c r="C646" s="12" t="s">
        <v>266</v>
      </c>
      <c r="D646" s="152">
        <v>91</v>
      </c>
      <c r="E646" s="52">
        <v>0</v>
      </c>
      <c r="F646">
        <v>40.35497608</v>
      </c>
      <c r="G646">
        <f>VLOOKUP(B646, '[1]Sheet 1 - us_county_latlng'!$A:$C, 3, FALSE)</f>
        <v>-93.991934020000002</v>
      </c>
    </row>
    <row r="647" spans="1:7" x14ac:dyDescent="0.2">
      <c r="A647" s="12" t="s">
        <v>140</v>
      </c>
      <c r="B647" s="12" t="s">
        <v>267</v>
      </c>
      <c r="C647" s="12" t="s">
        <v>268</v>
      </c>
      <c r="D647" s="153">
        <v>250</v>
      </c>
      <c r="E647" s="50">
        <v>0</v>
      </c>
      <c r="F647">
        <v>38.385069420000001</v>
      </c>
      <c r="G647">
        <f>VLOOKUP(B647, '[1]Sheet 1 - us_county_latlng'!$A:$C, 3, FALSE)</f>
        <v>-93.792817400000004</v>
      </c>
    </row>
    <row r="648" spans="1:7" x14ac:dyDescent="0.2">
      <c r="A648" s="12" t="s">
        <v>140</v>
      </c>
      <c r="B648" s="12" t="s">
        <v>269</v>
      </c>
      <c r="C648" s="12" t="s">
        <v>270</v>
      </c>
      <c r="D648" s="152">
        <v>98</v>
      </c>
      <c r="E648" s="52">
        <v>1</v>
      </c>
      <c r="F648">
        <v>37.941532170000002</v>
      </c>
      <c r="G648">
        <f>VLOOKUP(B648, '[1]Sheet 1 - us_county_latlng'!$A:$C, 3, FALSE)</f>
        <v>-93.320514950000003</v>
      </c>
    </row>
    <row r="649" spans="1:7" x14ac:dyDescent="0.2">
      <c r="A649" s="12" t="s">
        <v>140</v>
      </c>
      <c r="B649" s="12" t="s">
        <v>271</v>
      </c>
      <c r="C649" s="12" t="s">
        <v>272</v>
      </c>
      <c r="D649" s="154">
        <v>43</v>
      </c>
      <c r="E649" s="86">
        <v>0</v>
      </c>
      <c r="F649">
        <v>40.094492199999998</v>
      </c>
      <c r="G649">
        <f>VLOOKUP(B649, '[1]Sheet 1 - us_county_latlng'!$A:$C, 3, FALSE)</f>
        <v>-95.21504754</v>
      </c>
    </row>
    <row r="650" spans="1:7" x14ac:dyDescent="0.2">
      <c r="A650" s="12" t="s">
        <v>140</v>
      </c>
      <c r="B650" s="12" t="s">
        <v>273</v>
      </c>
      <c r="C650" s="12" t="s">
        <v>274</v>
      </c>
      <c r="D650" s="152">
        <v>123</v>
      </c>
      <c r="E650" s="52">
        <v>1</v>
      </c>
      <c r="F650">
        <v>39.1425032</v>
      </c>
      <c r="G650">
        <f>VLOOKUP(B650, '[1]Sheet 1 - us_county_latlng'!$A:$C, 3, FALSE)</f>
        <v>-92.696308189999996</v>
      </c>
    </row>
    <row r="651" spans="1:7" x14ac:dyDescent="0.2">
      <c r="A651" s="12" t="s">
        <v>140</v>
      </c>
      <c r="B651" s="12" t="s">
        <v>275</v>
      </c>
      <c r="C651" s="12" t="s">
        <v>276</v>
      </c>
      <c r="D651" s="153">
        <v>538</v>
      </c>
      <c r="E651" s="50">
        <v>3</v>
      </c>
      <c r="F651">
        <v>36.773717220000002</v>
      </c>
      <c r="G651">
        <f>VLOOKUP(B651, '[1]Sheet 1 - us_county_latlng'!$A:$C, 3, FALSE)</f>
        <v>-91.886498290000006</v>
      </c>
    </row>
    <row r="652" spans="1:7" x14ac:dyDescent="0.2">
      <c r="A652" s="12" t="s">
        <v>140</v>
      </c>
      <c r="B652" s="12" t="s">
        <v>277</v>
      </c>
      <c r="C652" s="12" t="s">
        <v>278</v>
      </c>
      <c r="D652" s="152">
        <v>109</v>
      </c>
      <c r="E652" s="52">
        <v>0</v>
      </c>
      <c r="F652">
        <v>37.555354100000002</v>
      </c>
      <c r="G652">
        <f>VLOOKUP(B652, '[1]Sheet 1 - us_county_latlng'!$A:$C, 3, FALSE)</f>
        <v>-90.773988529999997</v>
      </c>
    </row>
    <row r="653" spans="1:7" x14ac:dyDescent="0.2">
      <c r="A653" s="12" t="s">
        <v>140</v>
      </c>
      <c r="B653" s="12" t="s">
        <v>279</v>
      </c>
      <c r="C653" s="12" t="s">
        <v>280</v>
      </c>
      <c r="D653" s="153">
        <v>11102</v>
      </c>
      <c r="E653" s="50">
        <v>58</v>
      </c>
      <c r="F653">
        <v>39.009262110000002</v>
      </c>
      <c r="G653">
        <f>VLOOKUP(B653, '[1]Sheet 1 - us_county_latlng'!$A:$C, 3, FALSE)</f>
        <v>-94.346033320000004</v>
      </c>
    </row>
    <row r="654" spans="1:7" x14ac:dyDescent="0.2">
      <c r="A654" s="12" t="s">
        <v>140</v>
      </c>
      <c r="B654" s="12" t="s">
        <v>281</v>
      </c>
      <c r="C654" s="12" t="s">
        <v>282</v>
      </c>
      <c r="D654" s="152">
        <v>1664</v>
      </c>
      <c r="E654" s="52">
        <v>12</v>
      </c>
      <c r="F654">
        <v>37.203519669999999</v>
      </c>
      <c r="G654">
        <f>VLOOKUP(B654, '[1]Sheet 1 - us_county_latlng'!$A:$C, 3, FALSE)</f>
        <v>-94.34047486</v>
      </c>
    </row>
    <row r="655" spans="1:7" x14ac:dyDescent="0.2">
      <c r="A655" s="12" t="s">
        <v>140</v>
      </c>
      <c r="B655" s="12" t="s">
        <v>283</v>
      </c>
      <c r="C655" s="12" t="s">
        <v>284</v>
      </c>
      <c r="D655" s="153">
        <v>2683</v>
      </c>
      <c r="E655" s="50">
        <v>11</v>
      </c>
      <c r="F655">
        <v>38.260791269999999</v>
      </c>
      <c r="G655">
        <f>VLOOKUP(B655, '[1]Sheet 1 - us_county_latlng'!$A:$C, 3, FALSE)</f>
        <v>-90.537806880000005</v>
      </c>
    </row>
    <row r="656" spans="1:7" x14ac:dyDescent="0.2">
      <c r="A656" s="12" t="s">
        <v>140</v>
      </c>
      <c r="B656" s="12" t="s">
        <v>285</v>
      </c>
      <c r="C656" s="12" t="s">
        <v>286</v>
      </c>
      <c r="D656" s="152">
        <v>796</v>
      </c>
      <c r="E656" s="52">
        <v>5</v>
      </c>
      <c r="F656">
        <v>38.743991520000002</v>
      </c>
      <c r="G656">
        <f>VLOOKUP(B656, '[1]Sheet 1 - us_county_latlng'!$A:$C, 3, FALSE)</f>
        <v>-93.805887949999999</v>
      </c>
    </row>
    <row r="657" spans="1:7" x14ac:dyDescent="0.2">
      <c r="A657" s="12" t="s">
        <v>140</v>
      </c>
      <c r="B657" s="12" t="s">
        <v>287</v>
      </c>
      <c r="C657" s="12" t="s">
        <v>288</v>
      </c>
      <c r="D657" s="153">
        <v>53</v>
      </c>
      <c r="E657" s="50">
        <v>0</v>
      </c>
      <c r="F657">
        <v>40.12754125</v>
      </c>
      <c r="G657">
        <f>VLOOKUP(B657, '[1]Sheet 1 - us_county_latlng'!$A:$C, 3, FALSE)</f>
        <v>-92.147890430000004</v>
      </c>
    </row>
    <row r="658" spans="1:7" x14ac:dyDescent="0.2">
      <c r="A658" s="12" t="s">
        <v>140</v>
      </c>
      <c r="B658" s="12" t="s">
        <v>289</v>
      </c>
      <c r="C658" s="12" t="s">
        <v>290</v>
      </c>
      <c r="D658" s="152">
        <v>511</v>
      </c>
      <c r="E658" s="52">
        <v>2</v>
      </c>
      <c r="F658">
        <v>37.658658289999998</v>
      </c>
      <c r="G658">
        <f>VLOOKUP(B658, '[1]Sheet 1 - us_county_latlng'!$A:$C, 3, FALSE)</f>
        <v>-92.590430819999995</v>
      </c>
    </row>
    <row r="659" spans="1:7" x14ac:dyDescent="0.2">
      <c r="A659" s="12" t="s">
        <v>140</v>
      </c>
      <c r="B659" s="12" t="s">
        <v>291</v>
      </c>
      <c r="C659" s="12" t="s">
        <v>292</v>
      </c>
      <c r="D659" s="153">
        <v>375</v>
      </c>
      <c r="E659" s="50">
        <v>2</v>
      </c>
      <c r="F659">
        <v>39.065557609999999</v>
      </c>
      <c r="G659">
        <f>VLOOKUP(B659, '[1]Sheet 1 - us_county_latlng'!$A:$C, 3, FALSE)</f>
        <v>-93.785570500000006</v>
      </c>
    </row>
    <row r="660" spans="1:7" x14ac:dyDescent="0.2">
      <c r="A660" s="12" t="s">
        <v>140</v>
      </c>
      <c r="B660" s="12" t="s">
        <v>293</v>
      </c>
      <c r="C660" s="12" t="s">
        <v>294</v>
      </c>
      <c r="D660" s="152">
        <v>524</v>
      </c>
      <c r="E660" s="52">
        <v>5</v>
      </c>
      <c r="F660">
        <v>37.106279710000003</v>
      </c>
      <c r="G660">
        <f>VLOOKUP(B660, '[1]Sheet 1 - us_county_latlng'!$A:$C, 3, FALSE)</f>
        <v>-93.832914439999996</v>
      </c>
    </row>
    <row r="661" spans="1:7" x14ac:dyDescent="0.2">
      <c r="A661" s="12" t="s">
        <v>140</v>
      </c>
      <c r="B661" s="12" t="s">
        <v>295</v>
      </c>
      <c r="C661" s="12" t="s">
        <v>296</v>
      </c>
      <c r="D661" s="153">
        <v>129</v>
      </c>
      <c r="E661" s="50">
        <v>2</v>
      </c>
      <c r="F661">
        <v>40.09673548</v>
      </c>
      <c r="G661">
        <f>VLOOKUP(B661, '[1]Sheet 1 - us_county_latlng'!$A:$C, 3, FALSE)</f>
        <v>-91.721789430000001</v>
      </c>
    </row>
    <row r="662" spans="1:7" x14ac:dyDescent="0.2">
      <c r="A662" s="12" t="s">
        <v>140</v>
      </c>
      <c r="B662" s="12" t="s">
        <v>297</v>
      </c>
      <c r="C662" s="12" t="s">
        <v>298</v>
      </c>
      <c r="D662" s="152">
        <v>781</v>
      </c>
      <c r="E662" s="52">
        <v>3</v>
      </c>
      <c r="F662">
        <v>39.058299359999999</v>
      </c>
      <c r="G662">
        <f>VLOOKUP(B662, '[1]Sheet 1 - us_county_latlng'!$A:$C, 3, FALSE)</f>
        <v>-90.960095229999993</v>
      </c>
    </row>
    <row r="663" spans="1:7" x14ac:dyDescent="0.2">
      <c r="A663" s="12" t="s">
        <v>140</v>
      </c>
      <c r="B663" s="12" t="s">
        <v>299</v>
      </c>
      <c r="C663" s="12" t="s">
        <v>300</v>
      </c>
      <c r="D663" s="153">
        <v>143</v>
      </c>
      <c r="E663" s="50">
        <v>2</v>
      </c>
      <c r="F663">
        <v>39.870460999999999</v>
      </c>
      <c r="G663">
        <f>VLOOKUP(B663, '[1]Sheet 1 - us_county_latlng'!$A:$C, 3, FALSE)</f>
        <v>-93.107052510000003</v>
      </c>
    </row>
    <row r="664" spans="1:7" x14ac:dyDescent="0.2">
      <c r="A664" s="12" t="s">
        <v>140</v>
      </c>
      <c r="B664" s="12" t="s">
        <v>301</v>
      </c>
      <c r="C664" s="12" t="s">
        <v>302</v>
      </c>
      <c r="D664" s="155">
        <v>171</v>
      </c>
      <c r="E664" s="82">
        <v>1</v>
      </c>
      <c r="F664">
        <v>39.782027890000002</v>
      </c>
      <c r="G664">
        <f>VLOOKUP(B664, '[1]Sheet 1 - us_county_latlng'!$A:$C, 3, FALSE)</f>
        <v>-93.548648349999993</v>
      </c>
    </row>
    <row r="665" spans="1:7" x14ac:dyDescent="0.2">
      <c r="A665" s="12" t="s">
        <v>140</v>
      </c>
      <c r="B665" s="12" t="s">
        <v>311</v>
      </c>
      <c r="C665" s="12" t="s">
        <v>312</v>
      </c>
      <c r="D665" s="153">
        <v>359</v>
      </c>
      <c r="E665" s="50">
        <v>3</v>
      </c>
      <c r="F665">
        <v>36.628656200000002</v>
      </c>
      <c r="G665">
        <f>VLOOKUP(B665, '[1]Sheet 1 - us_county_latlng'!$A:$C, 3, FALSE)</f>
        <v>-94.348233449999995</v>
      </c>
    </row>
    <row r="666" spans="1:7" x14ac:dyDescent="0.2">
      <c r="A666" s="12" t="s">
        <v>140</v>
      </c>
      <c r="B666" s="12" t="s">
        <v>303</v>
      </c>
      <c r="C666" s="12" t="s">
        <v>304</v>
      </c>
      <c r="D666" s="153">
        <v>198</v>
      </c>
      <c r="E666" s="50">
        <v>0</v>
      </c>
      <c r="F666">
        <v>39.830497680000001</v>
      </c>
      <c r="G666">
        <f>VLOOKUP(B666, '[1]Sheet 1 - us_county_latlng'!$A:$C, 3, FALSE)</f>
        <v>-92.56453089</v>
      </c>
    </row>
    <row r="667" spans="1:7" x14ac:dyDescent="0.2">
      <c r="A667" s="12" t="s">
        <v>140</v>
      </c>
      <c r="B667" s="12" t="s">
        <v>305</v>
      </c>
      <c r="C667" s="12" t="s">
        <v>306</v>
      </c>
      <c r="D667" s="152">
        <v>142</v>
      </c>
      <c r="E667" s="52">
        <v>1</v>
      </c>
      <c r="F667">
        <v>37.478234620000002</v>
      </c>
      <c r="G667">
        <f>VLOOKUP(B667, '[1]Sheet 1 - us_county_latlng'!$A:$C, 3, FALSE)</f>
        <v>-90.344650990000005</v>
      </c>
    </row>
    <row r="668" spans="1:7" x14ac:dyDescent="0.2">
      <c r="A668" s="12" t="s">
        <v>140</v>
      </c>
      <c r="B668" s="12" t="s">
        <v>307</v>
      </c>
      <c r="C668" s="12" t="s">
        <v>308</v>
      </c>
      <c r="D668" s="153">
        <v>75</v>
      </c>
      <c r="E668" s="50">
        <v>1</v>
      </c>
      <c r="F668">
        <v>38.161679220000003</v>
      </c>
      <c r="G668">
        <f>VLOOKUP(B668, '[1]Sheet 1 - us_county_latlng'!$A:$C, 3, FALSE)</f>
        <v>-91.924925819999999</v>
      </c>
    </row>
    <row r="669" spans="1:7" x14ac:dyDescent="0.2">
      <c r="A669" s="12" t="s">
        <v>140</v>
      </c>
      <c r="B669" s="12" t="s">
        <v>309</v>
      </c>
      <c r="C669" s="12" t="s">
        <v>310</v>
      </c>
      <c r="D669" s="152">
        <v>372</v>
      </c>
      <c r="E669" s="52">
        <v>3</v>
      </c>
      <c r="F669">
        <v>39.805936299999999</v>
      </c>
      <c r="G669">
        <f>VLOOKUP(B669, '[1]Sheet 1 - us_county_latlng'!$A:$C, 3, FALSE)</f>
        <v>-91.622311749999994</v>
      </c>
    </row>
    <row r="670" spans="1:7" x14ac:dyDescent="0.2">
      <c r="A670" s="12" t="s">
        <v>140</v>
      </c>
      <c r="B670" s="12" t="s">
        <v>313</v>
      </c>
      <c r="C670" s="12" t="s">
        <v>314</v>
      </c>
      <c r="D670" s="152">
        <v>59</v>
      </c>
      <c r="E670" s="52">
        <v>1</v>
      </c>
      <c r="F670">
        <v>40.422513330000001</v>
      </c>
      <c r="G670">
        <f>VLOOKUP(B670, '[1]Sheet 1 - us_county_latlng'!$A:$C, 3, FALSE)</f>
        <v>-93.568506159999998</v>
      </c>
    </row>
    <row r="671" spans="1:7" x14ac:dyDescent="0.2">
      <c r="A671" s="12" t="s">
        <v>140</v>
      </c>
      <c r="B671" s="12" t="s">
        <v>315</v>
      </c>
      <c r="C671" s="12" t="s">
        <v>316</v>
      </c>
      <c r="D671" s="153">
        <v>296</v>
      </c>
      <c r="E671" s="50">
        <v>2</v>
      </c>
      <c r="F671">
        <v>38.214385749999998</v>
      </c>
      <c r="G671">
        <f>VLOOKUP(B671, '[1]Sheet 1 - us_county_latlng'!$A:$C, 3, FALSE)</f>
        <v>-92.428095709999994</v>
      </c>
    </row>
    <row r="672" spans="1:7" x14ac:dyDescent="0.2">
      <c r="A672" s="12" t="s">
        <v>140</v>
      </c>
      <c r="B672" s="12" t="s">
        <v>317</v>
      </c>
      <c r="C672" s="12" t="s">
        <v>318</v>
      </c>
      <c r="D672" s="152">
        <v>150</v>
      </c>
      <c r="E672" s="52">
        <v>0</v>
      </c>
      <c r="F672">
        <v>36.82805484</v>
      </c>
      <c r="G672">
        <f>VLOOKUP(B672, '[1]Sheet 1 - us_county_latlng'!$A:$C, 3, FALSE)</f>
        <v>-89.291170010000002</v>
      </c>
    </row>
    <row r="673" spans="1:7" x14ac:dyDescent="0.2">
      <c r="A673" s="12" t="s">
        <v>140</v>
      </c>
      <c r="B673" s="12" t="s">
        <v>319</v>
      </c>
      <c r="C673" s="12" t="s">
        <v>320</v>
      </c>
      <c r="D673" s="153">
        <v>207</v>
      </c>
      <c r="E673" s="50">
        <v>1</v>
      </c>
      <c r="F673">
        <v>38.632347240000001</v>
      </c>
      <c r="G673">
        <f>VLOOKUP(B673, '[1]Sheet 1 - us_county_latlng'!$A:$C, 3, FALSE)</f>
        <v>-92.58303239</v>
      </c>
    </row>
    <row r="674" spans="1:7" x14ac:dyDescent="0.2">
      <c r="A674" s="12" t="s">
        <v>140</v>
      </c>
      <c r="B674" s="12" t="s">
        <v>321</v>
      </c>
      <c r="C674" s="12" t="s">
        <v>322</v>
      </c>
      <c r="D674" s="152">
        <v>91</v>
      </c>
      <c r="E674" s="52">
        <v>0</v>
      </c>
      <c r="F674">
        <v>39.495884529999998</v>
      </c>
      <c r="G674">
        <f>VLOOKUP(B674, '[1]Sheet 1 - us_county_latlng'!$A:$C, 3, FALSE)</f>
        <v>-92.000875719999996</v>
      </c>
    </row>
    <row r="675" spans="1:7" x14ac:dyDescent="0.2">
      <c r="A675" s="12" t="s">
        <v>140</v>
      </c>
      <c r="B675" s="12" t="s">
        <v>323</v>
      </c>
      <c r="C675" s="12" t="s">
        <v>324</v>
      </c>
      <c r="D675" s="153">
        <v>123</v>
      </c>
      <c r="E675" s="50">
        <v>0</v>
      </c>
      <c r="F675">
        <v>38.941285190000002</v>
      </c>
      <c r="G675">
        <f>VLOOKUP(B675, '[1]Sheet 1 - us_county_latlng'!$A:$C, 3, FALSE)</f>
        <v>-91.470208389999996</v>
      </c>
    </row>
    <row r="676" spans="1:7" x14ac:dyDescent="0.2">
      <c r="A676" s="12" t="s">
        <v>140</v>
      </c>
      <c r="B676" s="12" t="s">
        <v>325</v>
      </c>
      <c r="C676" s="12" t="s">
        <v>326</v>
      </c>
      <c r="D676" s="152">
        <v>292</v>
      </c>
      <c r="E676" s="52">
        <v>2</v>
      </c>
      <c r="F676">
        <v>38.423507909999998</v>
      </c>
      <c r="G676">
        <f>VLOOKUP(B676, '[1]Sheet 1 - us_county_latlng'!$A:$C, 3, FALSE)</f>
        <v>-92.885971220000002</v>
      </c>
    </row>
    <row r="677" spans="1:7" x14ac:dyDescent="0.2">
      <c r="A677" s="12" t="s">
        <v>140</v>
      </c>
      <c r="B677" s="12" t="s">
        <v>327</v>
      </c>
      <c r="C677" s="12" t="s">
        <v>328</v>
      </c>
      <c r="D677" s="153">
        <v>244</v>
      </c>
      <c r="E677" s="50">
        <v>0</v>
      </c>
      <c r="F677">
        <v>36.594398529999999</v>
      </c>
      <c r="G677">
        <f>VLOOKUP(B677, '[1]Sheet 1 - us_county_latlng'!$A:$C, 3, FALSE)</f>
        <v>-89.651904830000007</v>
      </c>
    </row>
    <row r="678" spans="1:7" x14ac:dyDescent="0.2">
      <c r="A678" s="12" t="s">
        <v>140</v>
      </c>
      <c r="B678" s="12" t="s">
        <v>329</v>
      </c>
      <c r="C678" s="12" t="s">
        <v>330</v>
      </c>
      <c r="D678" s="152">
        <v>712</v>
      </c>
      <c r="E678" s="52">
        <v>7</v>
      </c>
      <c r="F678">
        <v>36.905185680000002</v>
      </c>
      <c r="G678">
        <f>VLOOKUP(B678, '[1]Sheet 1 - us_county_latlng'!$A:$C, 3, FALSE)</f>
        <v>-94.339461720000003</v>
      </c>
    </row>
    <row r="679" spans="1:7" x14ac:dyDescent="0.2">
      <c r="A679" s="12" t="s">
        <v>140</v>
      </c>
      <c r="B679" s="12" t="s">
        <v>331</v>
      </c>
      <c r="C679" s="12" t="s">
        <v>332</v>
      </c>
      <c r="D679" s="154">
        <v>213</v>
      </c>
      <c r="E679" s="86">
        <v>1</v>
      </c>
      <c r="F679">
        <v>40.360980140000002</v>
      </c>
      <c r="G679">
        <f>VLOOKUP(B679, '[1]Sheet 1 - us_county_latlng'!$A:$C, 3, FALSE)</f>
        <v>-94.883353540000002</v>
      </c>
    </row>
    <row r="680" spans="1:7" x14ac:dyDescent="0.2">
      <c r="A680" s="12" t="s">
        <v>140</v>
      </c>
      <c r="B680" s="12" t="s">
        <v>333</v>
      </c>
      <c r="C680" s="12" t="s">
        <v>334</v>
      </c>
      <c r="D680" s="152">
        <v>104</v>
      </c>
      <c r="E680" s="52">
        <v>0</v>
      </c>
      <c r="F680">
        <v>36.68672248</v>
      </c>
      <c r="G680">
        <f>VLOOKUP(B680, '[1]Sheet 1 - us_county_latlng'!$A:$C, 3, FALSE)</f>
        <v>-91.403321460000001</v>
      </c>
    </row>
    <row r="681" spans="1:7" x14ac:dyDescent="0.2">
      <c r="A681" s="12" t="s">
        <v>140</v>
      </c>
      <c r="B681" s="12" t="s">
        <v>335</v>
      </c>
      <c r="C681" s="12" t="s">
        <v>336</v>
      </c>
      <c r="D681" s="153">
        <v>157</v>
      </c>
      <c r="E681" s="50">
        <v>2</v>
      </c>
      <c r="F681">
        <v>38.46015852</v>
      </c>
      <c r="G681">
        <f>VLOOKUP(B681, '[1]Sheet 1 - us_county_latlng'!$A:$C, 3, FALSE)</f>
        <v>-91.861781010000001</v>
      </c>
    </row>
    <row r="682" spans="1:7" x14ac:dyDescent="0.2">
      <c r="A682" s="12" t="s">
        <v>140</v>
      </c>
      <c r="B682" s="12" t="s">
        <v>337</v>
      </c>
      <c r="C682" s="12" t="s">
        <v>338</v>
      </c>
      <c r="D682" s="152">
        <v>101</v>
      </c>
      <c r="E682" s="52">
        <v>0</v>
      </c>
      <c r="F682">
        <v>36.649222530000003</v>
      </c>
      <c r="G682">
        <f>VLOOKUP(B682, '[1]Sheet 1 - us_county_latlng'!$A:$C, 3, FALSE)</f>
        <v>-92.444694470000002</v>
      </c>
    </row>
    <row r="683" spans="1:7" x14ac:dyDescent="0.2">
      <c r="A683" s="12" t="s">
        <v>140</v>
      </c>
      <c r="B683" s="12" t="s">
        <v>339</v>
      </c>
      <c r="C683" s="12" t="s">
        <v>340</v>
      </c>
      <c r="D683" s="153">
        <v>262</v>
      </c>
      <c r="E683" s="50">
        <v>1</v>
      </c>
      <c r="F683">
        <v>36.211315650000003</v>
      </c>
      <c r="G683">
        <f>VLOOKUP(B683, '[1]Sheet 1 - us_county_latlng'!$A:$C, 3, FALSE)</f>
        <v>-89.785399609999999</v>
      </c>
    </row>
    <row r="684" spans="1:7" x14ac:dyDescent="0.2">
      <c r="A684" s="12" t="s">
        <v>140</v>
      </c>
      <c r="B684" s="12" t="s">
        <v>341</v>
      </c>
      <c r="C684" s="12" t="s">
        <v>342</v>
      </c>
      <c r="D684" s="152">
        <v>227</v>
      </c>
      <c r="E684" s="52">
        <v>2</v>
      </c>
      <c r="F684">
        <v>37.70718892</v>
      </c>
      <c r="G684">
        <f>VLOOKUP(B684, '[1]Sheet 1 - us_county_latlng'!$A:$C, 3, FALSE)</f>
        <v>-89.824562689999993</v>
      </c>
    </row>
    <row r="685" spans="1:7" x14ac:dyDescent="0.2">
      <c r="A685" s="12" t="s">
        <v>140</v>
      </c>
      <c r="B685" s="12" t="s">
        <v>343</v>
      </c>
      <c r="C685" s="12" t="s">
        <v>344</v>
      </c>
      <c r="D685" s="153">
        <v>636</v>
      </c>
      <c r="E685" s="50">
        <v>1</v>
      </c>
      <c r="F685">
        <v>38.72825898</v>
      </c>
      <c r="G685">
        <f>VLOOKUP(B685, '[1]Sheet 1 - us_county_latlng'!$A:$C, 3, FALSE)</f>
        <v>-93.284749120000001</v>
      </c>
    </row>
    <row r="686" spans="1:7" x14ac:dyDescent="0.2">
      <c r="A686" s="12" t="s">
        <v>140</v>
      </c>
      <c r="B686" s="12" t="s">
        <v>345</v>
      </c>
      <c r="C686" s="12" t="s">
        <v>346</v>
      </c>
      <c r="D686" s="152">
        <v>516</v>
      </c>
      <c r="E686" s="52">
        <v>0</v>
      </c>
      <c r="F686">
        <v>37.877314470000002</v>
      </c>
      <c r="G686">
        <f>VLOOKUP(B686, '[1]Sheet 1 - us_county_latlng'!$A:$C, 3, FALSE)</f>
        <v>-91.792385019999998</v>
      </c>
    </row>
    <row r="687" spans="1:7" x14ac:dyDescent="0.2">
      <c r="A687" s="12" t="s">
        <v>140</v>
      </c>
      <c r="B687" s="12" t="s">
        <v>347</v>
      </c>
      <c r="C687" s="12" t="s">
        <v>348</v>
      </c>
      <c r="D687" s="153">
        <v>228</v>
      </c>
      <c r="E687" s="50">
        <v>3</v>
      </c>
      <c r="F687">
        <v>39.343972309999998</v>
      </c>
      <c r="G687">
        <f>VLOOKUP(B687, '[1]Sheet 1 - us_county_latlng'!$A:$C, 3, FALSE)</f>
        <v>-91.171654930000003</v>
      </c>
    </row>
    <row r="688" spans="1:7" x14ac:dyDescent="0.2">
      <c r="A688" s="12" t="s">
        <v>140</v>
      </c>
      <c r="B688" s="12" t="s">
        <v>349</v>
      </c>
      <c r="C688" s="12" t="s">
        <v>350</v>
      </c>
      <c r="D688" s="152">
        <v>1338</v>
      </c>
      <c r="E688" s="52">
        <v>6</v>
      </c>
      <c r="F688">
        <v>39.380736829999996</v>
      </c>
      <c r="G688">
        <f>VLOOKUP(B688, '[1]Sheet 1 - us_county_latlng'!$A:$C, 3, FALSE)</f>
        <v>-94.773801250000005</v>
      </c>
    </row>
    <row r="689" spans="1:7" x14ac:dyDescent="0.2">
      <c r="A689" s="12" t="s">
        <v>140</v>
      </c>
      <c r="B689" s="12" t="s">
        <v>351</v>
      </c>
      <c r="C689" s="12" t="s">
        <v>352</v>
      </c>
      <c r="D689" s="153">
        <v>398</v>
      </c>
      <c r="E689" s="50">
        <v>2</v>
      </c>
      <c r="F689">
        <v>37.616494520000003</v>
      </c>
      <c r="G689">
        <f>VLOOKUP(B689, '[1]Sheet 1 - us_county_latlng'!$A:$C, 3, FALSE)</f>
        <v>-93.400346490000004</v>
      </c>
    </row>
    <row r="690" spans="1:7" x14ac:dyDescent="0.2">
      <c r="A690" s="12" t="s">
        <v>140</v>
      </c>
      <c r="B690" s="12" t="s">
        <v>353</v>
      </c>
      <c r="C690" s="12" t="s">
        <v>354</v>
      </c>
      <c r="D690" s="152">
        <v>740</v>
      </c>
      <c r="E690" s="52">
        <v>3</v>
      </c>
      <c r="F690">
        <v>37.824586580000002</v>
      </c>
      <c r="G690">
        <f>VLOOKUP(B690, '[1]Sheet 1 - us_county_latlng'!$A:$C, 3, FALSE)</f>
        <v>-92.207498659999999</v>
      </c>
    </row>
    <row r="691" spans="1:7" x14ac:dyDescent="0.2">
      <c r="A691" s="12" t="s">
        <v>140</v>
      </c>
      <c r="B691" s="12" t="s">
        <v>355</v>
      </c>
      <c r="C691" s="12" t="s">
        <v>356</v>
      </c>
      <c r="D691" s="153">
        <v>58</v>
      </c>
      <c r="E691" s="50">
        <v>0</v>
      </c>
      <c r="F691">
        <v>40.478776240000002</v>
      </c>
      <c r="G691">
        <f>VLOOKUP(B691, '[1]Sheet 1 - us_county_latlng'!$A:$C, 3, FALSE)</f>
        <v>-93.016665750000001</v>
      </c>
    </row>
    <row r="692" spans="1:7" x14ac:dyDescent="0.2">
      <c r="A692" s="12" t="s">
        <v>140</v>
      </c>
      <c r="B692" s="12" t="s">
        <v>357</v>
      </c>
      <c r="C692" s="12" t="s">
        <v>358</v>
      </c>
      <c r="D692" s="152">
        <v>118</v>
      </c>
      <c r="E692" s="52">
        <v>1</v>
      </c>
      <c r="F692">
        <v>39.5275593</v>
      </c>
      <c r="G692">
        <f>VLOOKUP(B692, '[1]Sheet 1 - us_county_latlng'!$A:$C, 3, FALSE)</f>
        <v>-91.52194283</v>
      </c>
    </row>
    <row r="693" spans="1:7" x14ac:dyDescent="0.2">
      <c r="A693" s="12" t="s">
        <v>140</v>
      </c>
      <c r="B693" s="12" t="s">
        <v>359</v>
      </c>
      <c r="C693" s="12" t="s">
        <v>360</v>
      </c>
      <c r="D693" s="153">
        <v>304</v>
      </c>
      <c r="E693" s="50">
        <v>2</v>
      </c>
      <c r="F693">
        <v>39.440092319999998</v>
      </c>
      <c r="G693">
        <f>VLOOKUP(B693, '[1]Sheet 1 - us_county_latlng'!$A:$C, 3, FALSE)</f>
        <v>-92.497142120000007</v>
      </c>
    </row>
    <row r="694" spans="1:7" x14ac:dyDescent="0.2">
      <c r="A694" s="12" t="s">
        <v>140</v>
      </c>
      <c r="B694" s="12" t="s">
        <v>361</v>
      </c>
      <c r="C694" s="12" t="s">
        <v>362</v>
      </c>
      <c r="D694" s="155">
        <v>289</v>
      </c>
      <c r="E694" s="82">
        <v>1</v>
      </c>
      <c r="F694">
        <v>39.352872949999998</v>
      </c>
      <c r="G694">
        <f>VLOOKUP(B694, '[1]Sheet 1 - us_county_latlng'!$A:$C, 3, FALSE)</f>
        <v>-93.989908209999996</v>
      </c>
    </row>
    <row r="695" spans="1:7" x14ac:dyDescent="0.2">
      <c r="A695" s="12" t="s">
        <v>140</v>
      </c>
      <c r="B695" s="12" t="s">
        <v>363</v>
      </c>
      <c r="C695" s="12" t="s">
        <v>364</v>
      </c>
      <c r="D695" s="153">
        <v>62</v>
      </c>
      <c r="E695" s="50">
        <v>1</v>
      </c>
      <c r="F695">
        <v>37.362448639999997</v>
      </c>
      <c r="G695">
        <f>VLOOKUP(B695, '[1]Sheet 1 - us_county_latlng'!$A:$C, 3, FALSE)</f>
        <v>-90.968990020000007</v>
      </c>
    </row>
    <row r="696" spans="1:7" x14ac:dyDescent="0.2">
      <c r="A696" s="12" t="s">
        <v>140</v>
      </c>
      <c r="B696" s="12" t="s">
        <v>365</v>
      </c>
      <c r="C696" s="12" t="s">
        <v>366</v>
      </c>
      <c r="D696" s="152">
        <v>140</v>
      </c>
      <c r="E696" s="52">
        <v>0</v>
      </c>
      <c r="F696">
        <v>36.652690530000001</v>
      </c>
      <c r="G696">
        <f>VLOOKUP(B696, '[1]Sheet 1 - us_county_latlng'!$A:$C, 3, FALSE)</f>
        <v>-90.863810880000003</v>
      </c>
    </row>
    <row r="697" spans="1:7" x14ac:dyDescent="0.2">
      <c r="A697" s="12" t="s">
        <v>140</v>
      </c>
      <c r="B697" s="12" t="s">
        <v>379</v>
      </c>
      <c r="C697" s="12" t="s">
        <v>380</v>
      </c>
      <c r="D697" s="153">
        <v>4785</v>
      </c>
      <c r="E697" s="50">
        <v>12</v>
      </c>
      <c r="F697">
        <v>38.782482119999997</v>
      </c>
      <c r="G697">
        <f>VLOOKUP(B697, '[1]Sheet 1 - us_county_latlng'!$A:$C, 3, FALSE)</f>
        <v>-90.674119790000006</v>
      </c>
    </row>
    <row r="698" spans="1:7" x14ac:dyDescent="0.2">
      <c r="A698" s="12" t="s">
        <v>140</v>
      </c>
      <c r="B698" s="12" t="s">
        <v>381</v>
      </c>
      <c r="C698" s="12" t="s">
        <v>382</v>
      </c>
      <c r="D698" s="152">
        <v>100</v>
      </c>
      <c r="E698" s="52">
        <v>1</v>
      </c>
      <c r="F698">
        <v>38.037291320000001</v>
      </c>
      <c r="G698">
        <f>VLOOKUP(B698, '[1]Sheet 1 - us_county_latlng'!$A:$C, 3, FALSE)</f>
        <v>-93.775932890000007</v>
      </c>
    </row>
    <row r="699" spans="1:7" x14ac:dyDescent="0.2">
      <c r="A699" s="12" t="s">
        <v>140</v>
      </c>
      <c r="B699" s="12" t="s">
        <v>389</v>
      </c>
      <c r="C699" s="12" t="s">
        <v>390</v>
      </c>
      <c r="D699" s="152">
        <v>194</v>
      </c>
      <c r="E699" s="52">
        <v>2</v>
      </c>
      <c r="F699">
        <v>37.894545809999997</v>
      </c>
      <c r="G699">
        <f>VLOOKUP(B699, '[1]Sheet 1 - us_county_latlng'!$A:$C, 3, FALSE)</f>
        <v>-90.194673100000003</v>
      </c>
    </row>
    <row r="700" spans="1:7" x14ac:dyDescent="0.2">
      <c r="A700" s="12" t="s">
        <v>140</v>
      </c>
      <c r="B700" s="12" t="s">
        <v>383</v>
      </c>
      <c r="C700" s="12" t="s">
        <v>384</v>
      </c>
      <c r="D700" s="153">
        <v>769</v>
      </c>
      <c r="E700" s="50">
        <v>5</v>
      </c>
      <c r="F700">
        <v>37.810556069999997</v>
      </c>
      <c r="G700">
        <f>VLOOKUP(B700, '[1]Sheet 1 - us_county_latlng'!$A:$C, 3, FALSE)</f>
        <v>-90.472555560000004</v>
      </c>
    </row>
    <row r="701" spans="1:7" x14ac:dyDescent="0.2">
      <c r="A701" s="12" t="s">
        <v>140</v>
      </c>
      <c r="B701" s="12" t="s">
        <v>387</v>
      </c>
      <c r="C701" s="12" t="s">
        <v>388</v>
      </c>
      <c r="D701" s="153">
        <v>12887</v>
      </c>
      <c r="E701" s="50">
        <v>74</v>
      </c>
      <c r="F701">
        <v>38.640484569999998</v>
      </c>
      <c r="G701">
        <f>VLOOKUP(B701, '[1]Sheet 1 - us_county_latlng'!$A:$C, 3, FALSE)</f>
        <v>-90.443441870000001</v>
      </c>
    </row>
    <row r="702" spans="1:7" x14ac:dyDescent="0.2">
      <c r="A702" s="12" t="s">
        <v>140</v>
      </c>
      <c r="B702" s="12" t="s">
        <v>367</v>
      </c>
      <c r="C702" s="12" t="s">
        <v>368</v>
      </c>
      <c r="D702" s="153">
        <v>249</v>
      </c>
      <c r="E702" s="50">
        <v>2</v>
      </c>
      <c r="F702">
        <v>39.13696633</v>
      </c>
      <c r="G702">
        <f>VLOOKUP(B702, '[1]Sheet 1 - us_county_latlng'!$A:$C, 3, FALSE)</f>
        <v>-93.20185128</v>
      </c>
    </row>
    <row r="703" spans="1:7" x14ac:dyDescent="0.2">
      <c r="A703" s="12" t="s">
        <v>140</v>
      </c>
      <c r="B703" s="12" t="s">
        <v>369</v>
      </c>
      <c r="C703" s="12" t="s">
        <v>370</v>
      </c>
      <c r="D703" s="152">
        <v>81</v>
      </c>
      <c r="E703" s="52">
        <v>0</v>
      </c>
      <c r="F703">
        <v>40.470232160000002</v>
      </c>
      <c r="G703">
        <f>VLOOKUP(B703, '[1]Sheet 1 - us_county_latlng'!$A:$C, 3, FALSE)</f>
        <v>-92.520778300000003</v>
      </c>
    </row>
    <row r="704" spans="1:7" x14ac:dyDescent="0.2">
      <c r="A704" s="12" t="s">
        <v>140</v>
      </c>
      <c r="B704" s="12" t="s">
        <v>371</v>
      </c>
      <c r="C704" s="12" t="s">
        <v>372</v>
      </c>
      <c r="D704" s="153">
        <v>81</v>
      </c>
      <c r="E704" s="50">
        <v>0</v>
      </c>
      <c r="F704">
        <v>40.452010909999998</v>
      </c>
      <c r="G704">
        <f>VLOOKUP(B704, '[1]Sheet 1 - us_county_latlng'!$A:$C, 3, FALSE)</f>
        <v>-92.147244400000005</v>
      </c>
    </row>
    <row r="705" spans="1:7" x14ac:dyDescent="0.2">
      <c r="A705" s="12" t="s">
        <v>140</v>
      </c>
      <c r="B705" s="12" t="s">
        <v>373</v>
      </c>
      <c r="C705" s="12" t="s">
        <v>374</v>
      </c>
      <c r="D705" s="152">
        <v>521</v>
      </c>
      <c r="E705" s="52">
        <v>3</v>
      </c>
      <c r="F705">
        <v>37.05301351</v>
      </c>
      <c r="G705">
        <f>VLOOKUP(B705, '[1]Sheet 1 - us_county_latlng'!$A:$C, 3, FALSE)</f>
        <v>-89.568657979999998</v>
      </c>
    </row>
    <row r="706" spans="1:7" x14ac:dyDescent="0.2">
      <c r="A706" s="12" t="s">
        <v>140</v>
      </c>
      <c r="B706" s="12" t="s">
        <v>375</v>
      </c>
      <c r="C706" s="12" t="s">
        <v>376</v>
      </c>
      <c r="D706" s="153">
        <v>97</v>
      </c>
      <c r="E706" s="50">
        <v>0</v>
      </c>
      <c r="F706">
        <v>37.157139860000001</v>
      </c>
      <c r="G706">
        <f>VLOOKUP(B706, '[1]Sheet 1 - us_county_latlng'!$A:$C, 3, FALSE)</f>
        <v>-91.399936589999996</v>
      </c>
    </row>
    <row r="707" spans="1:7" x14ac:dyDescent="0.2">
      <c r="A707" s="12" t="s">
        <v>140</v>
      </c>
      <c r="B707" s="12" t="s">
        <v>377</v>
      </c>
      <c r="C707" s="12" t="s">
        <v>378</v>
      </c>
      <c r="D707" s="152">
        <v>75</v>
      </c>
      <c r="E707" s="52">
        <v>0</v>
      </c>
      <c r="F707">
        <v>39.797995899999997</v>
      </c>
      <c r="G707">
        <f>VLOOKUP(B707, '[1]Sheet 1 - us_county_latlng'!$A:$C, 3, FALSE)</f>
        <v>-92.07658198</v>
      </c>
    </row>
    <row r="708" spans="1:7" x14ac:dyDescent="0.2">
      <c r="A708" s="12" t="s">
        <v>140</v>
      </c>
      <c r="B708" s="12" t="s">
        <v>391</v>
      </c>
      <c r="C708" s="12" t="s">
        <v>392</v>
      </c>
      <c r="D708" s="153">
        <v>343</v>
      </c>
      <c r="E708" s="50">
        <v>2</v>
      </c>
      <c r="F708">
        <v>36.855654639999997</v>
      </c>
      <c r="G708">
        <f>VLOOKUP(B708, '[1]Sheet 1 - us_county_latlng'!$A:$C, 3, FALSE)</f>
        <v>-89.944360380000006</v>
      </c>
    </row>
    <row r="709" spans="1:7" x14ac:dyDescent="0.2">
      <c r="A709" s="12" t="s">
        <v>140</v>
      </c>
      <c r="B709" s="12" t="s">
        <v>393</v>
      </c>
      <c r="C709" s="12" t="s">
        <v>394</v>
      </c>
      <c r="D709" s="155">
        <v>269</v>
      </c>
      <c r="E709" s="82">
        <v>0</v>
      </c>
      <c r="F709">
        <v>36.747109760000001</v>
      </c>
      <c r="G709">
        <f>VLOOKUP(B709, '[1]Sheet 1 - us_county_latlng'!$A:$C, 3, FALSE)</f>
        <v>-93.456026969999996</v>
      </c>
    </row>
    <row r="710" spans="1:7" x14ac:dyDescent="0.2">
      <c r="A710" s="12" t="s">
        <v>140</v>
      </c>
      <c r="B710" s="12" t="s">
        <v>395</v>
      </c>
      <c r="C710" s="12" t="s">
        <v>396</v>
      </c>
      <c r="D710" s="153">
        <v>80</v>
      </c>
      <c r="E710" s="50">
        <v>3</v>
      </c>
      <c r="F710">
        <v>40.21033053</v>
      </c>
      <c r="G710">
        <f>VLOOKUP(B710, '[1]Sheet 1 - us_county_latlng'!$A:$C, 3, FALSE)</f>
        <v>-93.111590680000006</v>
      </c>
    </row>
    <row r="711" spans="1:7" x14ac:dyDescent="0.2">
      <c r="A711" s="12" t="s">
        <v>140</v>
      </c>
      <c r="B711" s="12" t="s">
        <v>397</v>
      </c>
      <c r="C711" s="12" t="s">
        <v>398</v>
      </c>
      <c r="D711" s="152">
        <v>631</v>
      </c>
      <c r="E711" s="52">
        <v>9</v>
      </c>
      <c r="F711">
        <v>36.654736460000002</v>
      </c>
      <c r="G711">
        <f>VLOOKUP(B711, '[1]Sheet 1 - us_county_latlng'!$A:$C, 3, FALSE)</f>
        <v>-93.041275859999999</v>
      </c>
    </row>
    <row r="712" spans="1:7" x14ac:dyDescent="0.2">
      <c r="A712" s="12" t="s">
        <v>140</v>
      </c>
      <c r="B712" s="12" t="s">
        <v>399</v>
      </c>
      <c r="C712" s="12" t="s">
        <v>400</v>
      </c>
      <c r="D712" s="153">
        <v>294</v>
      </c>
      <c r="E712" s="50">
        <v>0</v>
      </c>
      <c r="F712">
        <v>37.316756699999999</v>
      </c>
      <c r="G712">
        <f>VLOOKUP(B712, '[1]Sheet 1 - us_county_latlng'!$A:$C, 3, FALSE)</f>
        <v>-91.965234339999995</v>
      </c>
    </row>
    <row r="713" spans="1:7" x14ac:dyDescent="0.2">
      <c r="A713" s="12" t="s">
        <v>140</v>
      </c>
      <c r="B713" s="12" t="s">
        <v>401</v>
      </c>
      <c r="C713" s="12" t="s">
        <v>402</v>
      </c>
      <c r="D713" s="152">
        <v>249</v>
      </c>
      <c r="E713" s="52">
        <v>0</v>
      </c>
      <c r="F713">
        <v>37.849982850000004</v>
      </c>
      <c r="G713">
        <f>VLOOKUP(B713, '[1]Sheet 1 - us_county_latlng'!$A:$C, 3, FALSE)</f>
        <v>-94.341685690000006</v>
      </c>
    </row>
    <row r="714" spans="1:7" x14ac:dyDescent="0.2">
      <c r="A714" s="12" t="s">
        <v>140</v>
      </c>
      <c r="B714" s="12" t="s">
        <v>403</v>
      </c>
      <c r="C714" s="12" t="s">
        <v>404</v>
      </c>
      <c r="D714" s="153">
        <v>435</v>
      </c>
      <c r="E714" s="50">
        <v>4</v>
      </c>
      <c r="F714">
        <v>38.764461330000003</v>
      </c>
      <c r="G714">
        <f>VLOOKUP(B714, '[1]Sheet 1 - us_county_latlng'!$A:$C, 3, FALSE)</f>
        <v>-91.160249780000001</v>
      </c>
    </row>
    <row r="715" spans="1:7" x14ac:dyDescent="0.2">
      <c r="A715" s="12" t="s">
        <v>140</v>
      </c>
      <c r="B715" s="12" t="s">
        <v>405</v>
      </c>
      <c r="C715" s="12" t="s">
        <v>406</v>
      </c>
      <c r="D715" s="152">
        <v>296</v>
      </c>
      <c r="E715" s="52">
        <v>3</v>
      </c>
      <c r="F715">
        <v>37.96173417</v>
      </c>
      <c r="G715">
        <f>VLOOKUP(B715, '[1]Sheet 1 - us_county_latlng'!$A:$C, 3, FALSE)</f>
        <v>-90.878667399999998</v>
      </c>
    </row>
    <row r="716" spans="1:7" x14ac:dyDescent="0.2">
      <c r="A716" s="12" t="s">
        <v>140</v>
      </c>
      <c r="B716" s="12" t="s">
        <v>407</v>
      </c>
      <c r="C716" s="12" t="s">
        <v>408</v>
      </c>
      <c r="D716" s="153">
        <v>151</v>
      </c>
      <c r="E716" s="50">
        <v>0</v>
      </c>
      <c r="F716">
        <v>37.112621969999999</v>
      </c>
      <c r="G716">
        <f>VLOOKUP(B716, '[1]Sheet 1 - us_county_latlng'!$A:$C, 3, FALSE)</f>
        <v>-90.461445080000004</v>
      </c>
    </row>
    <row r="717" spans="1:7" x14ac:dyDescent="0.2">
      <c r="A717" s="12" t="s">
        <v>140</v>
      </c>
      <c r="B717" s="12" t="s">
        <v>409</v>
      </c>
      <c r="C717" s="12" t="s">
        <v>410</v>
      </c>
      <c r="D717" s="152">
        <v>579</v>
      </c>
      <c r="E717" s="52">
        <v>7</v>
      </c>
      <c r="F717">
        <v>37.280857519999998</v>
      </c>
      <c r="G717">
        <f>VLOOKUP(B717, '[1]Sheet 1 - us_county_latlng'!$A:$C, 3, FALSE)</f>
        <v>-92.875916919999995</v>
      </c>
    </row>
    <row r="718" spans="1:7" x14ac:dyDescent="0.2">
      <c r="A718" s="12" t="s">
        <v>140</v>
      </c>
      <c r="B718" s="12" t="s">
        <v>411</v>
      </c>
      <c r="C718" s="12" t="s">
        <v>412</v>
      </c>
      <c r="D718" s="153">
        <v>22</v>
      </c>
      <c r="E718" s="50">
        <v>0</v>
      </c>
      <c r="F718">
        <v>40.47867651</v>
      </c>
      <c r="G718">
        <f>VLOOKUP(B718, '[1]Sheet 1 - us_county_latlng'!$A:$C, 3, FALSE)</f>
        <v>-94.421912770000006</v>
      </c>
    </row>
    <row r="719" spans="1:7" x14ac:dyDescent="0.2">
      <c r="A719" s="12" t="s">
        <v>140</v>
      </c>
      <c r="B719" s="12" t="s">
        <v>413</v>
      </c>
      <c r="C719" s="12" t="s">
        <v>414</v>
      </c>
      <c r="D719" s="152">
        <v>269</v>
      </c>
      <c r="E719" s="52">
        <v>3</v>
      </c>
      <c r="F719">
        <v>37.270789980000004</v>
      </c>
      <c r="G719">
        <f>VLOOKUP(B719, '[1]Sheet 1 - us_county_latlng'!$A:$C, 3, FALSE)</f>
        <v>-92.469493099999994</v>
      </c>
    </row>
    <row r="720" spans="1:7" x14ac:dyDescent="0.2">
      <c r="A720" s="12" t="s">
        <v>140</v>
      </c>
      <c r="B720" s="12" t="s">
        <v>385</v>
      </c>
      <c r="C720" s="12" t="s">
        <v>386</v>
      </c>
      <c r="D720" s="152">
        <v>4899</v>
      </c>
      <c r="E720" s="52">
        <v>37</v>
      </c>
      <c r="F720">
        <v>38.636546940000002</v>
      </c>
      <c r="G720">
        <f>VLOOKUP(B720, '[1]Sheet 1 - us_county_latlng'!$A:$C, 3, FALSE)</f>
        <v>-90.244844130000004</v>
      </c>
    </row>
    <row r="721" spans="1:7" hidden="1" x14ac:dyDescent="0.2">
      <c r="A721" s="12" t="s">
        <v>140</v>
      </c>
      <c r="B721" s="12" t="s">
        <v>416</v>
      </c>
      <c r="C721" s="12" t="s">
        <v>417</v>
      </c>
      <c r="D721" s="110">
        <v>393</v>
      </c>
      <c r="E721" s="83">
        <v>0</v>
      </c>
      <c r="F721">
        <v>39.580483450000003</v>
      </c>
      <c r="G721">
        <f>VLOOKUP(B721, '[1]Sheet 1 - us_county_latlng'!$A:$C, 3, FALSE)</f>
        <v>-118.33625809999999</v>
      </c>
    </row>
    <row r="722" spans="1:7" hidden="1" x14ac:dyDescent="0.2">
      <c r="A722" s="12" t="s">
        <v>140</v>
      </c>
      <c r="B722" s="12" t="s">
        <v>418</v>
      </c>
      <c r="C722" s="12" t="s">
        <v>419</v>
      </c>
      <c r="D722" s="110">
        <v>33280</v>
      </c>
      <c r="E722" s="83">
        <v>196</v>
      </c>
      <c r="F722">
        <v>36.215115410000003</v>
      </c>
      <c r="G722">
        <f>VLOOKUP(B722, '[1]Sheet 1 - us_county_latlng'!$A:$C, 3, FALSE)</f>
        <v>-115.0146087</v>
      </c>
    </row>
    <row r="723" spans="1:7" hidden="1" x14ac:dyDescent="0.2">
      <c r="A723" s="12" t="s">
        <v>140</v>
      </c>
      <c r="B723" s="12" t="s">
        <v>420</v>
      </c>
      <c r="C723" s="12" t="s">
        <v>421</v>
      </c>
      <c r="D723" s="110">
        <v>71</v>
      </c>
      <c r="E723" s="83">
        <v>0</v>
      </c>
      <c r="F723">
        <v>38.912133779999998</v>
      </c>
      <c r="G723">
        <f>VLOOKUP(B723, '[1]Sheet 1 - us_county_latlng'!$A:$C, 3, FALSE)</f>
        <v>-119.61620859999999</v>
      </c>
    </row>
    <row r="724" spans="1:7" hidden="1" x14ac:dyDescent="0.2">
      <c r="A724" s="12" t="s">
        <v>140</v>
      </c>
      <c r="B724" s="12" t="s">
        <v>422</v>
      </c>
      <c r="C724" s="12" t="s">
        <v>423</v>
      </c>
      <c r="D724" s="156">
        <v>574</v>
      </c>
      <c r="E724" s="64">
        <v>0</v>
      </c>
      <c r="F724">
        <v>41.146015830000003</v>
      </c>
      <c r="G724">
        <f>VLOOKUP(B724, '[1]Sheet 1 - us_county_latlng'!$A:$C, 3, FALSE)</f>
        <v>-115.3578839</v>
      </c>
    </row>
    <row r="725" spans="1:7" hidden="1" x14ac:dyDescent="0.2">
      <c r="A725" s="12" t="s">
        <v>140</v>
      </c>
      <c r="B725" s="12" t="s">
        <v>424</v>
      </c>
      <c r="C725" s="12" t="s">
        <v>425</v>
      </c>
      <c r="D725" s="12">
        <v>1</v>
      </c>
      <c r="E725" s="12">
        <v>0</v>
      </c>
      <c r="F725">
        <v>37.784564459999999</v>
      </c>
      <c r="G725">
        <f>VLOOKUP(B725, '[1]Sheet 1 - us_county_latlng'!$A:$C, 3, FALSE)</f>
        <v>-117.63219100000001</v>
      </c>
    </row>
    <row r="726" spans="1:7" hidden="1" x14ac:dyDescent="0.2">
      <c r="A726" s="12" t="s">
        <v>140</v>
      </c>
      <c r="B726" s="12" t="s">
        <v>426</v>
      </c>
      <c r="C726" s="12" t="s">
        <v>427</v>
      </c>
      <c r="D726" s="12">
        <v>0</v>
      </c>
      <c r="E726" s="12">
        <v>0</v>
      </c>
      <c r="F726">
        <v>39.98327398</v>
      </c>
      <c r="G726">
        <f>VLOOKUP(B726, '[1]Sheet 1 - us_county_latlng'!$A:$C, 3, FALSE)</f>
        <v>-116.2694709</v>
      </c>
    </row>
    <row r="727" spans="1:7" hidden="1" x14ac:dyDescent="0.2">
      <c r="A727" s="12" t="s">
        <v>140</v>
      </c>
      <c r="B727" s="12" t="s">
        <v>428</v>
      </c>
      <c r="C727" s="12" t="s">
        <v>429</v>
      </c>
      <c r="D727" s="12">
        <v>240</v>
      </c>
      <c r="E727" s="12">
        <v>0</v>
      </c>
      <c r="F727">
        <v>41.406380200000001</v>
      </c>
      <c r="G727">
        <f>VLOOKUP(B727, '[1]Sheet 1 - us_county_latlng'!$A:$C, 3, FALSE)</f>
        <v>-118.1118195</v>
      </c>
    </row>
    <row r="728" spans="1:7" hidden="1" x14ac:dyDescent="0.2">
      <c r="A728" s="12" t="s">
        <v>140</v>
      </c>
      <c r="B728" s="12" t="s">
        <v>430</v>
      </c>
      <c r="C728" s="12" t="s">
        <v>431</v>
      </c>
      <c r="D728" s="12">
        <v>7</v>
      </c>
      <c r="E728" s="12">
        <v>0</v>
      </c>
      <c r="F728">
        <v>39.93361994</v>
      </c>
      <c r="G728">
        <f>VLOOKUP(B728, '[1]Sheet 1 - us_county_latlng'!$A:$C, 3, FALSE)</f>
        <v>-117.0390723</v>
      </c>
    </row>
    <row r="729" spans="1:7" hidden="1" x14ac:dyDescent="0.2">
      <c r="A729" s="12" t="s">
        <v>140</v>
      </c>
      <c r="B729" s="12" t="s">
        <v>432</v>
      </c>
      <c r="C729" s="12" t="s">
        <v>433</v>
      </c>
      <c r="D729" s="12">
        <v>2</v>
      </c>
      <c r="E729" s="12">
        <v>0</v>
      </c>
      <c r="F729">
        <v>37.643424690000003</v>
      </c>
      <c r="G729">
        <f>VLOOKUP(B729, '[1]Sheet 1 - us_county_latlng'!$A:$C, 3, FALSE)</f>
        <v>-114.8771351</v>
      </c>
    </row>
    <row r="730" spans="1:7" hidden="1" x14ac:dyDescent="0.2">
      <c r="A730" s="12" t="s">
        <v>140</v>
      </c>
      <c r="B730" s="12" t="s">
        <v>434</v>
      </c>
      <c r="C730" s="12" t="s">
        <v>435</v>
      </c>
      <c r="D730" s="12">
        <v>73</v>
      </c>
      <c r="E730" s="12">
        <v>0</v>
      </c>
      <c r="F730">
        <v>39.019910469999999</v>
      </c>
      <c r="G730">
        <f>VLOOKUP(B730, '[1]Sheet 1 - us_county_latlng'!$A:$C, 3, FALSE)</f>
        <v>-119.1886954</v>
      </c>
    </row>
    <row r="731" spans="1:7" hidden="1" x14ac:dyDescent="0.2">
      <c r="A731" s="12" t="s">
        <v>140</v>
      </c>
      <c r="B731" s="12" t="s">
        <v>436</v>
      </c>
      <c r="C731" s="12" t="s">
        <v>437</v>
      </c>
      <c r="D731" s="12">
        <v>3</v>
      </c>
      <c r="E731" s="12">
        <v>0</v>
      </c>
      <c r="F731">
        <v>38.53880917</v>
      </c>
      <c r="G731">
        <f>VLOOKUP(B731, '[1]Sheet 1 - us_county_latlng'!$A:$C, 3, FALSE)</f>
        <v>-118.4346446</v>
      </c>
    </row>
    <row r="732" spans="1:7" hidden="1" x14ac:dyDescent="0.2">
      <c r="A732" s="12" t="s">
        <v>140</v>
      </c>
      <c r="B732" s="12" t="s">
        <v>438</v>
      </c>
      <c r="C732" s="12" t="s">
        <v>439</v>
      </c>
      <c r="D732" s="12">
        <v>36</v>
      </c>
      <c r="E732" s="12">
        <v>0</v>
      </c>
      <c r="F732">
        <v>38.042128460000001</v>
      </c>
      <c r="G732">
        <f>VLOOKUP(B732, '[1]Sheet 1 - us_county_latlng'!$A:$C, 3, FALSE)</f>
        <v>-116.47176</v>
      </c>
    </row>
    <row r="733" spans="1:7" hidden="1" x14ac:dyDescent="0.2">
      <c r="A733" s="12" t="s">
        <v>140</v>
      </c>
      <c r="B733" s="12" t="s">
        <v>440</v>
      </c>
      <c r="C733" s="12" t="s">
        <v>441</v>
      </c>
      <c r="D733" s="12">
        <v>1</v>
      </c>
      <c r="E733" s="12">
        <v>0</v>
      </c>
      <c r="F733">
        <v>40.439522879999998</v>
      </c>
      <c r="G733">
        <f>VLOOKUP(B733, '[1]Sheet 1 - us_county_latlng'!$A:$C, 3, FALSE)</f>
        <v>-118.4047657</v>
      </c>
    </row>
    <row r="734" spans="1:7" hidden="1" x14ac:dyDescent="0.2">
      <c r="A734" s="12" t="s">
        <v>140</v>
      </c>
      <c r="B734" s="12" t="s">
        <v>442</v>
      </c>
      <c r="C734" s="12" t="s">
        <v>443</v>
      </c>
      <c r="D734" s="12">
        <v>1</v>
      </c>
      <c r="E734" s="12">
        <v>0</v>
      </c>
      <c r="F734">
        <v>39.446608470000001</v>
      </c>
      <c r="G734">
        <f>VLOOKUP(B734, '[1]Sheet 1 - us_county_latlng'!$A:$C, 3, FALSE)</f>
        <v>-119.5289865</v>
      </c>
    </row>
    <row r="735" spans="1:7" hidden="1" x14ac:dyDescent="0.2">
      <c r="A735" s="12" t="s">
        <v>140</v>
      </c>
      <c r="B735" s="12" t="s">
        <v>444</v>
      </c>
      <c r="C735" s="12" t="s">
        <v>445</v>
      </c>
      <c r="D735" s="12">
        <v>6858</v>
      </c>
      <c r="E735" s="12">
        <v>28</v>
      </c>
      <c r="F735">
        <v>40.665668150000002</v>
      </c>
      <c r="G735">
        <f>VLOOKUP(B735, '[1]Sheet 1 - us_county_latlng'!$A:$C, 3, FALSE)</f>
        <v>-119.6643222</v>
      </c>
    </row>
    <row r="736" spans="1:7" hidden="1" x14ac:dyDescent="0.2">
      <c r="A736" s="12" t="s">
        <v>140</v>
      </c>
      <c r="B736" s="12" t="s">
        <v>446</v>
      </c>
      <c r="C736" s="12" t="s">
        <v>447</v>
      </c>
      <c r="D736" s="12">
        <v>94</v>
      </c>
      <c r="E736" s="12">
        <v>0</v>
      </c>
      <c r="F736">
        <v>39.442381449999999</v>
      </c>
      <c r="G736">
        <f>VLOOKUP(B736, '[1]Sheet 1 - us_county_latlng'!$A:$C, 3, FALSE)</f>
        <v>-114.9015438</v>
      </c>
    </row>
    <row r="737" spans="1:7" hidden="1" x14ac:dyDescent="0.2">
      <c r="A737" s="12" t="s">
        <v>140</v>
      </c>
      <c r="B737" s="12" t="s">
        <v>448</v>
      </c>
      <c r="C737" s="12" t="s">
        <v>449</v>
      </c>
      <c r="D737" s="12">
        <v>1003</v>
      </c>
      <c r="E737" s="12">
        <v>0</v>
      </c>
      <c r="F737">
        <v>39.151084050000001</v>
      </c>
      <c r="G737">
        <f>VLOOKUP(B737, '[1]Sheet 1 - us_county_latlng'!$A:$C, 3, FALSE)</f>
        <v>-119.7473502</v>
      </c>
    </row>
    <row r="738" spans="1:7" hidden="1" x14ac:dyDescent="0.2">
      <c r="A738" t="s">
        <v>141</v>
      </c>
      <c r="B738" s="12" t="s">
        <v>5</v>
      </c>
      <c r="C738" t="s">
        <v>6</v>
      </c>
      <c r="D738" s="157">
        <v>807</v>
      </c>
      <c r="E738" s="32">
        <v>129</v>
      </c>
      <c r="F738">
        <v>32.535142280000002</v>
      </c>
      <c r="G738" s="26">
        <v>-86.642899760000006</v>
      </c>
    </row>
    <row r="739" spans="1:7" hidden="1" x14ac:dyDescent="0.2">
      <c r="A739" t="s">
        <v>141</v>
      </c>
      <c r="B739" s="12" t="s">
        <v>7</v>
      </c>
      <c r="C739" t="s">
        <v>8</v>
      </c>
      <c r="D739" s="157">
        <v>2862</v>
      </c>
      <c r="E739" s="32">
        <v>468</v>
      </c>
      <c r="F739">
        <v>30.727824680000001</v>
      </c>
      <c r="G739" s="26">
        <v>-87.722744770000006</v>
      </c>
    </row>
    <row r="740" spans="1:7" hidden="1" x14ac:dyDescent="0.2">
      <c r="A740" t="s">
        <v>141</v>
      </c>
      <c r="B740" s="12" t="s">
        <v>9</v>
      </c>
      <c r="C740" t="s">
        <v>10</v>
      </c>
      <c r="D740" s="157">
        <v>360</v>
      </c>
      <c r="E740" s="32">
        <v>56</v>
      </c>
      <c r="F740">
        <v>31.87009042</v>
      </c>
      <c r="G740" s="26">
        <v>-85.391067870000001</v>
      </c>
    </row>
    <row r="741" spans="1:7" hidden="1" x14ac:dyDescent="0.2">
      <c r="A741" t="s">
        <v>141</v>
      </c>
      <c r="B741" s="12" t="s">
        <v>11</v>
      </c>
      <c r="C741" t="s">
        <v>12</v>
      </c>
      <c r="D741" s="157">
        <v>325</v>
      </c>
      <c r="E741" s="32">
        <v>52</v>
      </c>
      <c r="F741">
        <v>32.998376069999999</v>
      </c>
      <c r="G741">
        <v>-87.126814330000002</v>
      </c>
    </row>
    <row r="742" spans="1:7" hidden="1" x14ac:dyDescent="0.2">
      <c r="A742" t="s">
        <v>141</v>
      </c>
      <c r="B742" s="12" t="s">
        <v>13</v>
      </c>
      <c r="C742" t="s">
        <v>14</v>
      </c>
      <c r="D742" s="157">
        <v>846</v>
      </c>
      <c r="E742" s="32">
        <v>138</v>
      </c>
      <c r="F742">
        <v>33.980870609999997</v>
      </c>
      <c r="G742" s="26">
        <v>-86.567006399999997</v>
      </c>
    </row>
    <row r="743" spans="1:7" hidden="1" x14ac:dyDescent="0.2">
      <c r="A743" t="s">
        <v>141</v>
      </c>
      <c r="B743" s="12" t="s">
        <v>15</v>
      </c>
      <c r="C743" t="s">
        <v>16</v>
      </c>
      <c r="D743" s="157">
        <v>165</v>
      </c>
      <c r="E743" s="32">
        <v>26</v>
      </c>
      <c r="F743">
        <v>32.100458680000003</v>
      </c>
      <c r="G743" s="26">
        <v>-85.715729429999996</v>
      </c>
    </row>
    <row r="744" spans="1:7" hidden="1" x14ac:dyDescent="0.2">
      <c r="A744" t="s">
        <v>141</v>
      </c>
      <c r="B744" s="12" t="s">
        <v>17</v>
      </c>
      <c r="C744" t="s">
        <v>18</v>
      </c>
      <c r="D744" s="157">
        <v>272</v>
      </c>
      <c r="E744" s="32">
        <v>44</v>
      </c>
      <c r="F744">
        <v>31.752524319999999</v>
      </c>
      <c r="G744" s="26">
        <v>-86.680409240000003</v>
      </c>
    </row>
    <row r="745" spans="1:7" hidden="1" x14ac:dyDescent="0.2">
      <c r="A745" t="s">
        <v>141</v>
      </c>
      <c r="B745" s="12" t="s">
        <v>19</v>
      </c>
      <c r="C745" t="s">
        <v>20</v>
      </c>
      <c r="D745" s="157">
        <v>1694</v>
      </c>
      <c r="E745" s="32">
        <v>269</v>
      </c>
      <c r="F745">
        <v>33.771415490000003</v>
      </c>
      <c r="G745" s="26">
        <v>-85.825747050000004</v>
      </c>
    </row>
    <row r="746" spans="1:7" hidden="1" x14ac:dyDescent="0.2">
      <c r="A746" t="s">
        <v>141</v>
      </c>
      <c r="B746" s="12" t="s">
        <v>21</v>
      </c>
      <c r="C746" t="s">
        <v>22</v>
      </c>
      <c r="D746" s="157">
        <v>488</v>
      </c>
      <c r="E746" s="32">
        <v>77</v>
      </c>
      <c r="F746">
        <v>32.913666220000003</v>
      </c>
      <c r="G746" s="26">
        <v>-85.391689150000005</v>
      </c>
    </row>
    <row r="747" spans="1:7" hidden="1" x14ac:dyDescent="0.2">
      <c r="A747" t="s">
        <v>141</v>
      </c>
      <c r="B747" s="12" t="s">
        <v>23</v>
      </c>
      <c r="C747" t="s">
        <v>24</v>
      </c>
      <c r="D747" s="157">
        <v>293</v>
      </c>
      <c r="E747" s="32">
        <v>48</v>
      </c>
      <c r="F747">
        <v>34.17588713</v>
      </c>
      <c r="G747" s="26">
        <v>-85.603870659999998</v>
      </c>
    </row>
    <row r="748" spans="1:7" hidden="1" x14ac:dyDescent="0.2">
      <c r="A748" t="s">
        <v>141</v>
      </c>
      <c r="B748" s="12" t="s">
        <v>25</v>
      </c>
      <c r="C748" t="s">
        <v>26</v>
      </c>
      <c r="D748" s="157">
        <v>695</v>
      </c>
      <c r="E748" s="32">
        <v>113</v>
      </c>
      <c r="F748">
        <v>32.847710040000003</v>
      </c>
      <c r="G748" s="26">
        <v>-86.718879340000001</v>
      </c>
    </row>
    <row r="749" spans="1:7" hidden="1" x14ac:dyDescent="0.2">
      <c r="A749" t="s">
        <v>141</v>
      </c>
      <c r="B749" s="12" t="s">
        <v>27</v>
      </c>
      <c r="C749" t="s">
        <v>28</v>
      </c>
      <c r="D749" s="157">
        <v>190</v>
      </c>
      <c r="E749" s="32">
        <v>30</v>
      </c>
      <c r="F749">
        <v>32.020193110000001</v>
      </c>
      <c r="G749" s="26">
        <v>-88.263053220000003</v>
      </c>
    </row>
    <row r="750" spans="1:7" hidden="1" x14ac:dyDescent="0.2">
      <c r="A750" t="s">
        <v>141</v>
      </c>
      <c r="B750" s="12" t="s">
        <v>29</v>
      </c>
      <c r="C750" t="s">
        <v>30</v>
      </c>
      <c r="D750" s="157">
        <v>337</v>
      </c>
      <c r="E750" s="32">
        <v>55</v>
      </c>
      <c r="F750">
        <v>31.676954510000002</v>
      </c>
      <c r="G750" s="26">
        <v>-87.830771810000002</v>
      </c>
    </row>
    <row r="751" spans="1:7" hidden="1" x14ac:dyDescent="0.2">
      <c r="A751" t="s">
        <v>141</v>
      </c>
      <c r="B751" s="12" t="s">
        <v>31</v>
      </c>
      <c r="C751" t="s">
        <v>32</v>
      </c>
      <c r="D751" s="157">
        <v>200</v>
      </c>
      <c r="E751" s="32">
        <v>33</v>
      </c>
      <c r="F751">
        <v>33.269669409999999</v>
      </c>
      <c r="G751" s="26">
        <v>-85.860744299999993</v>
      </c>
    </row>
    <row r="752" spans="1:7" hidden="1" x14ac:dyDescent="0.2">
      <c r="A752" t="s">
        <v>141</v>
      </c>
      <c r="B752" s="12" t="s">
        <v>33</v>
      </c>
      <c r="C752" t="s">
        <v>34</v>
      </c>
      <c r="D752" s="157">
        <v>225</v>
      </c>
      <c r="E752" s="32">
        <v>37</v>
      </c>
      <c r="F752">
        <v>33.674959340000001</v>
      </c>
      <c r="G752" s="26">
        <v>-85.517869480000002</v>
      </c>
    </row>
    <row r="753" spans="1:7" hidden="1" x14ac:dyDescent="0.2">
      <c r="A753" t="s">
        <v>141</v>
      </c>
      <c r="B753" s="12" t="s">
        <v>35</v>
      </c>
      <c r="C753" t="s">
        <v>36</v>
      </c>
      <c r="D753" s="157">
        <v>738</v>
      </c>
      <c r="E753" s="32">
        <v>120</v>
      </c>
      <c r="F753">
        <v>31.401883959999999</v>
      </c>
      <c r="G753" s="26">
        <v>-85.988288209999993</v>
      </c>
    </row>
    <row r="754" spans="1:7" hidden="1" x14ac:dyDescent="0.2">
      <c r="A754" t="s">
        <v>141</v>
      </c>
      <c r="B754" s="12" t="s">
        <v>37</v>
      </c>
      <c r="C754" t="s">
        <v>38</v>
      </c>
      <c r="D754" s="157">
        <v>818</v>
      </c>
      <c r="E754" s="32">
        <v>132</v>
      </c>
      <c r="F754">
        <v>34.700852840000003</v>
      </c>
      <c r="G754" s="26">
        <v>-87.804633710000004</v>
      </c>
    </row>
    <row r="755" spans="1:7" hidden="1" x14ac:dyDescent="0.2">
      <c r="A755" t="s">
        <v>141</v>
      </c>
      <c r="B755" s="12" t="s">
        <v>39</v>
      </c>
      <c r="C755" t="s">
        <v>40</v>
      </c>
      <c r="D755" s="157">
        <v>166</v>
      </c>
      <c r="E755" s="32">
        <v>27</v>
      </c>
      <c r="F755">
        <v>31.428993519999999</v>
      </c>
      <c r="G755" s="26">
        <v>-86.993823699999993</v>
      </c>
    </row>
    <row r="756" spans="1:7" hidden="1" x14ac:dyDescent="0.2">
      <c r="A756" t="s">
        <v>141</v>
      </c>
      <c r="B756" s="12" t="s">
        <v>41</v>
      </c>
      <c r="C756" t="s">
        <v>42</v>
      </c>
      <c r="D756" s="157">
        <v>110</v>
      </c>
      <c r="E756" s="32">
        <v>18</v>
      </c>
      <c r="F756">
        <v>32.936295600000001</v>
      </c>
      <c r="G756" s="26">
        <v>-86.247894090000003</v>
      </c>
    </row>
    <row r="757" spans="1:7" hidden="1" x14ac:dyDescent="0.2">
      <c r="A757" t="s">
        <v>141</v>
      </c>
      <c r="B757" s="12" t="s">
        <v>43</v>
      </c>
      <c r="C757" t="s">
        <v>44</v>
      </c>
      <c r="D757" s="157">
        <v>502</v>
      </c>
      <c r="E757" s="32">
        <v>82</v>
      </c>
      <c r="F757">
        <v>31.24861005</v>
      </c>
      <c r="G757" s="26">
        <v>-86.451426290000001</v>
      </c>
    </row>
    <row r="758" spans="1:7" hidden="1" x14ac:dyDescent="0.2">
      <c r="A758" t="s">
        <v>141</v>
      </c>
      <c r="B758" s="12" t="s">
        <v>45</v>
      </c>
      <c r="C758" t="s">
        <v>46</v>
      </c>
      <c r="D758" s="157">
        <v>182</v>
      </c>
      <c r="E758" s="32">
        <v>29</v>
      </c>
      <c r="F758">
        <v>31.731697749999999</v>
      </c>
      <c r="G758" s="26">
        <v>-86.313419069999995</v>
      </c>
    </row>
    <row r="759" spans="1:7" hidden="1" x14ac:dyDescent="0.2">
      <c r="A759" t="s">
        <v>141</v>
      </c>
      <c r="B759" s="12" t="s">
        <v>47</v>
      </c>
      <c r="C759" t="s">
        <v>48</v>
      </c>
      <c r="D759" s="157">
        <v>1232</v>
      </c>
      <c r="E759" s="32">
        <v>200</v>
      </c>
      <c r="F759">
        <v>34.131839820000003</v>
      </c>
      <c r="G759" s="26">
        <v>-86.867188769999998</v>
      </c>
    </row>
    <row r="760" spans="1:7" hidden="1" x14ac:dyDescent="0.2">
      <c r="A760" t="s">
        <v>141</v>
      </c>
      <c r="B760" s="12" t="s">
        <v>49</v>
      </c>
      <c r="C760" t="s">
        <v>50</v>
      </c>
      <c r="D760" s="157">
        <v>834</v>
      </c>
      <c r="E760" s="32">
        <v>136</v>
      </c>
      <c r="F760">
        <v>31.432043629999999</v>
      </c>
      <c r="G760" s="26">
        <v>-85.611080999999999</v>
      </c>
    </row>
    <row r="761" spans="1:7" hidden="1" x14ac:dyDescent="0.2">
      <c r="A761" t="s">
        <v>141</v>
      </c>
      <c r="B761" s="12" t="s">
        <v>51</v>
      </c>
      <c r="C761" t="s">
        <v>52</v>
      </c>
      <c r="D761" s="157">
        <v>606</v>
      </c>
      <c r="E761" s="32">
        <v>95</v>
      </c>
      <c r="F761">
        <v>32.32606741</v>
      </c>
      <c r="G761" s="26">
        <v>-87.106492309999993</v>
      </c>
    </row>
    <row r="762" spans="1:7" hidden="1" x14ac:dyDescent="0.2">
      <c r="A762" t="s">
        <v>141</v>
      </c>
      <c r="B762" s="12" t="s">
        <v>53</v>
      </c>
      <c r="C762" t="s">
        <v>54</v>
      </c>
      <c r="D762" s="157">
        <v>1037</v>
      </c>
      <c r="E762" s="32">
        <v>169</v>
      </c>
      <c r="F762">
        <v>34.46023769</v>
      </c>
      <c r="G762" s="26">
        <v>-85.803785739999995</v>
      </c>
    </row>
    <row r="763" spans="1:7" hidden="1" x14ac:dyDescent="0.2">
      <c r="A763" t="s">
        <v>141</v>
      </c>
      <c r="B763" s="12" t="s">
        <v>55</v>
      </c>
      <c r="C763" t="s">
        <v>56</v>
      </c>
      <c r="D763" s="157">
        <v>1242</v>
      </c>
      <c r="E763" s="32">
        <v>197</v>
      </c>
      <c r="F763">
        <v>32.597241259999997</v>
      </c>
      <c r="G763">
        <f>VLOOKUP(B763, '[1]Sheet 1 - us_county_latlng'!$A:$C, 3, FALSE)</f>
        <v>-86.148840359999994</v>
      </c>
    </row>
    <row r="764" spans="1:7" hidden="1" x14ac:dyDescent="0.2">
      <c r="A764" t="s">
        <v>141</v>
      </c>
      <c r="B764" s="12" t="s">
        <v>57</v>
      </c>
      <c r="C764" t="s">
        <v>58</v>
      </c>
      <c r="D764" s="157">
        <v>555</v>
      </c>
      <c r="E764" s="32">
        <v>90</v>
      </c>
      <c r="F764">
        <v>31.12613571</v>
      </c>
      <c r="G764">
        <f>VLOOKUP(B764, '[1]Sheet 1 - us_county_latlng'!$A:$C, 3, FALSE)</f>
        <v>-87.161760560000005</v>
      </c>
    </row>
    <row r="765" spans="1:7" hidden="1" x14ac:dyDescent="0.2">
      <c r="A765" t="s">
        <v>141</v>
      </c>
      <c r="B765" s="12" t="s">
        <v>59</v>
      </c>
      <c r="C765" t="s">
        <v>60</v>
      </c>
      <c r="D765" s="157">
        <v>1550</v>
      </c>
      <c r="E765" s="32">
        <v>249</v>
      </c>
      <c r="F765">
        <v>34.045188860000003</v>
      </c>
      <c r="G765">
        <f>VLOOKUP(B765, '[1]Sheet 1 - us_county_latlng'!$A:$C, 3, FALSE)</f>
        <v>-86.034768540000002</v>
      </c>
    </row>
    <row r="766" spans="1:7" hidden="1" x14ac:dyDescent="0.2">
      <c r="A766" t="s">
        <v>141</v>
      </c>
      <c r="B766" s="12" t="s">
        <v>61</v>
      </c>
      <c r="C766" t="s">
        <v>62</v>
      </c>
      <c r="D766" s="157">
        <v>218</v>
      </c>
      <c r="E766" s="32">
        <v>35</v>
      </c>
      <c r="F766">
        <v>33.721172660000001</v>
      </c>
      <c r="G766">
        <f>VLOOKUP(B766, '[1]Sheet 1 - us_county_latlng'!$A:$C, 3, FALSE)</f>
        <v>-87.739243310000006</v>
      </c>
    </row>
    <row r="767" spans="1:7" hidden="1" x14ac:dyDescent="0.2">
      <c r="A767" t="s">
        <v>141</v>
      </c>
      <c r="B767" s="12" t="s">
        <v>63</v>
      </c>
      <c r="C767" t="s">
        <v>64</v>
      </c>
      <c r="D767" s="157">
        <v>545</v>
      </c>
      <c r="E767" s="32">
        <v>89</v>
      </c>
      <c r="F767">
        <v>34.442381349999998</v>
      </c>
      <c r="G767">
        <f>VLOOKUP(B767, '[1]Sheet 1 - us_county_latlng'!$A:$C, 3, FALSE)</f>
        <v>-87.843283</v>
      </c>
    </row>
    <row r="768" spans="1:7" hidden="1" x14ac:dyDescent="0.2">
      <c r="A768" t="s">
        <v>141</v>
      </c>
      <c r="B768" s="12" t="s">
        <v>65</v>
      </c>
      <c r="C768" t="s">
        <v>66</v>
      </c>
      <c r="D768" s="157">
        <v>345</v>
      </c>
      <c r="E768" s="32">
        <v>57</v>
      </c>
      <c r="F768">
        <v>31.09486905</v>
      </c>
      <c r="G768">
        <f>VLOOKUP(B768, '[1]Sheet 1 - us_county_latlng'!$A:$C, 3, FALSE)</f>
        <v>-85.839329530000001</v>
      </c>
    </row>
    <row r="769" spans="1:7" hidden="1" x14ac:dyDescent="0.2">
      <c r="A769" t="s">
        <v>141</v>
      </c>
      <c r="B769" s="12" t="s">
        <v>67</v>
      </c>
      <c r="C769" t="s">
        <v>68</v>
      </c>
      <c r="D769" s="158">
        <v>138</v>
      </c>
      <c r="E769" s="27">
        <v>21</v>
      </c>
      <c r="F769">
        <v>32.853304000000001</v>
      </c>
      <c r="G769">
        <f>VLOOKUP(B769, '[1]Sheet 1 - us_county_latlng'!$A:$C, 3, FALSE)</f>
        <v>-87.952768180000007</v>
      </c>
    </row>
    <row r="770" spans="1:7" hidden="1" x14ac:dyDescent="0.2">
      <c r="A770" t="s">
        <v>141</v>
      </c>
      <c r="B770" s="12" t="s">
        <v>69</v>
      </c>
      <c r="C770" t="s">
        <v>70</v>
      </c>
      <c r="D770" s="157">
        <v>266</v>
      </c>
      <c r="E770" s="32">
        <v>41</v>
      </c>
      <c r="F770">
        <v>32.762594800000002</v>
      </c>
      <c r="G770">
        <f>VLOOKUP(B770, '[1]Sheet 1 - us_county_latlng'!$A:$C, 3, FALSE)</f>
        <v>-87.629305759999994</v>
      </c>
    </row>
    <row r="771" spans="1:7" hidden="1" x14ac:dyDescent="0.2">
      <c r="A771" t="s">
        <v>141</v>
      </c>
      <c r="B771" s="12" t="s">
        <v>71</v>
      </c>
      <c r="C771" t="s">
        <v>72</v>
      </c>
      <c r="D771" s="157">
        <v>196</v>
      </c>
      <c r="E771" s="32">
        <v>32</v>
      </c>
      <c r="F771">
        <v>31.514879910000001</v>
      </c>
      <c r="G771">
        <f>VLOOKUP(B771, '[1]Sheet 1 - us_county_latlng'!$A:$C, 3, FALSE)</f>
        <v>-85.240941520000007</v>
      </c>
    </row>
    <row r="772" spans="1:7" hidden="1" x14ac:dyDescent="0.2">
      <c r="A772" t="s">
        <v>141</v>
      </c>
      <c r="B772" s="12" t="s">
        <v>73</v>
      </c>
      <c r="C772" t="s">
        <v>74</v>
      </c>
      <c r="D772" s="157">
        <v>1734</v>
      </c>
      <c r="E772" s="32">
        <v>282</v>
      </c>
      <c r="F772">
        <v>31.152951789999999</v>
      </c>
      <c r="G772">
        <f>VLOOKUP(B772, '[1]Sheet 1 - us_county_latlng'!$A:$C, 3, FALSE)</f>
        <v>-85.302514020000004</v>
      </c>
    </row>
    <row r="773" spans="1:7" hidden="1" x14ac:dyDescent="0.2">
      <c r="A773" t="s">
        <v>141</v>
      </c>
      <c r="B773" s="12" t="s">
        <v>75</v>
      </c>
      <c r="C773" t="s">
        <v>76</v>
      </c>
      <c r="D773" s="157">
        <v>715</v>
      </c>
      <c r="E773" s="32">
        <v>117</v>
      </c>
      <c r="F773">
        <v>34.779542309999997</v>
      </c>
      <c r="G773">
        <f>VLOOKUP(B773, '[1]Sheet 1 - us_county_latlng'!$A:$C, 3, FALSE)</f>
        <v>-85.999475840000002</v>
      </c>
    </row>
    <row r="774" spans="1:7" hidden="1" x14ac:dyDescent="0.2">
      <c r="A774" t="s">
        <v>141</v>
      </c>
      <c r="B774" s="12" t="s">
        <v>77</v>
      </c>
      <c r="C774" t="s">
        <v>78</v>
      </c>
      <c r="D774" s="159">
        <v>11992</v>
      </c>
      <c r="E774" s="32">
        <v>1857</v>
      </c>
      <c r="F774">
        <v>33.554343299999999</v>
      </c>
      <c r="G774">
        <f>VLOOKUP(B774, '[1]Sheet 1 - us_county_latlng'!$A:$C, 3, FALSE)</f>
        <v>-86.896570839999995</v>
      </c>
    </row>
    <row r="775" spans="1:7" hidden="1" x14ac:dyDescent="0.2">
      <c r="A775" t="s">
        <v>141</v>
      </c>
      <c r="B775" s="12" t="s">
        <v>79</v>
      </c>
      <c r="C775" t="s">
        <v>80</v>
      </c>
      <c r="D775" s="157">
        <v>220</v>
      </c>
      <c r="E775" s="30">
        <v>36</v>
      </c>
      <c r="F775">
        <v>33.779093490000001</v>
      </c>
      <c r="G775">
        <f>VLOOKUP(B775, '[1]Sheet 1 - us_county_latlng'!$A:$C, 3, FALSE)</f>
        <v>-88.097153149999997</v>
      </c>
    </row>
    <row r="776" spans="1:7" hidden="1" x14ac:dyDescent="0.2">
      <c r="A776" t="s">
        <v>141</v>
      </c>
      <c r="B776" s="12" t="s">
        <v>81</v>
      </c>
      <c r="C776" t="s">
        <v>82</v>
      </c>
      <c r="D776" s="157">
        <v>1230</v>
      </c>
      <c r="E776" s="30">
        <v>196</v>
      </c>
      <c r="F776">
        <v>34.901500200000001</v>
      </c>
      <c r="G776">
        <f>VLOOKUP(B776, '[1]Sheet 1 - us_county_latlng'!$A:$C, 3, FALSE)</f>
        <v>-87.654116579999993</v>
      </c>
    </row>
    <row r="777" spans="1:7" hidden="1" x14ac:dyDescent="0.2">
      <c r="A777" t="s">
        <v>141</v>
      </c>
      <c r="B777" s="12" t="s">
        <v>83</v>
      </c>
      <c r="C777" t="s">
        <v>84</v>
      </c>
      <c r="D777" s="157">
        <v>429</v>
      </c>
      <c r="E777" s="30">
        <v>70</v>
      </c>
      <c r="F777">
        <v>34.52223687</v>
      </c>
      <c r="G777">
        <f>VLOOKUP(B777, '[1]Sheet 1 - us_county_latlng'!$A:$C, 3, FALSE)</f>
        <v>-87.310853809999998</v>
      </c>
    </row>
    <row r="778" spans="1:7" hidden="1" x14ac:dyDescent="0.2">
      <c r="A778" t="s">
        <v>141</v>
      </c>
      <c r="B778" s="12" t="s">
        <v>85</v>
      </c>
      <c r="C778" t="s">
        <v>86</v>
      </c>
      <c r="D778" s="157">
        <v>2476</v>
      </c>
      <c r="E778" s="30">
        <v>389</v>
      </c>
      <c r="F778">
        <v>32.60106116</v>
      </c>
      <c r="G778">
        <f>VLOOKUP(B778, '[1]Sheet 1 - us_county_latlng'!$A:$C, 3, FALSE)</f>
        <v>-85.355224509999999</v>
      </c>
    </row>
    <row r="779" spans="1:7" hidden="1" x14ac:dyDescent="0.2">
      <c r="A779" t="s">
        <v>141</v>
      </c>
      <c r="B779" s="12" t="s">
        <v>87</v>
      </c>
      <c r="C779" t="s">
        <v>88</v>
      </c>
      <c r="D779" s="157">
        <v>1334</v>
      </c>
      <c r="E779" s="30">
        <v>213</v>
      </c>
      <c r="F779">
        <v>34.810134869999999</v>
      </c>
      <c r="G779">
        <f>VLOOKUP(B779, '[1]Sheet 1 - us_county_latlng'!$A:$C, 3, FALSE)</f>
        <v>-86.982072029999998</v>
      </c>
    </row>
    <row r="780" spans="1:7" hidden="1" x14ac:dyDescent="0.2">
      <c r="A780" t="s">
        <v>141</v>
      </c>
      <c r="B780" s="12" t="s">
        <v>89</v>
      </c>
      <c r="C780" t="s">
        <v>90</v>
      </c>
      <c r="D780" s="157">
        <v>166</v>
      </c>
      <c r="E780" s="30">
        <v>26</v>
      </c>
      <c r="F780">
        <v>32.155040399999997</v>
      </c>
      <c r="G780">
        <f>VLOOKUP(B780, '[1]Sheet 1 - us_county_latlng'!$A:$C, 3, FALSE)</f>
        <v>-86.650023529999999</v>
      </c>
    </row>
    <row r="781" spans="1:7" hidden="1" x14ac:dyDescent="0.2">
      <c r="A781" t="s">
        <v>141</v>
      </c>
      <c r="B781" s="12" t="s">
        <v>91</v>
      </c>
      <c r="C781" t="s">
        <v>92</v>
      </c>
      <c r="D781" s="157">
        <v>273</v>
      </c>
      <c r="E781" s="30">
        <v>41</v>
      </c>
      <c r="F781">
        <v>32.38585029</v>
      </c>
      <c r="G781">
        <f>VLOOKUP(B781, '[1]Sheet 1 - us_county_latlng'!$A:$C, 3, FALSE)</f>
        <v>-85.692607030000005</v>
      </c>
    </row>
    <row r="782" spans="1:7" hidden="1" x14ac:dyDescent="0.2">
      <c r="A782" t="s">
        <v>141</v>
      </c>
      <c r="B782" s="12" t="s">
        <v>93</v>
      </c>
      <c r="C782" t="s">
        <v>94</v>
      </c>
      <c r="D782" s="157">
        <v>5888</v>
      </c>
      <c r="E782" s="30">
        <v>923</v>
      </c>
      <c r="F782">
        <v>34.762922570000001</v>
      </c>
      <c r="G782">
        <f>VLOOKUP(B782, '[1]Sheet 1 - us_county_latlng'!$A:$C, 3, FALSE)</f>
        <v>-86.550569269999997</v>
      </c>
    </row>
    <row r="783" spans="1:7" hidden="1" x14ac:dyDescent="0.2">
      <c r="A783" t="s">
        <v>141</v>
      </c>
      <c r="B783" s="12" t="s">
        <v>95</v>
      </c>
      <c r="C783" t="s">
        <v>96</v>
      </c>
      <c r="D783" s="157">
        <v>275</v>
      </c>
      <c r="E783" s="30">
        <v>43</v>
      </c>
      <c r="F783">
        <v>32.247949149999997</v>
      </c>
      <c r="G783">
        <f>VLOOKUP(B783, '[1]Sheet 1 - us_county_latlng'!$A:$C, 3, FALSE)</f>
        <v>-87.789209459999995</v>
      </c>
    </row>
    <row r="784" spans="1:7" hidden="1" x14ac:dyDescent="0.2">
      <c r="A784" t="s">
        <v>141</v>
      </c>
      <c r="B784" s="12" t="s">
        <v>97</v>
      </c>
      <c r="C784" t="s">
        <v>98</v>
      </c>
      <c r="D784" s="157">
        <v>399</v>
      </c>
      <c r="E784" s="30">
        <v>65</v>
      </c>
      <c r="F784">
        <v>34.136918559999998</v>
      </c>
      <c r="G784">
        <f>VLOOKUP(B784, '[1]Sheet 1 - us_county_latlng'!$A:$C, 3, FALSE)</f>
        <v>-87.887406060000004</v>
      </c>
    </row>
    <row r="785" spans="1:7" hidden="1" x14ac:dyDescent="0.2">
      <c r="A785" t="s">
        <v>141</v>
      </c>
      <c r="B785" s="12" t="s">
        <v>99</v>
      </c>
      <c r="C785" t="s">
        <v>100</v>
      </c>
      <c r="D785" s="157">
        <v>1736</v>
      </c>
      <c r="E785" s="30">
        <v>284</v>
      </c>
      <c r="F785">
        <v>34.366908670000001</v>
      </c>
      <c r="G785">
        <f>VLOOKUP(B785, '[1]Sheet 1 - us_county_latlng'!$A:$C, 3, FALSE)</f>
        <v>-86.306156229999999</v>
      </c>
    </row>
    <row r="786" spans="1:7" hidden="1" x14ac:dyDescent="0.2">
      <c r="A786" t="s">
        <v>141</v>
      </c>
      <c r="B786" s="12" t="s">
        <v>101</v>
      </c>
      <c r="C786" t="s">
        <v>102</v>
      </c>
      <c r="D786" s="157">
        <v>7134</v>
      </c>
      <c r="E786" s="30">
        <v>1153</v>
      </c>
      <c r="F786">
        <v>30.77909854</v>
      </c>
      <c r="G786">
        <f>VLOOKUP(B786, '[1]Sheet 1 - us_county_latlng'!$A:$C, 3, FALSE)</f>
        <v>-88.206590570000003</v>
      </c>
    </row>
    <row r="787" spans="1:7" hidden="1" x14ac:dyDescent="0.2">
      <c r="A787" t="s">
        <v>141</v>
      </c>
      <c r="B787" s="12" t="s">
        <v>103</v>
      </c>
      <c r="C787" t="s">
        <v>104</v>
      </c>
      <c r="D787" s="157">
        <v>250</v>
      </c>
      <c r="E787" s="30">
        <v>40</v>
      </c>
      <c r="F787">
        <v>31.571071750000002</v>
      </c>
      <c r="G787">
        <f>VLOOKUP(B787, '[1]Sheet 1 - us_county_latlng'!$A:$C, 3, FALSE)</f>
        <v>-87.365296150000006</v>
      </c>
    </row>
    <row r="788" spans="1:7" hidden="1" x14ac:dyDescent="0.2">
      <c r="A788" t="s">
        <v>141</v>
      </c>
      <c r="B788" s="12" t="s">
        <v>105</v>
      </c>
      <c r="C788" t="s">
        <v>106</v>
      </c>
      <c r="D788" s="157">
        <v>4498</v>
      </c>
      <c r="E788" s="30">
        <v>694</v>
      </c>
      <c r="F788">
        <v>32.220894139999999</v>
      </c>
      <c r="G788">
        <f>VLOOKUP(B788, '[1]Sheet 1 - us_county_latlng'!$A:$C, 3, FALSE)</f>
        <v>-86.207877060000001</v>
      </c>
    </row>
    <row r="789" spans="1:7" hidden="1" x14ac:dyDescent="0.2">
      <c r="A789" t="s">
        <v>141</v>
      </c>
      <c r="B789" s="12" t="s">
        <v>107</v>
      </c>
      <c r="C789" t="s">
        <v>108</v>
      </c>
      <c r="D789" s="157">
        <v>1881</v>
      </c>
      <c r="E789" s="30">
        <v>301</v>
      </c>
      <c r="F789">
        <v>34.453310090000002</v>
      </c>
      <c r="G789">
        <f>VLOOKUP(B789, '[1]Sheet 1 - us_county_latlng'!$A:$C, 3, FALSE)</f>
        <v>-86.853250619999997</v>
      </c>
    </row>
    <row r="790" spans="1:7" hidden="1" x14ac:dyDescent="0.2">
      <c r="A790" t="s">
        <v>141</v>
      </c>
      <c r="B790" s="12" t="s">
        <v>109</v>
      </c>
      <c r="C790" t="s">
        <v>110</v>
      </c>
      <c r="D790" s="157">
        <v>132</v>
      </c>
      <c r="E790" s="30">
        <v>20</v>
      </c>
      <c r="F790">
        <v>32.638592840000001</v>
      </c>
      <c r="G790">
        <f>VLOOKUP(B790, '[1]Sheet 1 - us_county_latlng'!$A:$C, 3, FALSE)</f>
        <v>-87.294247029999994</v>
      </c>
    </row>
    <row r="791" spans="1:7" hidden="1" x14ac:dyDescent="0.2">
      <c r="A791" t="s">
        <v>141</v>
      </c>
      <c r="B791" s="12" t="s">
        <v>111</v>
      </c>
      <c r="C791" t="s">
        <v>112</v>
      </c>
      <c r="D791" s="157">
        <v>293</v>
      </c>
      <c r="E791" s="30">
        <v>47</v>
      </c>
      <c r="F791">
        <v>33.280582979999998</v>
      </c>
      <c r="G791">
        <f>VLOOKUP(B791, '[1]Sheet 1 - us_county_latlng'!$A:$C, 3, FALSE)</f>
        <v>-88.089235040000005</v>
      </c>
    </row>
    <row r="792" spans="1:7" hidden="1" x14ac:dyDescent="0.2">
      <c r="A792" t="s">
        <v>141</v>
      </c>
      <c r="B792" s="12" t="s">
        <v>113</v>
      </c>
      <c r="C792" t="s">
        <v>114</v>
      </c>
      <c r="D792" s="157">
        <v>505</v>
      </c>
      <c r="E792" s="30">
        <v>79</v>
      </c>
      <c r="F792">
        <v>31.802325639999999</v>
      </c>
      <c r="G792">
        <f>VLOOKUP(B792, '[1]Sheet 1 - us_county_latlng'!$A:$C, 3, FALSE)</f>
        <v>-85.940873730000007</v>
      </c>
    </row>
    <row r="793" spans="1:7" hidden="1" x14ac:dyDescent="0.2">
      <c r="A793" t="s">
        <v>141</v>
      </c>
      <c r="B793" s="12" t="s">
        <v>115</v>
      </c>
      <c r="C793" t="s">
        <v>116</v>
      </c>
      <c r="D793" s="157">
        <v>322</v>
      </c>
      <c r="E793" s="30">
        <v>52</v>
      </c>
      <c r="F793">
        <v>33.29354361</v>
      </c>
      <c r="G793">
        <f>VLOOKUP(B793, '[1]Sheet 1 - us_county_latlng'!$A:$C, 3, FALSE)</f>
        <v>-85.45918107</v>
      </c>
    </row>
    <row r="794" spans="1:7" hidden="1" x14ac:dyDescent="0.2">
      <c r="A794" t="s">
        <v>141</v>
      </c>
      <c r="B794" s="12" t="s">
        <v>117</v>
      </c>
      <c r="C794" t="s">
        <v>118</v>
      </c>
      <c r="D794" s="157">
        <v>1106</v>
      </c>
      <c r="E794" s="30">
        <v>172</v>
      </c>
      <c r="F794">
        <v>32.28806204</v>
      </c>
      <c r="G794">
        <f>VLOOKUP(B794, '[1]Sheet 1 - us_county_latlng'!$A:$C, 3, FALSE)</f>
        <v>-85.184282960000004</v>
      </c>
    </row>
    <row r="795" spans="1:7" hidden="1" x14ac:dyDescent="0.2">
      <c r="A795" t="s">
        <v>141</v>
      </c>
      <c r="B795" s="12" t="s">
        <v>121</v>
      </c>
      <c r="C795" t="s">
        <v>122</v>
      </c>
      <c r="D795" s="157" t="s">
        <v>1141</v>
      </c>
      <c r="E795" s="30">
        <v>200</v>
      </c>
      <c r="F795">
        <v>33.715400219999999</v>
      </c>
      <c r="G795">
        <f>VLOOKUP(B795, '[1]Sheet 1 - us_county_latlng'!$A:$C, 3, FALSE)</f>
        <v>-86.314769049999995</v>
      </c>
    </row>
    <row r="796" spans="1:7" hidden="1" x14ac:dyDescent="0.2">
      <c r="A796" t="s">
        <v>141</v>
      </c>
      <c r="B796" s="12" t="s">
        <v>119</v>
      </c>
      <c r="C796" t="s">
        <v>120</v>
      </c>
      <c r="D796" s="157">
        <v>2961</v>
      </c>
      <c r="E796" s="30">
        <v>474</v>
      </c>
      <c r="F796">
        <v>33.264052579999998</v>
      </c>
      <c r="G796">
        <f>VLOOKUP(B796, '[1]Sheet 1 - us_county_latlng'!$A:$C, 3, FALSE)</f>
        <v>-86.661374760000001</v>
      </c>
    </row>
    <row r="797" spans="1:7" hidden="1" x14ac:dyDescent="0.2">
      <c r="A797" t="s">
        <v>141</v>
      </c>
      <c r="B797" s="12" t="s">
        <v>123</v>
      </c>
      <c r="C797" t="s">
        <v>124</v>
      </c>
      <c r="D797" s="157">
        <v>202</v>
      </c>
      <c r="E797" s="30">
        <v>31</v>
      </c>
      <c r="F797">
        <v>32.591049490000003</v>
      </c>
      <c r="G797">
        <f>VLOOKUP(B797, '[1]Sheet 1 - us_county_latlng'!$A:$C, 3, FALSE)</f>
        <v>-88.199040389999993</v>
      </c>
    </row>
    <row r="798" spans="1:7" hidden="1" x14ac:dyDescent="0.2">
      <c r="A798" t="s">
        <v>141</v>
      </c>
      <c r="B798" s="12" t="s">
        <v>125</v>
      </c>
      <c r="C798" t="s">
        <v>126</v>
      </c>
      <c r="D798" s="157">
        <v>1154</v>
      </c>
      <c r="E798" s="30">
        <v>184</v>
      </c>
      <c r="F798">
        <v>33.379924209999999</v>
      </c>
      <c r="G798">
        <f>VLOOKUP(B798, '[1]Sheet 1 - us_county_latlng'!$A:$C, 3, FALSE)</f>
        <v>-86.165876659999995</v>
      </c>
    </row>
    <row r="799" spans="1:7" hidden="1" x14ac:dyDescent="0.2">
      <c r="A799" t="s">
        <v>141</v>
      </c>
      <c r="B799" s="12" t="s">
        <v>127</v>
      </c>
      <c r="C799" t="s">
        <v>128</v>
      </c>
      <c r="D799" s="157">
        <v>523</v>
      </c>
      <c r="E799" s="30">
        <v>83</v>
      </c>
      <c r="F799">
        <v>32.862808020000003</v>
      </c>
      <c r="G799">
        <f>VLOOKUP(B799, '[1]Sheet 1 - us_county_latlng'!$A:$C, 3, FALSE)</f>
        <v>-85.797465380000006</v>
      </c>
    </row>
    <row r="800" spans="1:7" hidden="1" x14ac:dyDescent="0.2">
      <c r="A800" t="s">
        <v>141</v>
      </c>
      <c r="B800" s="12" t="s">
        <v>129</v>
      </c>
      <c r="C800" t="s">
        <v>130</v>
      </c>
      <c r="D800" s="157">
        <v>3567</v>
      </c>
      <c r="E800" s="30">
        <v>543</v>
      </c>
      <c r="F800">
        <v>33.289521460000003</v>
      </c>
      <c r="G800">
        <f>VLOOKUP(B800, '[1]Sheet 1 - us_county_latlng'!$A:$C, 3, FALSE)</f>
        <v>-87.525583589999997</v>
      </c>
    </row>
    <row r="801" spans="1:7" hidden="1" x14ac:dyDescent="0.2">
      <c r="A801" t="s">
        <v>141</v>
      </c>
      <c r="B801" s="12" t="s">
        <v>131</v>
      </c>
      <c r="C801" t="s">
        <v>132</v>
      </c>
      <c r="D801" s="157">
        <v>963</v>
      </c>
      <c r="E801" s="30">
        <v>158</v>
      </c>
      <c r="F801">
        <v>33.803162810000003</v>
      </c>
      <c r="G801">
        <f>VLOOKUP(B801, '[1]Sheet 1 - us_county_latlng'!$A:$C, 3, FALSE)</f>
        <v>-87.297278890000001</v>
      </c>
    </row>
    <row r="802" spans="1:7" hidden="1" x14ac:dyDescent="0.2">
      <c r="A802" t="s">
        <v>141</v>
      </c>
      <c r="B802" s="12" t="s">
        <v>133</v>
      </c>
      <c r="C802" t="s">
        <v>134</v>
      </c>
      <c r="D802" s="157">
        <v>226</v>
      </c>
      <c r="E802" s="30">
        <v>37</v>
      </c>
      <c r="F802">
        <v>31.407592480000002</v>
      </c>
      <c r="G802">
        <f>VLOOKUP(B802, '[1]Sheet 1 - us_county_latlng'!$A:$C, 3, FALSE)</f>
        <v>-88.20819419</v>
      </c>
    </row>
    <row r="803" spans="1:7" hidden="1" x14ac:dyDescent="0.2">
      <c r="A803" t="s">
        <v>141</v>
      </c>
      <c r="B803" s="12" t="s">
        <v>135</v>
      </c>
      <c r="C803" t="s">
        <v>136</v>
      </c>
      <c r="D803" s="158">
        <v>176</v>
      </c>
      <c r="E803" s="79">
        <v>28</v>
      </c>
      <c r="F803">
        <v>31.989283010000001</v>
      </c>
      <c r="G803">
        <f>VLOOKUP(B803, '[1]Sheet 1 - us_county_latlng'!$A:$C, 3, FALSE)</f>
        <v>-87.307865469999996</v>
      </c>
    </row>
    <row r="804" spans="1:7" hidden="1" x14ac:dyDescent="0.2">
      <c r="A804" t="s">
        <v>141</v>
      </c>
      <c r="B804" s="12" t="s">
        <v>137</v>
      </c>
      <c r="C804" t="s">
        <v>138</v>
      </c>
      <c r="D804" s="157">
        <v>307</v>
      </c>
      <c r="E804" s="30">
        <v>50</v>
      </c>
      <c r="F804">
        <v>34.149595849999997</v>
      </c>
      <c r="G804">
        <f>VLOOKUP(B804, '[1]Sheet 1 - us_county_latlng'!$A:$C, 3, FALSE)</f>
        <v>-87.373411759999996</v>
      </c>
    </row>
    <row r="805" spans="1:7" hidden="1" x14ac:dyDescent="0.2">
      <c r="A805" t="s">
        <v>141</v>
      </c>
      <c r="B805" s="12" t="s">
        <v>148</v>
      </c>
      <c r="C805" t="s">
        <v>149</v>
      </c>
      <c r="D805" s="160">
        <v>930</v>
      </c>
      <c r="E805" s="58">
        <v>1</v>
      </c>
      <c r="F805">
        <v>35.395598960000001</v>
      </c>
      <c r="G805">
        <f>VLOOKUP(B805, '[1]Sheet 1 - us_county_latlng'!$A:$C, 3, FALSE)</f>
        <v>-109.488754</v>
      </c>
    </row>
    <row r="806" spans="1:7" hidden="1" x14ac:dyDescent="0.2">
      <c r="A806" t="s">
        <v>141</v>
      </c>
      <c r="B806" s="12" t="s">
        <v>150</v>
      </c>
      <c r="C806" t="s">
        <v>151</v>
      </c>
      <c r="D806" s="160">
        <v>1467</v>
      </c>
      <c r="E806" s="58">
        <v>10</v>
      </c>
      <c r="F806">
        <v>31.879593620000001</v>
      </c>
      <c r="G806">
        <f>VLOOKUP(B806, '[1]Sheet 1 - us_county_latlng'!$A:$C, 3, FALSE)</f>
        <v>-109.75101290000001</v>
      </c>
    </row>
    <row r="807" spans="1:7" hidden="1" x14ac:dyDescent="0.2">
      <c r="A807" t="s">
        <v>141</v>
      </c>
      <c r="B807" s="12" t="s">
        <v>152</v>
      </c>
      <c r="C807" t="s">
        <v>153</v>
      </c>
      <c r="D807" s="160">
        <v>1666</v>
      </c>
      <c r="E807" s="58">
        <v>7</v>
      </c>
      <c r="F807">
        <v>35.838753509999997</v>
      </c>
      <c r="G807">
        <f>VLOOKUP(B807, '[1]Sheet 1 - us_county_latlng'!$A:$C, 3, FALSE)</f>
        <v>-111.7705493</v>
      </c>
    </row>
    <row r="808" spans="1:7" hidden="1" x14ac:dyDescent="0.2">
      <c r="A808" t="s">
        <v>141</v>
      </c>
      <c r="B808" s="12" t="s">
        <v>154</v>
      </c>
      <c r="C808" t="s">
        <v>155</v>
      </c>
      <c r="D808" s="160">
        <v>540</v>
      </c>
      <c r="E808" s="58">
        <v>1</v>
      </c>
      <c r="F808">
        <v>33.799969320000002</v>
      </c>
      <c r="G808">
        <f>VLOOKUP(B808, '[1]Sheet 1 - us_county_latlng'!$A:$C, 3, FALSE)</f>
        <v>-110.8119677</v>
      </c>
    </row>
    <row r="809" spans="1:7" hidden="1" x14ac:dyDescent="0.2">
      <c r="A809" t="s">
        <v>141</v>
      </c>
      <c r="B809" s="12" t="s">
        <v>156</v>
      </c>
      <c r="C809" t="s">
        <v>157</v>
      </c>
      <c r="D809" s="160">
        <v>540</v>
      </c>
      <c r="E809" s="58">
        <v>1</v>
      </c>
      <c r="F809">
        <v>32.93295414</v>
      </c>
      <c r="G809">
        <f>VLOOKUP(B809, '[1]Sheet 1 - us_county_latlng'!$A:$C, 3, FALSE)</f>
        <v>-109.88751980000001</v>
      </c>
    </row>
    <row r="810" spans="1:7" hidden="1" x14ac:dyDescent="0.2">
      <c r="A810" t="s">
        <v>141</v>
      </c>
      <c r="B810" s="12" t="s">
        <v>158</v>
      </c>
      <c r="C810" t="s">
        <v>159</v>
      </c>
      <c r="D810" s="160">
        <v>137</v>
      </c>
      <c r="E810" s="97">
        <v>0</v>
      </c>
      <c r="F810">
        <v>33.21537146</v>
      </c>
      <c r="G810">
        <f>VLOOKUP(B810, '[1]Sheet 1 - us_county_latlng'!$A:$C, 3, FALSE)</f>
        <v>-109.24015609999999</v>
      </c>
    </row>
    <row r="811" spans="1:7" hidden="1" x14ac:dyDescent="0.2">
      <c r="A811" t="s">
        <v>141</v>
      </c>
      <c r="B811" s="12" t="s">
        <v>160</v>
      </c>
      <c r="C811" t="s">
        <v>161</v>
      </c>
      <c r="D811" s="160">
        <v>200</v>
      </c>
      <c r="E811" s="58">
        <v>1</v>
      </c>
      <c r="F811">
        <v>33.729160899999997</v>
      </c>
      <c r="G811">
        <f>VLOOKUP(B811, '[1]Sheet 1 - us_county_latlng'!$A:$C, 3, FALSE)</f>
        <v>-113.981207</v>
      </c>
    </row>
    <row r="812" spans="1:7" hidden="1" x14ac:dyDescent="0.2">
      <c r="A812" t="s">
        <v>141</v>
      </c>
      <c r="B812" s="12" t="s">
        <v>162</v>
      </c>
      <c r="C812" t="s">
        <v>163</v>
      </c>
      <c r="D812" s="160">
        <v>60291</v>
      </c>
      <c r="E812" s="58">
        <v>300</v>
      </c>
      <c r="F812">
        <v>33.348759739999998</v>
      </c>
      <c r="G812">
        <f>VLOOKUP(B812, '[1]Sheet 1 - us_county_latlng'!$A:$C, 3, FALSE)</f>
        <v>-112.49088879999999</v>
      </c>
    </row>
    <row r="813" spans="1:7" hidden="1" x14ac:dyDescent="0.2">
      <c r="A813" t="s">
        <v>141</v>
      </c>
      <c r="B813" s="12" t="s">
        <v>164</v>
      </c>
      <c r="C813" t="s">
        <v>165</v>
      </c>
      <c r="D813" s="160">
        <v>1814</v>
      </c>
      <c r="E813" s="17">
        <v>11</v>
      </c>
      <c r="F813">
        <v>35.704568209999998</v>
      </c>
      <c r="G813">
        <f>VLOOKUP(B813, '[1]Sheet 1 - us_county_latlng'!$A:$C, 3, FALSE)</f>
        <v>-113.7581706</v>
      </c>
    </row>
    <row r="814" spans="1:7" hidden="1" x14ac:dyDescent="0.2">
      <c r="A814" t="s">
        <v>141</v>
      </c>
      <c r="B814" s="12" t="s">
        <v>166</v>
      </c>
      <c r="C814" t="s">
        <v>167</v>
      </c>
      <c r="D814" s="160">
        <v>1448</v>
      </c>
      <c r="E814" s="17">
        <v>14</v>
      </c>
      <c r="F814">
        <v>35.399605370000003</v>
      </c>
      <c r="G814">
        <f>VLOOKUP(B814, '[1]Sheet 1 - us_county_latlng'!$A:$C, 3, FALSE)</f>
        <v>-110.3213121</v>
      </c>
    </row>
    <row r="815" spans="1:7" hidden="1" x14ac:dyDescent="0.2">
      <c r="A815" t="s">
        <v>141</v>
      </c>
      <c r="B815" s="12" t="s">
        <v>168</v>
      </c>
      <c r="C815" t="s">
        <v>169</v>
      </c>
      <c r="D815" s="160">
        <v>12300</v>
      </c>
      <c r="E815" s="17">
        <v>52</v>
      </c>
      <c r="F815">
        <v>32.09723099</v>
      </c>
      <c r="G815">
        <f>VLOOKUP(B815, '[1]Sheet 1 - us_county_latlng'!$A:$C, 3, FALSE)</f>
        <v>-111.7896381</v>
      </c>
    </row>
    <row r="816" spans="1:7" hidden="1" x14ac:dyDescent="0.2">
      <c r="A816" t="s">
        <v>141</v>
      </c>
      <c r="B816" s="12" t="s">
        <v>170</v>
      </c>
      <c r="C816" t="s">
        <v>171</v>
      </c>
      <c r="D816" s="160">
        <v>4895</v>
      </c>
      <c r="E816" s="17">
        <v>35</v>
      </c>
      <c r="F816">
        <v>32.904150870000002</v>
      </c>
      <c r="G816">
        <f>VLOOKUP(B816, '[1]Sheet 1 - us_county_latlng'!$A:$C, 3, FALSE)</f>
        <v>-111.34488</v>
      </c>
    </row>
    <row r="817" spans="1:7" hidden="1" x14ac:dyDescent="0.2">
      <c r="A817" t="s">
        <v>141</v>
      </c>
      <c r="B817" s="12" t="s">
        <v>172</v>
      </c>
      <c r="C817" t="s">
        <v>173</v>
      </c>
      <c r="D817" s="160">
        <v>660</v>
      </c>
      <c r="E817" s="17">
        <v>1</v>
      </c>
      <c r="F817">
        <v>31.525981160000001</v>
      </c>
      <c r="G817">
        <f>VLOOKUP(B817, '[1]Sheet 1 - us_county_latlng'!$A:$C, 3, FALSE)</f>
        <v>-110.84668689999999</v>
      </c>
    </row>
    <row r="818" spans="1:7" hidden="1" x14ac:dyDescent="0.2">
      <c r="A818" t="s">
        <v>141</v>
      </c>
      <c r="B818" s="12" t="s">
        <v>174</v>
      </c>
      <c r="C818" t="s">
        <v>175</v>
      </c>
      <c r="D818" s="160">
        <v>1969</v>
      </c>
      <c r="E818" s="17">
        <v>14</v>
      </c>
      <c r="F818">
        <v>34.599699280000003</v>
      </c>
      <c r="G818">
        <f>VLOOKUP(B818, '[1]Sheet 1 - us_county_latlng'!$A:$C, 3, FALSE)</f>
        <v>-112.55384669999999</v>
      </c>
    </row>
    <row r="819" spans="1:7" hidden="1" x14ac:dyDescent="0.2">
      <c r="A819" t="s">
        <v>141</v>
      </c>
      <c r="B819" s="12" t="s">
        <v>176</v>
      </c>
      <c r="C819" t="s">
        <v>177</v>
      </c>
      <c r="D819" s="160">
        <v>3073</v>
      </c>
      <c r="E819" s="17">
        <v>12</v>
      </c>
      <c r="F819">
        <v>32.769336719999998</v>
      </c>
      <c r="G819">
        <f>VLOOKUP(B819, '[1]Sheet 1 - us_county_latlng'!$A:$C, 3, FALSE)</f>
        <v>-113.90580989999999</v>
      </c>
    </row>
    <row r="820" spans="1:7" hidden="1" x14ac:dyDescent="0.2">
      <c r="A820" t="s">
        <v>141</v>
      </c>
      <c r="B820" s="12" t="s">
        <v>178</v>
      </c>
      <c r="C820" t="s">
        <v>179</v>
      </c>
      <c r="D820" s="12">
        <f>1956+13+323</f>
        <v>2292</v>
      </c>
      <c r="E820" s="59">
        <v>13</v>
      </c>
      <c r="F820">
        <v>39.086391259999999</v>
      </c>
      <c r="G820">
        <f>VLOOKUP(B820, '[1]Sheet 1 - us_county_latlng'!$A:$C, 3, FALSE)</f>
        <v>-75.568446210000005</v>
      </c>
    </row>
    <row r="821" spans="1:7" hidden="1" x14ac:dyDescent="0.2">
      <c r="A821" t="s">
        <v>141</v>
      </c>
      <c r="B821" s="12" t="s">
        <v>180</v>
      </c>
      <c r="C821" t="s">
        <v>181</v>
      </c>
      <c r="D821" s="12">
        <f>6929+942+37</f>
        <v>7908</v>
      </c>
      <c r="E821" s="59">
        <v>37</v>
      </c>
      <c r="F821">
        <v>39.581505919999998</v>
      </c>
      <c r="G821">
        <f>VLOOKUP(B821, '[1]Sheet 1 - us_county_latlng'!$A:$C, 3, FALSE)</f>
        <v>-75.647914409999998</v>
      </c>
    </row>
    <row r="822" spans="1:7" hidden="1" x14ac:dyDescent="0.2">
      <c r="A822" t="s">
        <v>141</v>
      </c>
      <c r="B822" s="12" t="s">
        <v>182</v>
      </c>
      <c r="C822" t="s">
        <v>183</v>
      </c>
      <c r="D822" s="12" t="s">
        <v>593</v>
      </c>
      <c r="E822">
        <v>9</v>
      </c>
      <c r="F822">
        <v>38.660891419999999</v>
      </c>
      <c r="G822">
        <f>VLOOKUP(B822, '[1]Sheet 1 - us_county_latlng'!$A:$C, 3, FALSE)</f>
        <v>-75.389981059999997</v>
      </c>
    </row>
    <row r="823" spans="1:7" x14ac:dyDescent="0.2">
      <c r="A823" s="12" t="s">
        <v>141</v>
      </c>
      <c r="B823" s="12" t="s">
        <v>185</v>
      </c>
      <c r="C823" s="12" t="s">
        <v>186</v>
      </c>
      <c r="D823" s="148">
        <v>299</v>
      </c>
      <c r="E823" s="13">
        <v>0</v>
      </c>
      <c r="F823">
        <v>40.190548710000002</v>
      </c>
      <c r="G823">
        <f>VLOOKUP(B823, '[1]Sheet 1 - us_county_latlng'!$A:$C, 3, FALSE)</f>
        <v>-92.600752700000001</v>
      </c>
    </row>
    <row r="824" spans="1:7" x14ac:dyDescent="0.2">
      <c r="A824" s="12" t="s">
        <v>141</v>
      </c>
      <c r="B824" s="12" t="s">
        <v>187</v>
      </c>
      <c r="C824" s="12" t="s">
        <v>188</v>
      </c>
      <c r="D824" s="149">
        <v>203</v>
      </c>
      <c r="E824" s="32">
        <v>0</v>
      </c>
      <c r="F824">
        <v>39.983351110000001</v>
      </c>
      <c r="G824">
        <f>VLOOKUP(B824, '[1]Sheet 1 - us_county_latlng'!$A:$C, 3, FALSE)</f>
        <v>-94.801404980000001</v>
      </c>
    </row>
    <row r="825" spans="1:7" x14ac:dyDescent="0.2">
      <c r="A825" s="12" t="s">
        <v>141</v>
      </c>
      <c r="B825" s="12" t="s">
        <v>189</v>
      </c>
      <c r="C825" s="12" t="s">
        <v>190</v>
      </c>
      <c r="D825" s="148">
        <v>45</v>
      </c>
      <c r="E825" s="32">
        <v>4</v>
      </c>
      <c r="F825">
        <v>40.430838999999999</v>
      </c>
      <c r="G825">
        <f>VLOOKUP(B825, '[1]Sheet 1 - us_county_latlng'!$A:$C, 3, FALSE)</f>
        <v>-95.428326630000001</v>
      </c>
    </row>
    <row r="826" spans="1:7" x14ac:dyDescent="0.2">
      <c r="A826" s="12" t="s">
        <v>141</v>
      </c>
      <c r="B826" s="12" t="s">
        <v>191</v>
      </c>
      <c r="C826" s="12" t="s">
        <v>192</v>
      </c>
      <c r="D826" s="149">
        <v>335</v>
      </c>
      <c r="E826" s="32">
        <v>15</v>
      </c>
      <c r="F826">
        <v>39.215955360000002</v>
      </c>
      <c r="G826">
        <f>VLOOKUP(B826, '[1]Sheet 1 - us_county_latlng'!$A:$C, 3, FALSE)</f>
        <v>-91.841637419999998</v>
      </c>
    </row>
    <row r="827" spans="1:7" x14ac:dyDescent="0.2">
      <c r="A827" s="12" t="s">
        <v>141</v>
      </c>
      <c r="B827" s="12" t="s">
        <v>193</v>
      </c>
      <c r="C827" s="12" t="s">
        <v>194</v>
      </c>
      <c r="D827" s="148">
        <v>441</v>
      </c>
      <c r="E827" s="32">
        <v>0</v>
      </c>
      <c r="F827">
        <v>36.709802070000002</v>
      </c>
      <c r="G827">
        <f>VLOOKUP(B827, '[1]Sheet 1 - us_county_latlng'!$A:$C, 3, FALSE)</f>
        <v>-93.828986270000001</v>
      </c>
    </row>
    <row r="828" spans="1:7" x14ac:dyDescent="0.2">
      <c r="A828" s="12" t="s">
        <v>141</v>
      </c>
      <c r="B828" s="12" t="s">
        <v>195</v>
      </c>
      <c r="C828" s="12" t="s">
        <v>196</v>
      </c>
      <c r="D828" s="149">
        <v>141</v>
      </c>
      <c r="E828" s="14">
        <v>1</v>
      </c>
      <c r="F828">
        <v>37.50205562</v>
      </c>
      <c r="G828">
        <f>VLOOKUP(B828, '[1]Sheet 1 - us_county_latlng'!$A:$C, 3, FALSE)</f>
        <v>-94.34736796</v>
      </c>
    </row>
    <row r="829" spans="1:7" x14ac:dyDescent="0.2">
      <c r="A829" s="12" t="s">
        <v>141</v>
      </c>
      <c r="B829" s="12" t="s">
        <v>197</v>
      </c>
      <c r="C829" s="12" t="s">
        <v>198</v>
      </c>
      <c r="D829" s="148">
        <v>188</v>
      </c>
      <c r="E829" s="34">
        <v>1</v>
      </c>
      <c r="F829">
        <v>38.257423520000003</v>
      </c>
      <c r="G829">
        <f>VLOOKUP(B829, '[1]Sheet 1 - us_county_latlng'!$A:$C, 3, FALSE)</f>
        <v>-94.340156250000007</v>
      </c>
    </row>
    <row r="830" spans="1:7" x14ac:dyDescent="0.2">
      <c r="A830" s="12" t="s">
        <v>141</v>
      </c>
      <c r="B830" s="12" t="s">
        <v>199</v>
      </c>
      <c r="C830" s="12" t="s">
        <v>200</v>
      </c>
      <c r="D830" s="149">
        <v>190</v>
      </c>
      <c r="E830" s="33">
        <v>1</v>
      </c>
      <c r="F830">
        <v>38.2951634</v>
      </c>
      <c r="G830">
        <f>VLOOKUP(B830, '[1]Sheet 1 - us_county_latlng'!$A:$C, 3, FALSE)</f>
        <v>-93.288278759999997</v>
      </c>
    </row>
    <row r="831" spans="1:7" x14ac:dyDescent="0.2">
      <c r="A831" s="12" t="s">
        <v>141</v>
      </c>
      <c r="B831" s="12" t="s">
        <v>201</v>
      </c>
      <c r="C831" s="12" t="s">
        <v>202</v>
      </c>
      <c r="D831" s="148">
        <v>152</v>
      </c>
      <c r="E831" s="13">
        <v>2</v>
      </c>
      <c r="F831">
        <v>37.321918199999999</v>
      </c>
      <c r="G831">
        <f>VLOOKUP(B831, '[1]Sheet 1 - us_county_latlng'!$A:$C, 3, FALSE)</f>
        <v>-90.025621279999996</v>
      </c>
    </row>
    <row r="832" spans="1:7" x14ac:dyDescent="0.2">
      <c r="A832" s="12" t="s">
        <v>141</v>
      </c>
      <c r="B832" s="12" t="s">
        <v>203</v>
      </c>
      <c r="C832" s="12" t="s">
        <v>204</v>
      </c>
      <c r="D832" s="149">
        <v>2273</v>
      </c>
      <c r="E832" s="14">
        <v>3</v>
      </c>
      <c r="F832">
        <v>38.990910679999999</v>
      </c>
      <c r="G832">
        <f>VLOOKUP(B832, '[1]Sheet 1 - us_county_latlng'!$A:$C, 3, FALSE)</f>
        <v>-92.309834359999996</v>
      </c>
    </row>
    <row r="833" spans="1:7" x14ac:dyDescent="0.2">
      <c r="A833" s="12" t="s">
        <v>141</v>
      </c>
      <c r="B833" s="12" t="s">
        <v>205</v>
      </c>
      <c r="C833" s="12" t="s">
        <v>206</v>
      </c>
      <c r="D833" s="148">
        <v>1229</v>
      </c>
      <c r="E833" s="13">
        <v>4</v>
      </c>
      <c r="F833">
        <v>39.659893279999999</v>
      </c>
      <c r="G833">
        <f>VLOOKUP(B833, '[1]Sheet 1 - us_county_latlng'!$A:$C, 3, FALSE)</f>
        <v>-94.806182879999994</v>
      </c>
    </row>
    <row r="834" spans="1:7" x14ac:dyDescent="0.2">
      <c r="A834" s="12" t="s">
        <v>141</v>
      </c>
      <c r="B834" s="12" t="s">
        <v>207</v>
      </c>
      <c r="C834" s="12" t="s">
        <v>208</v>
      </c>
      <c r="D834" s="149">
        <v>514</v>
      </c>
      <c r="E834" s="14">
        <v>1</v>
      </c>
      <c r="F834">
        <v>36.716387840000003</v>
      </c>
      <c r="G834">
        <f>VLOOKUP(B834, '[1]Sheet 1 - us_county_latlng'!$A:$C, 3, FALSE)</f>
        <v>-90.406729850000005</v>
      </c>
    </row>
    <row r="835" spans="1:7" x14ac:dyDescent="0.2">
      <c r="A835" s="12" t="s">
        <v>141</v>
      </c>
      <c r="B835" s="12" t="s">
        <v>209</v>
      </c>
      <c r="C835" s="12" t="s">
        <v>210</v>
      </c>
      <c r="D835" s="148">
        <v>112</v>
      </c>
      <c r="E835" s="13">
        <v>0</v>
      </c>
      <c r="F835">
        <v>39.65668445</v>
      </c>
      <c r="G835">
        <f>VLOOKUP(B835, '[1]Sheet 1 - us_county_latlng'!$A:$C, 3, FALSE)</f>
        <v>-93.983096230000001</v>
      </c>
    </row>
    <row r="836" spans="1:7" x14ac:dyDescent="0.2">
      <c r="A836" s="12" t="s">
        <v>141</v>
      </c>
      <c r="B836" s="12" t="s">
        <v>211</v>
      </c>
      <c r="C836" s="12" t="s">
        <v>212</v>
      </c>
      <c r="D836" s="149">
        <v>533</v>
      </c>
      <c r="E836" s="14">
        <v>2</v>
      </c>
      <c r="F836">
        <v>38.835705089999998</v>
      </c>
      <c r="G836">
        <f>VLOOKUP(B836, '[1]Sheet 1 - us_county_latlng'!$A:$C, 3, FALSE)</f>
        <v>-91.926169389999998</v>
      </c>
    </row>
    <row r="837" spans="1:7" x14ac:dyDescent="0.2">
      <c r="A837" s="12" t="s">
        <v>141</v>
      </c>
      <c r="B837" s="12" t="s">
        <v>213</v>
      </c>
      <c r="C837" s="12" t="s">
        <v>214</v>
      </c>
      <c r="D837" s="148">
        <v>399</v>
      </c>
      <c r="E837" s="13">
        <v>4</v>
      </c>
      <c r="F837">
        <v>38.027034139999998</v>
      </c>
      <c r="G837">
        <f>VLOOKUP(B837, '[1]Sheet 1 - us_county_latlng'!$A:$C, 3, FALSE)</f>
        <v>-92.766004640000006</v>
      </c>
    </row>
    <row r="838" spans="1:7" x14ac:dyDescent="0.2">
      <c r="A838" s="12" t="s">
        <v>141</v>
      </c>
      <c r="B838" s="12" t="s">
        <v>215</v>
      </c>
      <c r="C838" s="12" t="s">
        <v>216</v>
      </c>
      <c r="D838" s="149">
        <v>971</v>
      </c>
      <c r="E838" s="33">
        <v>3</v>
      </c>
      <c r="F838">
        <v>37.384020059999997</v>
      </c>
      <c r="G838">
        <f>VLOOKUP(B838, '[1]Sheet 1 - us_county_latlng'!$A:$C, 3, FALSE)</f>
        <v>-89.684449869999995</v>
      </c>
    </row>
    <row r="839" spans="1:7" x14ac:dyDescent="0.2">
      <c r="A839" s="12" t="s">
        <v>141</v>
      </c>
      <c r="B839" s="12" t="s">
        <v>217</v>
      </c>
      <c r="C839" s="12" t="s">
        <v>218</v>
      </c>
      <c r="D839" s="148">
        <v>97</v>
      </c>
      <c r="E839" s="34">
        <v>1</v>
      </c>
      <c r="F839">
        <v>39.426948230000001</v>
      </c>
      <c r="G839">
        <f>VLOOKUP(B839, '[1]Sheet 1 - us_county_latlng'!$A:$C, 3, FALSE)</f>
        <v>-93.505211610000003</v>
      </c>
    </row>
    <row r="840" spans="1:7" x14ac:dyDescent="0.2">
      <c r="A840" s="12" t="s">
        <v>141</v>
      </c>
      <c r="B840" s="12" t="s">
        <v>219</v>
      </c>
      <c r="C840" s="12" t="s">
        <v>220</v>
      </c>
      <c r="D840" s="149">
        <v>92</v>
      </c>
      <c r="E840" s="14">
        <v>2</v>
      </c>
      <c r="F840">
        <v>36.941112920000002</v>
      </c>
      <c r="G840">
        <f>VLOOKUP(B840, '[1]Sheet 1 - us_county_latlng'!$A:$C, 3, FALSE)</f>
        <v>-90.962319590000007</v>
      </c>
    </row>
    <row r="841" spans="1:7" x14ac:dyDescent="0.2">
      <c r="A841" s="12" t="s">
        <v>141</v>
      </c>
      <c r="B841" s="12" t="s">
        <v>221</v>
      </c>
      <c r="C841" s="12" t="s">
        <v>222</v>
      </c>
      <c r="D841" s="148">
        <v>1253</v>
      </c>
      <c r="E841" s="13">
        <v>4</v>
      </c>
      <c r="F841">
        <v>38.647930260000003</v>
      </c>
      <c r="G841">
        <f>VLOOKUP(B841, '[1]Sheet 1 - us_county_latlng'!$A:$C, 3, FALSE)</f>
        <v>-94.355048830000001</v>
      </c>
    </row>
    <row r="842" spans="1:7" x14ac:dyDescent="0.2">
      <c r="A842" s="12" t="s">
        <v>141</v>
      </c>
      <c r="B842" s="12" t="s">
        <v>223</v>
      </c>
      <c r="C842" s="12" t="s">
        <v>224</v>
      </c>
      <c r="D842" s="149">
        <v>199</v>
      </c>
      <c r="E842" s="14">
        <v>2</v>
      </c>
      <c r="F842">
        <v>37.723501480000003</v>
      </c>
      <c r="G842">
        <f>VLOOKUP(B842, '[1]Sheet 1 - us_county_latlng'!$A:$C, 3, FALSE)</f>
        <v>-93.855925409999998</v>
      </c>
    </row>
    <row r="843" spans="1:7" x14ac:dyDescent="0.2">
      <c r="A843" s="12" t="s">
        <v>141</v>
      </c>
      <c r="B843" s="12" t="s">
        <v>225</v>
      </c>
      <c r="C843" s="12" t="s">
        <v>226</v>
      </c>
      <c r="D843" s="148">
        <v>94</v>
      </c>
      <c r="E843" s="13">
        <v>0</v>
      </c>
      <c r="F843">
        <v>39.51548794</v>
      </c>
      <c r="G843">
        <f>VLOOKUP(B843, '[1]Sheet 1 - us_county_latlng'!$A:$C, 3, FALSE)</f>
        <v>-92.963055819999994</v>
      </c>
    </row>
    <row r="844" spans="1:7" x14ac:dyDescent="0.2">
      <c r="A844" s="12" t="s">
        <v>141</v>
      </c>
      <c r="B844" s="12" t="s">
        <v>227</v>
      </c>
      <c r="C844" s="12" t="s">
        <v>228</v>
      </c>
      <c r="D844" s="149">
        <v>1095</v>
      </c>
      <c r="E844" s="14">
        <v>4</v>
      </c>
      <c r="F844">
        <v>36.969066320000003</v>
      </c>
      <c r="G844">
        <f>VLOOKUP(B844, '[1]Sheet 1 - us_county_latlng'!$A:$C, 3, FALSE)</f>
        <v>-93.188478439999997</v>
      </c>
    </row>
    <row r="845" spans="1:7" x14ac:dyDescent="0.2">
      <c r="A845" s="12" t="s">
        <v>141</v>
      </c>
      <c r="B845" s="12" t="s">
        <v>229</v>
      </c>
      <c r="C845" s="12" t="s">
        <v>230</v>
      </c>
      <c r="D845" s="148">
        <v>82</v>
      </c>
      <c r="E845" s="13">
        <v>0</v>
      </c>
      <c r="F845">
        <v>40.41027674</v>
      </c>
      <c r="G845">
        <f>VLOOKUP(B845, '[1]Sheet 1 - us_county_latlng'!$A:$C, 3, FALSE)</f>
        <v>-91.738239770000007</v>
      </c>
    </row>
    <row r="846" spans="1:7" x14ac:dyDescent="0.2">
      <c r="A846" s="12" t="s">
        <v>141</v>
      </c>
      <c r="B846" s="12" t="s">
        <v>231</v>
      </c>
      <c r="C846" s="12" t="s">
        <v>232</v>
      </c>
      <c r="D846" s="149">
        <v>3465</v>
      </c>
      <c r="E846" s="14">
        <v>10</v>
      </c>
      <c r="F846">
        <v>39.310452509999998</v>
      </c>
      <c r="G846">
        <f>VLOOKUP(B846, '[1]Sheet 1 - us_county_latlng'!$A:$C, 3, FALSE)</f>
        <v>-94.421225759999999</v>
      </c>
    </row>
    <row r="847" spans="1:7" x14ac:dyDescent="0.2">
      <c r="A847" s="12" t="s">
        <v>141</v>
      </c>
      <c r="B847" s="12" t="s">
        <v>233</v>
      </c>
      <c r="C847" s="12" t="s">
        <v>234</v>
      </c>
      <c r="D847" s="148">
        <v>249</v>
      </c>
      <c r="E847" s="34">
        <v>1</v>
      </c>
      <c r="F847">
        <v>39.601242650000003</v>
      </c>
      <c r="G847">
        <f>VLOOKUP(B847, '[1]Sheet 1 - us_county_latlng'!$A:$C, 3, FALSE)</f>
        <v>-94.404683660000003</v>
      </c>
    </row>
    <row r="848" spans="1:7" x14ac:dyDescent="0.2">
      <c r="A848" s="12" t="s">
        <v>141</v>
      </c>
      <c r="B848" s="12" t="s">
        <v>235</v>
      </c>
      <c r="C848" s="12" t="s">
        <v>236</v>
      </c>
      <c r="D848" s="149">
        <v>981</v>
      </c>
      <c r="E848" s="33">
        <v>6</v>
      </c>
      <c r="F848">
        <v>38.50579587</v>
      </c>
      <c r="G848">
        <f>VLOOKUP(B848, '[1]Sheet 1 - us_county_latlng'!$A:$C, 3, FALSE)</f>
        <v>-92.281616009999993</v>
      </c>
    </row>
    <row r="849" spans="1:7" x14ac:dyDescent="0.2">
      <c r="A849" s="12" t="s">
        <v>141</v>
      </c>
      <c r="B849" s="12" t="s">
        <v>237</v>
      </c>
      <c r="C849" s="12" t="s">
        <v>238</v>
      </c>
      <c r="D849" s="148">
        <v>226</v>
      </c>
      <c r="E849" s="13">
        <v>0</v>
      </c>
      <c r="F849">
        <v>38.843330729999998</v>
      </c>
      <c r="G849">
        <f>VLOOKUP(B849, '[1]Sheet 1 - us_county_latlng'!$A:$C, 3, FALSE)</f>
        <v>-92.80985416</v>
      </c>
    </row>
    <row r="850" spans="1:7" x14ac:dyDescent="0.2">
      <c r="A850" s="12" t="s">
        <v>141</v>
      </c>
      <c r="B850" s="12" t="s">
        <v>239</v>
      </c>
      <c r="C850" s="12" t="s">
        <v>240</v>
      </c>
      <c r="D850" s="149">
        <v>274</v>
      </c>
      <c r="E850" s="14">
        <v>3</v>
      </c>
      <c r="F850">
        <v>37.976490810000001</v>
      </c>
      <c r="G850">
        <f>VLOOKUP(B850, '[1]Sheet 1 - us_county_latlng'!$A:$C, 3, FALSE)</f>
        <v>-91.305162039999999</v>
      </c>
    </row>
    <row r="851" spans="1:7" x14ac:dyDescent="0.2">
      <c r="A851" s="12" t="s">
        <v>141</v>
      </c>
      <c r="B851" s="12" t="s">
        <v>241</v>
      </c>
      <c r="C851" s="12" t="s">
        <v>242</v>
      </c>
      <c r="D851" s="148">
        <v>81</v>
      </c>
      <c r="E851" s="13">
        <v>0</v>
      </c>
      <c r="F851">
        <v>37.431814000000003</v>
      </c>
      <c r="G851">
        <f>VLOOKUP(B851, '[1]Sheet 1 - us_county_latlng'!$A:$C, 3, FALSE)</f>
        <v>-93.850334500000002</v>
      </c>
    </row>
    <row r="852" spans="1:7" x14ac:dyDescent="0.2">
      <c r="A852" s="12" t="s">
        <v>141</v>
      </c>
      <c r="B852" s="12" t="s">
        <v>243</v>
      </c>
      <c r="C852" s="12" t="s">
        <v>244</v>
      </c>
      <c r="D852" s="149">
        <v>250</v>
      </c>
      <c r="E852" s="14">
        <v>2</v>
      </c>
      <c r="F852">
        <v>37.680658610000002</v>
      </c>
      <c r="G852">
        <f>VLOOKUP(B852, '[1]Sheet 1 - us_county_latlng'!$A:$C, 3, FALSE)</f>
        <v>-93.023408230000001</v>
      </c>
    </row>
    <row r="853" spans="1:7" x14ac:dyDescent="0.2">
      <c r="A853" s="12" t="s">
        <v>141</v>
      </c>
      <c r="B853" s="12" t="s">
        <v>245</v>
      </c>
      <c r="C853" s="12" t="s">
        <v>246</v>
      </c>
      <c r="D853" s="148">
        <v>134</v>
      </c>
      <c r="E853" s="13">
        <v>1</v>
      </c>
      <c r="F853">
        <v>39.961690760000003</v>
      </c>
      <c r="G853">
        <f>VLOOKUP(B853, '[1]Sheet 1 - us_county_latlng'!$A:$C, 3, FALSE)</f>
        <v>-93.985145079999995</v>
      </c>
    </row>
    <row r="854" spans="1:7" x14ac:dyDescent="0.2">
      <c r="A854" s="12" t="s">
        <v>141</v>
      </c>
      <c r="B854" s="12" t="s">
        <v>247</v>
      </c>
      <c r="C854" s="12" t="s">
        <v>248</v>
      </c>
      <c r="D854" s="149">
        <v>104</v>
      </c>
      <c r="E854" s="14">
        <v>2</v>
      </c>
      <c r="F854">
        <v>39.892856559999998</v>
      </c>
      <c r="G854">
        <f>VLOOKUP(B854, '[1]Sheet 1 - us_county_latlng'!$A:$C, 3, FALSE)</f>
        <v>-94.404528760000005</v>
      </c>
    </row>
    <row r="855" spans="1:7" x14ac:dyDescent="0.2">
      <c r="A855" s="12" t="s">
        <v>141</v>
      </c>
      <c r="B855" s="12" t="s">
        <v>249</v>
      </c>
      <c r="C855" s="12" t="s">
        <v>250</v>
      </c>
      <c r="D855" s="148">
        <v>190</v>
      </c>
      <c r="E855" s="13">
        <v>0</v>
      </c>
      <c r="F855">
        <v>37.606435079999997</v>
      </c>
      <c r="G855">
        <f>VLOOKUP(B855, '[1]Sheet 1 - us_county_latlng'!$A:$C, 3, FALSE)</f>
        <v>-91.507722490000006</v>
      </c>
    </row>
    <row r="856" spans="1:7" x14ac:dyDescent="0.2">
      <c r="A856" s="12" t="s">
        <v>141</v>
      </c>
      <c r="B856" s="12" t="s">
        <v>251</v>
      </c>
      <c r="C856" s="12" t="s">
        <v>252</v>
      </c>
      <c r="D856" s="149">
        <v>168</v>
      </c>
      <c r="E856" s="33">
        <v>1</v>
      </c>
      <c r="F856">
        <v>36.93253661</v>
      </c>
      <c r="G856">
        <f>VLOOKUP(B856, '[1]Sheet 1 - us_county_latlng'!$A:$C, 3, FALSE)</f>
        <v>-92.498988139999994</v>
      </c>
    </row>
    <row r="857" spans="1:7" x14ac:dyDescent="0.2">
      <c r="A857" s="12" t="s">
        <v>141</v>
      </c>
      <c r="B857" s="12" t="s">
        <v>253</v>
      </c>
      <c r="C857" s="12" t="s">
        <v>254</v>
      </c>
      <c r="D857" s="148">
        <v>402</v>
      </c>
      <c r="E857" s="34">
        <v>1</v>
      </c>
      <c r="F857">
        <v>36.272282199999999</v>
      </c>
      <c r="G857">
        <f>VLOOKUP(B857, '[1]Sheet 1 - us_county_latlng'!$A:$C, 3, FALSE)</f>
        <v>-90.090714059999996</v>
      </c>
    </row>
    <row r="858" spans="1:7" x14ac:dyDescent="0.2">
      <c r="A858" s="12" t="s">
        <v>141</v>
      </c>
      <c r="B858" s="12" t="s">
        <v>255</v>
      </c>
      <c r="C858" s="12" t="s">
        <v>256</v>
      </c>
      <c r="D858" s="149">
        <v>1224</v>
      </c>
      <c r="E858" s="14">
        <v>6</v>
      </c>
      <c r="F858">
        <v>38.411131400000002</v>
      </c>
      <c r="G858">
        <f>VLOOKUP(B858, '[1]Sheet 1 - us_county_latlng'!$A:$C, 3, FALSE)</f>
        <v>-91.074890269999997</v>
      </c>
    </row>
    <row r="859" spans="1:7" x14ac:dyDescent="0.2">
      <c r="A859" s="12" t="s">
        <v>141</v>
      </c>
      <c r="B859" s="12" t="s">
        <v>257</v>
      </c>
      <c r="C859" s="12" t="s">
        <v>258</v>
      </c>
      <c r="D859" s="148">
        <v>160</v>
      </c>
      <c r="E859" s="13">
        <v>1</v>
      </c>
      <c r="F859">
        <v>38.440751579999997</v>
      </c>
      <c r="G859">
        <f>VLOOKUP(B859, '[1]Sheet 1 - us_county_latlng'!$A:$C, 3, FALSE)</f>
        <v>-91.507830630000001</v>
      </c>
    </row>
    <row r="860" spans="1:7" x14ac:dyDescent="0.2">
      <c r="A860" s="12" t="s">
        <v>141</v>
      </c>
      <c r="B860" s="12" t="s">
        <v>259</v>
      </c>
      <c r="C860" s="12" t="s">
        <v>260</v>
      </c>
      <c r="D860" s="149">
        <v>90</v>
      </c>
      <c r="E860" s="14">
        <v>1</v>
      </c>
      <c r="F860">
        <v>40.211706040000003</v>
      </c>
      <c r="G860">
        <f>VLOOKUP(B860, '[1]Sheet 1 - us_county_latlng'!$A:$C, 3, FALSE)</f>
        <v>-94.409627900000004</v>
      </c>
    </row>
    <row r="861" spans="1:7" x14ac:dyDescent="0.2">
      <c r="A861" s="12" t="s">
        <v>141</v>
      </c>
      <c r="B861" s="12" t="s">
        <v>261</v>
      </c>
      <c r="C861" s="12" t="s">
        <v>262</v>
      </c>
      <c r="D861" s="148">
        <v>3576</v>
      </c>
      <c r="E861" s="13">
        <v>32</v>
      </c>
      <c r="F861">
        <v>37.25758647</v>
      </c>
      <c r="G861">
        <f>VLOOKUP(B861, '[1]Sheet 1 - us_county_latlng'!$A:$C, 3, FALSE)</f>
        <v>-93.341883069999994</v>
      </c>
    </row>
    <row r="862" spans="1:7" x14ac:dyDescent="0.2">
      <c r="A862" s="12" t="s">
        <v>141</v>
      </c>
      <c r="B862" s="12" t="s">
        <v>263</v>
      </c>
      <c r="C862" s="12" t="s">
        <v>264</v>
      </c>
      <c r="D862" s="149">
        <v>156</v>
      </c>
      <c r="E862" s="14">
        <v>0</v>
      </c>
      <c r="F862">
        <v>40.114092399999997</v>
      </c>
      <c r="G862">
        <f>VLOOKUP(B862, '[1]Sheet 1 - us_county_latlng'!$A:$C, 3, FALSE)</f>
        <v>-93.565163330000004</v>
      </c>
    </row>
    <row r="863" spans="1:7" x14ac:dyDescent="0.2">
      <c r="A863" s="12" t="s">
        <v>141</v>
      </c>
      <c r="B863" s="12" t="s">
        <v>265</v>
      </c>
      <c r="C863" s="12" t="s">
        <v>266</v>
      </c>
      <c r="D863" s="148">
        <v>98</v>
      </c>
      <c r="E863" s="13">
        <v>1</v>
      </c>
      <c r="F863">
        <v>40.35497608</v>
      </c>
      <c r="G863">
        <f>VLOOKUP(B863, '[1]Sheet 1 - us_county_latlng'!$A:$C, 3, FALSE)</f>
        <v>-93.991934020000002</v>
      </c>
    </row>
    <row r="864" spans="1:7" x14ac:dyDescent="0.2">
      <c r="A864" s="12" t="s">
        <v>141</v>
      </c>
      <c r="B864" s="12" t="s">
        <v>267</v>
      </c>
      <c r="C864" s="12" t="s">
        <v>268</v>
      </c>
      <c r="D864" s="149">
        <v>258</v>
      </c>
      <c r="E864" s="14">
        <v>2</v>
      </c>
      <c r="F864">
        <v>38.385069420000001</v>
      </c>
      <c r="G864">
        <f>VLOOKUP(B864, '[1]Sheet 1 - us_county_latlng'!$A:$C, 3, FALSE)</f>
        <v>-93.792817400000004</v>
      </c>
    </row>
    <row r="865" spans="1:7" x14ac:dyDescent="0.2">
      <c r="A865" s="12" t="s">
        <v>141</v>
      </c>
      <c r="B865" s="12" t="s">
        <v>269</v>
      </c>
      <c r="C865" s="12" t="s">
        <v>270</v>
      </c>
      <c r="D865" s="148">
        <v>103</v>
      </c>
      <c r="E865" s="34">
        <v>0</v>
      </c>
      <c r="F865">
        <v>37.941532170000002</v>
      </c>
      <c r="G865">
        <f>VLOOKUP(B865, '[1]Sheet 1 - us_county_latlng'!$A:$C, 3, FALSE)</f>
        <v>-93.320514950000003</v>
      </c>
    </row>
    <row r="866" spans="1:7" x14ac:dyDescent="0.2">
      <c r="A866" s="12" t="s">
        <v>141</v>
      </c>
      <c r="B866" s="12" t="s">
        <v>271</v>
      </c>
      <c r="C866" s="12" t="s">
        <v>272</v>
      </c>
      <c r="D866" s="149">
        <v>53</v>
      </c>
      <c r="E866" s="33">
        <v>0</v>
      </c>
      <c r="F866">
        <v>40.094492199999998</v>
      </c>
      <c r="G866">
        <f>VLOOKUP(B866, '[1]Sheet 1 - us_county_latlng'!$A:$C, 3, FALSE)</f>
        <v>-95.21504754</v>
      </c>
    </row>
    <row r="867" spans="1:7" x14ac:dyDescent="0.2">
      <c r="A867" s="12" t="s">
        <v>141</v>
      </c>
      <c r="B867" s="12" t="s">
        <v>273</v>
      </c>
      <c r="C867" s="12" t="s">
        <v>274</v>
      </c>
      <c r="D867" s="148">
        <v>114</v>
      </c>
      <c r="E867" s="13">
        <v>0</v>
      </c>
      <c r="F867">
        <v>39.1425032</v>
      </c>
      <c r="G867">
        <f>VLOOKUP(B867, '[1]Sheet 1 - us_county_latlng'!$A:$C, 3, FALSE)</f>
        <v>-92.696308189999996</v>
      </c>
    </row>
    <row r="868" spans="1:7" x14ac:dyDescent="0.2">
      <c r="A868" s="12" t="s">
        <v>141</v>
      </c>
      <c r="B868" s="12" t="s">
        <v>275</v>
      </c>
      <c r="C868" s="12" t="s">
        <v>276</v>
      </c>
      <c r="D868" s="149">
        <v>541</v>
      </c>
      <c r="E868" s="14">
        <v>3</v>
      </c>
      <c r="F868">
        <v>36.773717220000002</v>
      </c>
      <c r="G868">
        <f>VLOOKUP(B868, '[1]Sheet 1 - us_county_latlng'!$A:$C, 3, FALSE)</f>
        <v>-91.886498290000006</v>
      </c>
    </row>
    <row r="869" spans="1:7" x14ac:dyDescent="0.2">
      <c r="A869" s="12" t="s">
        <v>141</v>
      </c>
      <c r="B869" s="12" t="s">
        <v>277</v>
      </c>
      <c r="C869" s="12" t="s">
        <v>278</v>
      </c>
      <c r="D869" s="148">
        <v>103</v>
      </c>
      <c r="E869" s="13">
        <v>0</v>
      </c>
      <c r="F869">
        <v>37.555354100000002</v>
      </c>
      <c r="G869">
        <f>VLOOKUP(B869, '[1]Sheet 1 - us_county_latlng'!$A:$C, 3, FALSE)</f>
        <v>-90.773988529999997</v>
      </c>
    </row>
    <row r="870" spans="1:7" x14ac:dyDescent="0.2">
      <c r="A870" s="12" t="s">
        <v>141</v>
      </c>
      <c r="B870" s="12" t="s">
        <v>279</v>
      </c>
      <c r="C870" s="12" t="s">
        <v>280</v>
      </c>
      <c r="D870" s="149">
        <v>10864</v>
      </c>
      <c r="E870" s="14">
        <v>51</v>
      </c>
      <c r="F870">
        <v>39.009262110000002</v>
      </c>
      <c r="G870">
        <f>VLOOKUP(B870, '[1]Sheet 1 - us_county_latlng'!$A:$C, 3, FALSE)</f>
        <v>-94.346033320000004</v>
      </c>
    </row>
    <row r="871" spans="1:7" x14ac:dyDescent="0.2">
      <c r="A871" s="12" t="s">
        <v>141</v>
      </c>
      <c r="B871" s="12" t="s">
        <v>281</v>
      </c>
      <c r="C871" s="12" t="s">
        <v>282</v>
      </c>
      <c r="D871" s="148">
        <v>1642</v>
      </c>
      <c r="E871" s="13">
        <v>10</v>
      </c>
      <c r="F871">
        <v>37.203519669999999</v>
      </c>
      <c r="G871">
        <f>VLOOKUP(B871, '[1]Sheet 1 - us_county_latlng'!$A:$C, 3, FALSE)</f>
        <v>-94.34047486</v>
      </c>
    </row>
    <row r="872" spans="1:7" x14ac:dyDescent="0.2">
      <c r="A872" s="12" t="s">
        <v>141</v>
      </c>
      <c r="B872" s="12" t="s">
        <v>283</v>
      </c>
      <c r="C872" s="12" t="s">
        <v>284</v>
      </c>
      <c r="D872" s="149">
        <v>2647</v>
      </c>
      <c r="E872" s="14">
        <v>9</v>
      </c>
      <c r="F872">
        <v>38.260791269999999</v>
      </c>
      <c r="G872">
        <f>VLOOKUP(B872, '[1]Sheet 1 - us_county_latlng'!$A:$C, 3, FALSE)</f>
        <v>-90.537806880000005</v>
      </c>
    </row>
    <row r="873" spans="1:7" x14ac:dyDescent="0.2">
      <c r="A873" s="12" t="s">
        <v>141</v>
      </c>
      <c r="B873" s="12" t="s">
        <v>285</v>
      </c>
      <c r="C873" s="12" t="s">
        <v>286</v>
      </c>
      <c r="D873" s="148">
        <v>756</v>
      </c>
      <c r="E873" s="13">
        <v>2</v>
      </c>
      <c r="F873">
        <v>38.743991520000002</v>
      </c>
      <c r="G873">
        <f>VLOOKUP(B873, '[1]Sheet 1 - us_county_latlng'!$A:$C, 3, FALSE)</f>
        <v>-93.805887949999999</v>
      </c>
    </row>
    <row r="874" spans="1:7" x14ac:dyDescent="0.2">
      <c r="A874" s="12" t="s">
        <v>141</v>
      </c>
      <c r="B874" s="12" t="s">
        <v>287</v>
      </c>
      <c r="C874" s="12" t="s">
        <v>288</v>
      </c>
      <c r="D874" s="149">
        <v>58</v>
      </c>
      <c r="E874" s="33">
        <v>0</v>
      </c>
      <c r="F874">
        <v>40.12754125</v>
      </c>
      <c r="G874">
        <f>VLOOKUP(B874, '[1]Sheet 1 - us_county_latlng'!$A:$C, 3, FALSE)</f>
        <v>-92.147890430000004</v>
      </c>
    </row>
    <row r="875" spans="1:7" x14ac:dyDescent="0.2">
      <c r="A875" s="12" t="s">
        <v>141</v>
      </c>
      <c r="B875" s="12" t="s">
        <v>289</v>
      </c>
      <c r="C875" s="12" t="s">
        <v>290</v>
      </c>
      <c r="D875" s="148">
        <v>487</v>
      </c>
      <c r="E875" s="34">
        <v>1</v>
      </c>
      <c r="F875">
        <v>37.658658289999998</v>
      </c>
      <c r="G875">
        <f>VLOOKUP(B875, '[1]Sheet 1 - us_county_latlng'!$A:$C, 3, FALSE)</f>
        <v>-92.590430819999995</v>
      </c>
    </row>
    <row r="876" spans="1:7" x14ac:dyDescent="0.2">
      <c r="A876" s="12" t="s">
        <v>141</v>
      </c>
      <c r="B876" s="12" t="s">
        <v>291</v>
      </c>
      <c r="C876" s="12" t="s">
        <v>292</v>
      </c>
      <c r="D876" s="149">
        <v>411</v>
      </c>
      <c r="E876" s="14">
        <v>1</v>
      </c>
      <c r="F876">
        <v>39.065557609999999</v>
      </c>
      <c r="G876">
        <f>VLOOKUP(B876, '[1]Sheet 1 - us_county_latlng'!$A:$C, 3, FALSE)</f>
        <v>-93.785570500000006</v>
      </c>
    </row>
    <row r="877" spans="1:7" x14ac:dyDescent="0.2">
      <c r="A877" s="12" t="s">
        <v>141</v>
      </c>
      <c r="B877" s="12" t="s">
        <v>293</v>
      </c>
      <c r="C877" s="12" t="s">
        <v>294</v>
      </c>
      <c r="D877" s="148">
        <v>540</v>
      </c>
      <c r="E877" s="13">
        <v>3</v>
      </c>
      <c r="F877">
        <v>37.106279710000003</v>
      </c>
      <c r="G877">
        <f>VLOOKUP(B877, '[1]Sheet 1 - us_county_latlng'!$A:$C, 3, FALSE)</f>
        <v>-93.832914439999996</v>
      </c>
    </row>
    <row r="878" spans="1:7" x14ac:dyDescent="0.2">
      <c r="A878" s="12" t="s">
        <v>141</v>
      </c>
      <c r="B878" s="12" t="s">
        <v>295</v>
      </c>
      <c r="C878" s="12" t="s">
        <v>296</v>
      </c>
      <c r="D878" s="149">
        <v>137</v>
      </c>
      <c r="E878" s="14">
        <v>1</v>
      </c>
      <c r="F878">
        <v>40.09673548</v>
      </c>
      <c r="G878">
        <f>VLOOKUP(B878, '[1]Sheet 1 - us_county_latlng'!$A:$C, 3, FALSE)</f>
        <v>-91.721789430000001</v>
      </c>
    </row>
    <row r="879" spans="1:7" x14ac:dyDescent="0.2">
      <c r="A879" s="12" t="s">
        <v>141</v>
      </c>
      <c r="B879" s="12" t="s">
        <v>297</v>
      </c>
      <c r="C879" s="12" t="s">
        <v>298</v>
      </c>
      <c r="D879" s="148">
        <v>837</v>
      </c>
      <c r="E879" s="13">
        <v>4</v>
      </c>
      <c r="F879">
        <v>39.058299359999999</v>
      </c>
      <c r="G879">
        <f>VLOOKUP(B879, '[1]Sheet 1 - us_county_latlng'!$A:$C, 3, FALSE)</f>
        <v>-90.960095229999993</v>
      </c>
    </row>
    <row r="880" spans="1:7" x14ac:dyDescent="0.2">
      <c r="A880" s="12" t="s">
        <v>141</v>
      </c>
      <c r="B880" s="12" t="s">
        <v>299</v>
      </c>
      <c r="C880" s="12" t="s">
        <v>300</v>
      </c>
      <c r="D880" s="149">
        <v>137</v>
      </c>
      <c r="E880" s="14">
        <v>0</v>
      </c>
      <c r="F880">
        <v>39.870460999999999</v>
      </c>
      <c r="G880">
        <f>VLOOKUP(B880, '[1]Sheet 1 - us_county_latlng'!$A:$C, 3, FALSE)</f>
        <v>-93.107052510000003</v>
      </c>
    </row>
    <row r="881" spans="1:7" x14ac:dyDescent="0.2">
      <c r="A881" s="12" t="s">
        <v>141</v>
      </c>
      <c r="B881" s="12" t="s">
        <v>301</v>
      </c>
      <c r="C881" s="12" t="s">
        <v>302</v>
      </c>
      <c r="D881" s="148">
        <v>160</v>
      </c>
      <c r="E881" s="13">
        <v>1</v>
      </c>
      <c r="F881">
        <v>39.782027890000002</v>
      </c>
      <c r="G881">
        <f>VLOOKUP(B881, '[1]Sheet 1 - us_county_latlng'!$A:$C, 3, FALSE)</f>
        <v>-93.548648349999993</v>
      </c>
    </row>
    <row r="882" spans="1:7" x14ac:dyDescent="0.2">
      <c r="A882" s="12" t="s">
        <v>141</v>
      </c>
      <c r="B882" s="12" t="s">
        <v>311</v>
      </c>
      <c r="C882" s="12" t="s">
        <v>312</v>
      </c>
      <c r="D882" s="149">
        <v>375</v>
      </c>
      <c r="E882" s="14">
        <v>2</v>
      </c>
      <c r="F882">
        <v>36.628656200000002</v>
      </c>
      <c r="G882">
        <f>VLOOKUP(B882, '[1]Sheet 1 - us_county_latlng'!$A:$C, 3, FALSE)</f>
        <v>-94.348233449999995</v>
      </c>
    </row>
    <row r="883" spans="1:7" x14ac:dyDescent="0.2">
      <c r="A883" s="12" t="s">
        <v>141</v>
      </c>
      <c r="B883" s="12" t="s">
        <v>303</v>
      </c>
      <c r="C883" s="12" t="s">
        <v>304</v>
      </c>
      <c r="D883" s="149">
        <v>184</v>
      </c>
      <c r="E883" s="33">
        <v>0</v>
      </c>
      <c r="F883">
        <v>39.830497680000001</v>
      </c>
      <c r="G883">
        <f>VLOOKUP(B883, '[1]Sheet 1 - us_county_latlng'!$A:$C, 3, FALSE)</f>
        <v>-92.56453089</v>
      </c>
    </row>
    <row r="884" spans="1:7" x14ac:dyDescent="0.2">
      <c r="A884" s="12" t="s">
        <v>141</v>
      </c>
      <c r="B884" s="12" t="s">
        <v>305</v>
      </c>
      <c r="C884" s="12" t="s">
        <v>306</v>
      </c>
      <c r="D884" s="148">
        <v>154</v>
      </c>
      <c r="E884" s="34">
        <v>0</v>
      </c>
      <c r="F884">
        <v>37.478234620000002</v>
      </c>
      <c r="G884">
        <f>VLOOKUP(B884, '[1]Sheet 1 - us_county_latlng'!$A:$C, 3, FALSE)</f>
        <v>-90.344650990000005</v>
      </c>
    </row>
    <row r="885" spans="1:7" x14ac:dyDescent="0.2">
      <c r="A885" s="12" t="s">
        <v>141</v>
      </c>
      <c r="B885" s="12" t="s">
        <v>307</v>
      </c>
      <c r="C885" s="12" t="s">
        <v>308</v>
      </c>
      <c r="D885" s="149">
        <v>91</v>
      </c>
      <c r="E885" s="14">
        <v>0</v>
      </c>
      <c r="F885">
        <v>38.161679220000003</v>
      </c>
      <c r="G885">
        <f>VLOOKUP(B885, '[1]Sheet 1 - us_county_latlng'!$A:$C, 3, FALSE)</f>
        <v>-91.924925819999999</v>
      </c>
    </row>
    <row r="886" spans="1:7" x14ac:dyDescent="0.2">
      <c r="A886" s="12" t="s">
        <v>141</v>
      </c>
      <c r="B886" s="12" t="s">
        <v>309</v>
      </c>
      <c r="C886" s="12" t="s">
        <v>310</v>
      </c>
      <c r="D886" s="148">
        <v>363</v>
      </c>
      <c r="E886" s="13">
        <v>0</v>
      </c>
      <c r="F886">
        <v>39.805936299999999</v>
      </c>
      <c r="G886">
        <f>VLOOKUP(B886, '[1]Sheet 1 - us_county_latlng'!$A:$C, 3, FALSE)</f>
        <v>-91.622311749999994</v>
      </c>
    </row>
    <row r="887" spans="1:7" x14ac:dyDescent="0.2">
      <c r="A887" s="12" t="s">
        <v>141</v>
      </c>
      <c r="B887" s="12" t="s">
        <v>313</v>
      </c>
      <c r="C887" s="12" t="s">
        <v>314</v>
      </c>
      <c r="D887" s="148">
        <v>43</v>
      </c>
      <c r="E887" s="13">
        <v>0</v>
      </c>
      <c r="F887">
        <v>40.422513330000001</v>
      </c>
      <c r="G887">
        <f>VLOOKUP(B887, '[1]Sheet 1 - us_county_latlng'!$A:$C, 3, FALSE)</f>
        <v>-93.568506159999998</v>
      </c>
    </row>
    <row r="888" spans="1:7" x14ac:dyDescent="0.2">
      <c r="A888" s="12" t="s">
        <v>141</v>
      </c>
      <c r="B888" s="12" t="s">
        <v>315</v>
      </c>
      <c r="C888" s="12" t="s">
        <v>316</v>
      </c>
      <c r="D888" s="149">
        <v>348</v>
      </c>
      <c r="E888" s="14">
        <v>5</v>
      </c>
      <c r="F888">
        <v>38.214385749999998</v>
      </c>
      <c r="G888">
        <f>VLOOKUP(B888, '[1]Sheet 1 - us_county_latlng'!$A:$C, 3, FALSE)</f>
        <v>-92.428095709999994</v>
      </c>
    </row>
    <row r="889" spans="1:7" x14ac:dyDescent="0.2">
      <c r="A889" s="12" t="s">
        <v>141</v>
      </c>
      <c r="B889" s="12" t="s">
        <v>317</v>
      </c>
      <c r="C889" s="12" t="s">
        <v>318</v>
      </c>
      <c r="D889" s="148">
        <v>164</v>
      </c>
      <c r="E889" s="13">
        <v>0</v>
      </c>
      <c r="F889">
        <v>36.82805484</v>
      </c>
      <c r="G889">
        <f>VLOOKUP(B889, '[1]Sheet 1 - us_county_latlng'!$A:$C, 3, FALSE)</f>
        <v>-89.291170010000002</v>
      </c>
    </row>
    <row r="890" spans="1:7" x14ac:dyDescent="0.2">
      <c r="A890" s="12" t="s">
        <v>141</v>
      </c>
      <c r="B890" s="12" t="s">
        <v>319</v>
      </c>
      <c r="C890" s="12" t="s">
        <v>320</v>
      </c>
      <c r="D890" s="149">
        <v>215</v>
      </c>
      <c r="E890" s="14">
        <v>0</v>
      </c>
      <c r="F890">
        <v>38.632347240000001</v>
      </c>
      <c r="G890">
        <f>VLOOKUP(B890, '[1]Sheet 1 - us_county_latlng'!$A:$C, 3, FALSE)</f>
        <v>-92.58303239</v>
      </c>
    </row>
    <row r="891" spans="1:7" x14ac:dyDescent="0.2">
      <c r="A891" s="12" t="s">
        <v>141</v>
      </c>
      <c r="B891" s="12" t="s">
        <v>321</v>
      </c>
      <c r="C891" s="12" t="s">
        <v>322</v>
      </c>
      <c r="D891" s="148">
        <v>95</v>
      </c>
      <c r="E891" s="13">
        <v>0</v>
      </c>
      <c r="F891">
        <v>39.495884529999998</v>
      </c>
      <c r="G891">
        <f>VLOOKUP(B891, '[1]Sheet 1 - us_county_latlng'!$A:$C, 3, FALSE)</f>
        <v>-92.000875719999996</v>
      </c>
    </row>
    <row r="892" spans="1:7" x14ac:dyDescent="0.2">
      <c r="A892" s="12" t="s">
        <v>141</v>
      </c>
      <c r="B892" s="12" t="s">
        <v>323</v>
      </c>
      <c r="C892" s="12" t="s">
        <v>324</v>
      </c>
      <c r="D892" s="149">
        <v>153</v>
      </c>
      <c r="E892" s="33">
        <v>0</v>
      </c>
      <c r="F892">
        <v>38.941285190000002</v>
      </c>
      <c r="G892">
        <f>VLOOKUP(B892, '[1]Sheet 1 - us_county_latlng'!$A:$C, 3, FALSE)</f>
        <v>-91.470208389999996</v>
      </c>
    </row>
    <row r="893" spans="1:7" x14ac:dyDescent="0.2">
      <c r="A893" s="12" t="s">
        <v>141</v>
      </c>
      <c r="B893" s="12" t="s">
        <v>325</v>
      </c>
      <c r="C893" s="12" t="s">
        <v>326</v>
      </c>
      <c r="D893" s="148">
        <v>270</v>
      </c>
      <c r="E893" s="34">
        <v>1</v>
      </c>
      <c r="F893">
        <v>38.423507909999998</v>
      </c>
      <c r="G893">
        <f>VLOOKUP(B893, '[1]Sheet 1 - us_county_latlng'!$A:$C, 3, FALSE)</f>
        <v>-92.885971220000002</v>
      </c>
    </row>
    <row r="894" spans="1:7" x14ac:dyDescent="0.2">
      <c r="A894" s="12" t="s">
        <v>141</v>
      </c>
      <c r="B894" s="12" t="s">
        <v>327</v>
      </c>
      <c r="C894" s="12" t="s">
        <v>328</v>
      </c>
      <c r="D894" s="149">
        <v>203</v>
      </c>
      <c r="E894" s="14">
        <v>1</v>
      </c>
      <c r="F894">
        <v>36.594398529999999</v>
      </c>
      <c r="G894">
        <f>VLOOKUP(B894, '[1]Sheet 1 - us_county_latlng'!$A:$C, 3, FALSE)</f>
        <v>-89.651904830000007</v>
      </c>
    </row>
    <row r="895" spans="1:7" x14ac:dyDescent="0.2">
      <c r="A895" s="12" t="s">
        <v>141</v>
      </c>
      <c r="B895" s="12" t="s">
        <v>329</v>
      </c>
      <c r="C895" s="12" t="s">
        <v>330</v>
      </c>
      <c r="D895" s="148">
        <v>752</v>
      </c>
      <c r="E895" s="13">
        <v>6</v>
      </c>
      <c r="F895">
        <v>36.905185680000002</v>
      </c>
      <c r="G895">
        <f>VLOOKUP(B895, '[1]Sheet 1 - us_county_latlng'!$A:$C, 3, FALSE)</f>
        <v>-94.339461720000003</v>
      </c>
    </row>
    <row r="896" spans="1:7" x14ac:dyDescent="0.2">
      <c r="A896" s="12" t="s">
        <v>141</v>
      </c>
      <c r="B896" s="12" t="s">
        <v>331</v>
      </c>
      <c r="C896" s="12" t="s">
        <v>332</v>
      </c>
      <c r="D896" s="149">
        <v>223</v>
      </c>
      <c r="E896" s="14">
        <v>0</v>
      </c>
      <c r="F896">
        <v>40.360980140000002</v>
      </c>
      <c r="G896">
        <f>VLOOKUP(B896, '[1]Sheet 1 - us_county_latlng'!$A:$C, 3, FALSE)</f>
        <v>-94.883353540000002</v>
      </c>
    </row>
    <row r="897" spans="1:7" x14ac:dyDescent="0.2">
      <c r="A897" s="12" t="s">
        <v>141</v>
      </c>
      <c r="B897" s="12" t="s">
        <v>333</v>
      </c>
      <c r="C897" s="12" t="s">
        <v>334</v>
      </c>
      <c r="D897" s="148">
        <v>132</v>
      </c>
      <c r="E897" s="13">
        <v>0</v>
      </c>
      <c r="F897">
        <v>36.68672248</v>
      </c>
      <c r="G897">
        <f>VLOOKUP(B897, '[1]Sheet 1 - us_county_latlng'!$A:$C, 3, FALSE)</f>
        <v>-91.403321460000001</v>
      </c>
    </row>
    <row r="898" spans="1:7" x14ac:dyDescent="0.2">
      <c r="A898" s="12" t="s">
        <v>141</v>
      </c>
      <c r="B898" s="12" t="s">
        <v>335</v>
      </c>
      <c r="C898" s="12" t="s">
        <v>336</v>
      </c>
      <c r="D898" s="149">
        <v>145</v>
      </c>
      <c r="E898" s="14">
        <v>1</v>
      </c>
      <c r="F898">
        <v>38.46015852</v>
      </c>
      <c r="G898">
        <f>VLOOKUP(B898, '[1]Sheet 1 - us_county_latlng'!$A:$C, 3, FALSE)</f>
        <v>-91.861781010000001</v>
      </c>
    </row>
    <row r="899" spans="1:7" x14ac:dyDescent="0.2">
      <c r="A899" s="12" t="s">
        <v>141</v>
      </c>
      <c r="B899" s="12" t="s">
        <v>337</v>
      </c>
      <c r="C899" s="12" t="s">
        <v>338</v>
      </c>
      <c r="D899" s="148">
        <v>81</v>
      </c>
      <c r="E899" s="13">
        <v>0</v>
      </c>
      <c r="F899">
        <v>36.649222530000003</v>
      </c>
      <c r="G899">
        <f>VLOOKUP(B899, '[1]Sheet 1 - us_county_latlng'!$A:$C, 3, FALSE)</f>
        <v>-92.444694470000002</v>
      </c>
    </row>
    <row r="900" spans="1:7" x14ac:dyDescent="0.2">
      <c r="A900" s="12" t="s">
        <v>141</v>
      </c>
      <c r="B900" s="12" t="s">
        <v>339</v>
      </c>
      <c r="C900" s="12" t="s">
        <v>340</v>
      </c>
      <c r="D900" s="149">
        <v>245</v>
      </c>
      <c r="E900" s="14">
        <v>2</v>
      </c>
      <c r="F900">
        <v>36.211315650000003</v>
      </c>
      <c r="G900">
        <f>VLOOKUP(B900, '[1]Sheet 1 - us_county_latlng'!$A:$C, 3, FALSE)</f>
        <v>-89.785399609999999</v>
      </c>
    </row>
    <row r="901" spans="1:7" x14ac:dyDescent="0.2">
      <c r="A901" s="12" t="s">
        <v>141</v>
      </c>
      <c r="B901" s="12" t="s">
        <v>341</v>
      </c>
      <c r="C901" s="12" t="s">
        <v>342</v>
      </c>
      <c r="D901" s="148">
        <v>236</v>
      </c>
      <c r="E901" s="34">
        <v>2</v>
      </c>
      <c r="F901">
        <v>37.70718892</v>
      </c>
      <c r="G901">
        <f>VLOOKUP(B901, '[1]Sheet 1 - us_county_latlng'!$A:$C, 3, FALSE)</f>
        <v>-89.824562689999993</v>
      </c>
    </row>
    <row r="902" spans="1:7" x14ac:dyDescent="0.2">
      <c r="A902" s="12" t="s">
        <v>141</v>
      </c>
      <c r="B902" s="12" t="s">
        <v>343</v>
      </c>
      <c r="C902" s="12" t="s">
        <v>344</v>
      </c>
      <c r="D902" s="149">
        <v>632</v>
      </c>
      <c r="E902" s="33">
        <v>2</v>
      </c>
      <c r="F902">
        <v>38.72825898</v>
      </c>
      <c r="G902">
        <f>VLOOKUP(B902, '[1]Sheet 1 - us_county_latlng'!$A:$C, 3, FALSE)</f>
        <v>-93.284749120000001</v>
      </c>
    </row>
    <row r="903" spans="1:7" x14ac:dyDescent="0.2">
      <c r="A903" s="12" t="s">
        <v>141</v>
      </c>
      <c r="B903" s="12" t="s">
        <v>345</v>
      </c>
      <c r="C903" s="12" t="s">
        <v>346</v>
      </c>
      <c r="D903" s="148">
        <v>485</v>
      </c>
      <c r="E903" s="13">
        <v>3</v>
      </c>
      <c r="F903">
        <v>37.877314470000002</v>
      </c>
      <c r="G903">
        <f>VLOOKUP(B903, '[1]Sheet 1 - us_county_latlng'!$A:$C, 3, FALSE)</f>
        <v>-91.792385019999998</v>
      </c>
    </row>
    <row r="904" spans="1:7" x14ac:dyDescent="0.2">
      <c r="A904" s="12" t="s">
        <v>141</v>
      </c>
      <c r="B904" s="12" t="s">
        <v>347</v>
      </c>
      <c r="C904" s="12" t="s">
        <v>348</v>
      </c>
      <c r="D904" s="149">
        <v>222</v>
      </c>
      <c r="E904" s="14">
        <v>2</v>
      </c>
      <c r="F904">
        <v>39.343972309999998</v>
      </c>
      <c r="G904">
        <f>VLOOKUP(B904, '[1]Sheet 1 - us_county_latlng'!$A:$C, 3, FALSE)</f>
        <v>-91.171654930000003</v>
      </c>
    </row>
    <row r="905" spans="1:7" x14ac:dyDescent="0.2">
      <c r="A905" s="12" t="s">
        <v>141</v>
      </c>
      <c r="B905" s="12" t="s">
        <v>349</v>
      </c>
      <c r="C905" s="12" t="s">
        <v>350</v>
      </c>
      <c r="D905" s="148">
        <v>1370</v>
      </c>
      <c r="E905" s="13">
        <v>8</v>
      </c>
      <c r="F905">
        <v>39.380736829999996</v>
      </c>
      <c r="G905">
        <f>VLOOKUP(B905, '[1]Sheet 1 - us_county_latlng'!$A:$C, 3, FALSE)</f>
        <v>-94.773801250000005</v>
      </c>
    </row>
    <row r="906" spans="1:7" x14ac:dyDescent="0.2">
      <c r="A906" s="12" t="s">
        <v>141</v>
      </c>
      <c r="B906" s="12" t="s">
        <v>351</v>
      </c>
      <c r="C906" s="12" t="s">
        <v>352</v>
      </c>
      <c r="D906" s="149">
        <v>435</v>
      </c>
      <c r="E906" s="14">
        <v>1</v>
      </c>
      <c r="F906">
        <v>37.616494520000003</v>
      </c>
      <c r="G906">
        <f>VLOOKUP(B906, '[1]Sheet 1 - us_county_latlng'!$A:$C, 3, FALSE)</f>
        <v>-93.400346490000004</v>
      </c>
    </row>
    <row r="907" spans="1:7" x14ac:dyDescent="0.2">
      <c r="A907" s="12" t="s">
        <v>141</v>
      </c>
      <c r="B907" s="12" t="s">
        <v>353</v>
      </c>
      <c r="C907" s="12" t="s">
        <v>354</v>
      </c>
      <c r="D907" s="148">
        <v>743</v>
      </c>
      <c r="E907" s="13">
        <v>3</v>
      </c>
      <c r="F907">
        <v>37.824586580000002</v>
      </c>
      <c r="G907">
        <f>VLOOKUP(B907, '[1]Sheet 1 - us_county_latlng'!$A:$C, 3, FALSE)</f>
        <v>-92.207498659999999</v>
      </c>
    </row>
    <row r="908" spans="1:7" x14ac:dyDescent="0.2">
      <c r="A908" s="12" t="s">
        <v>141</v>
      </c>
      <c r="B908" s="12" t="s">
        <v>355</v>
      </c>
      <c r="C908" s="12" t="s">
        <v>356</v>
      </c>
      <c r="D908" s="149">
        <v>62</v>
      </c>
      <c r="E908" s="14">
        <v>0</v>
      </c>
      <c r="F908">
        <v>40.478776240000002</v>
      </c>
      <c r="G908">
        <f>VLOOKUP(B908, '[1]Sheet 1 - us_county_latlng'!$A:$C, 3, FALSE)</f>
        <v>-93.016665750000001</v>
      </c>
    </row>
    <row r="909" spans="1:7" x14ac:dyDescent="0.2">
      <c r="A909" s="12" t="s">
        <v>141</v>
      </c>
      <c r="B909" s="12" t="s">
        <v>357</v>
      </c>
      <c r="C909" s="12" t="s">
        <v>358</v>
      </c>
      <c r="D909" s="148">
        <v>93</v>
      </c>
      <c r="E909" s="13">
        <v>0</v>
      </c>
      <c r="F909">
        <v>39.5275593</v>
      </c>
      <c r="G909">
        <f>VLOOKUP(B909, '[1]Sheet 1 - us_county_latlng'!$A:$C, 3, FALSE)</f>
        <v>-91.52194283</v>
      </c>
    </row>
    <row r="910" spans="1:7" x14ac:dyDescent="0.2">
      <c r="A910" s="12" t="s">
        <v>141</v>
      </c>
      <c r="B910" s="12" t="s">
        <v>359</v>
      </c>
      <c r="C910" s="12" t="s">
        <v>360</v>
      </c>
      <c r="D910" s="149">
        <v>326</v>
      </c>
      <c r="E910" s="33">
        <v>1</v>
      </c>
      <c r="F910">
        <v>39.440092319999998</v>
      </c>
      <c r="G910">
        <f>VLOOKUP(B910, '[1]Sheet 1 - us_county_latlng'!$A:$C, 3, FALSE)</f>
        <v>-92.497142120000007</v>
      </c>
    </row>
    <row r="911" spans="1:7" x14ac:dyDescent="0.2">
      <c r="A911" s="12" t="s">
        <v>141</v>
      </c>
      <c r="B911" s="12" t="s">
        <v>361</v>
      </c>
      <c r="C911" s="12" t="s">
        <v>362</v>
      </c>
      <c r="D911" s="148">
        <v>285</v>
      </c>
      <c r="E911" s="34">
        <v>1</v>
      </c>
      <c r="F911">
        <v>39.352872949999998</v>
      </c>
      <c r="G911">
        <f>VLOOKUP(B911, '[1]Sheet 1 - us_county_latlng'!$A:$C, 3, FALSE)</f>
        <v>-93.989908209999996</v>
      </c>
    </row>
    <row r="912" spans="1:7" x14ac:dyDescent="0.2">
      <c r="A912" s="12" t="s">
        <v>141</v>
      </c>
      <c r="B912" s="12" t="s">
        <v>363</v>
      </c>
      <c r="C912" s="12" t="s">
        <v>364</v>
      </c>
      <c r="D912" s="149">
        <v>74</v>
      </c>
      <c r="E912" s="14">
        <v>0</v>
      </c>
      <c r="F912">
        <v>37.362448639999997</v>
      </c>
      <c r="G912">
        <f>VLOOKUP(B912, '[1]Sheet 1 - us_county_latlng'!$A:$C, 3, FALSE)</f>
        <v>-90.968990020000007</v>
      </c>
    </row>
    <row r="913" spans="1:7" x14ac:dyDescent="0.2">
      <c r="A913" s="12" t="s">
        <v>141</v>
      </c>
      <c r="B913" s="12" t="s">
        <v>365</v>
      </c>
      <c r="C913" s="12" t="s">
        <v>366</v>
      </c>
      <c r="D913" s="148">
        <v>160</v>
      </c>
      <c r="E913" s="13">
        <v>0</v>
      </c>
      <c r="F913">
        <v>36.652690530000001</v>
      </c>
      <c r="G913">
        <f>VLOOKUP(B913, '[1]Sheet 1 - us_county_latlng'!$A:$C, 3, FALSE)</f>
        <v>-90.863810880000003</v>
      </c>
    </row>
    <row r="914" spans="1:7" x14ac:dyDescent="0.2">
      <c r="A914" s="12" t="s">
        <v>141</v>
      </c>
      <c r="B914" s="12" t="s">
        <v>379</v>
      </c>
      <c r="C914" s="12" t="s">
        <v>380</v>
      </c>
      <c r="D914" s="149">
        <v>4560</v>
      </c>
      <c r="E914" s="14">
        <v>27</v>
      </c>
      <c r="F914">
        <v>38.782482119999997</v>
      </c>
      <c r="G914">
        <f>VLOOKUP(B914, '[1]Sheet 1 - us_county_latlng'!$A:$C, 3, FALSE)</f>
        <v>-90.674119790000006</v>
      </c>
    </row>
    <row r="915" spans="1:7" x14ac:dyDescent="0.2">
      <c r="A915" s="12" t="s">
        <v>141</v>
      </c>
      <c r="B915" s="12" t="s">
        <v>381</v>
      </c>
      <c r="C915" s="12" t="s">
        <v>382</v>
      </c>
      <c r="D915" s="148">
        <v>103</v>
      </c>
      <c r="E915" s="13">
        <v>0</v>
      </c>
      <c r="F915">
        <v>38.037291320000001</v>
      </c>
      <c r="G915">
        <f>VLOOKUP(B915, '[1]Sheet 1 - us_county_latlng'!$A:$C, 3, FALSE)</f>
        <v>-93.775932890000007</v>
      </c>
    </row>
    <row r="916" spans="1:7" x14ac:dyDescent="0.2">
      <c r="A916" s="12" t="s">
        <v>141</v>
      </c>
      <c r="B916" s="12" t="s">
        <v>389</v>
      </c>
      <c r="C916" s="12" t="s">
        <v>390</v>
      </c>
      <c r="D916" s="148">
        <v>225</v>
      </c>
      <c r="E916" s="13">
        <v>0</v>
      </c>
      <c r="F916">
        <v>37.894545809999997</v>
      </c>
      <c r="G916">
        <f>VLOOKUP(B916, '[1]Sheet 1 - us_county_latlng'!$A:$C, 3, FALSE)</f>
        <v>-90.194673100000003</v>
      </c>
    </row>
    <row r="917" spans="1:7" x14ac:dyDescent="0.2">
      <c r="A917" s="12" t="s">
        <v>141</v>
      </c>
      <c r="B917" s="12" t="s">
        <v>383</v>
      </c>
      <c r="C917" s="12" t="s">
        <v>384</v>
      </c>
      <c r="D917" s="149">
        <v>728</v>
      </c>
      <c r="E917" s="14">
        <v>2</v>
      </c>
      <c r="F917">
        <v>37.810556069999997</v>
      </c>
      <c r="G917">
        <f>VLOOKUP(B917, '[1]Sheet 1 - us_county_latlng'!$A:$C, 3, FALSE)</f>
        <v>-90.472555560000004</v>
      </c>
    </row>
    <row r="918" spans="1:7" x14ac:dyDescent="0.2">
      <c r="A918" s="12" t="s">
        <v>141</v>
      </c>
      <c r="B918" s="12" t="s">
        <v>387</v>
      </c>
      <c r="C918" s="12" t="s">
        <v>388</v>
      </c>
      <c r="D918" s="149">
        <v>12604</v>
      </c>
      <c r="E918" s="14">
        <v>81</v>
      </c>
      <c r="F918">
        <v>38.640484569999998</v>
      </c>
      <c r="G918">
        <f>VLOOKUP(B918, '[1]Sheet 1 - us_county_latlng'!$A:$C, 3, FALSE)</f>
        <v>-90.443441870000001</v>
      </c>
    </row>
    <row r="919" spans="1:7" x14ac:dyDescent="0.2">
      <c r="A919" s="12" t="s">
        <v>141</v>
      </c>
      <c r="B919" s="12" t="s">
        <v>367</v>
      </c>
      <c r="C919" s="12" t="s">
        <v>368</v>
      </c>
      <c r="D919" s="149">
        <v>269</v>
      </c>
      <c r="E919" s="33">
        <v>2</v>
      </c>
      <c r="F919">
        <v>39.13696633</v>
      </c>
      <c r="G919">
        <f>VLOOKUP(B919, '[1]Sheet 1 - us_county_latlng'!$A:$C, 3, FALSE)</f>
        <v>-93.20185128</v>
      </c>
    </row>
    <row r="920" spans="1:7" x14ac:dyDescent="0.2">
      <c r="A920" s="12" t="s">
        <v>141</v>
      </c>
      <c r="B920" s="12" t="s">
        <v>369</v>
      </c>
      <c r="C920" s="12" t="s">
        <v>370</v>
      </c>
      <c r="D920" s="148">
        <v>65</v>
      </c>
      <c r="E920" s="34">
        <v>0</v>
      </c>
      <c r="F920">
        <v>40.470232160000002</v>
      </c>
      <c r="G920">
        <f>VLOOKUP(B920, '[1]Sheet 1 - us_county_latlng'!$A:$C, 3, FALSE)</f>
        <v>-92.520778300000003</v>
      </c>
    </row>
    <row r="921" spans="1:7" x14ac:dyDescent="0.2">
      <c r="A921" s="12" t="s">
        <v>141</v>
      </c>
      <c r="B921" s="12" t="s">
        <v>371</v>
      </c>
      <c r="C921" s="12" t="s">
        <v>372</v>
      </c>
      <c r="D921" s="149">
        <v>74</v>
      </c>
      <c r="E921" s="14">
        <v>0</v>
      </c>
      <c r="F921">
        <v>40.452010909999998</v>
      </c>
      <c r="G921">
        <f>VLOOKUP(B921, '[1]Sheet 1 - us_county_latlng'!$A:$C, 3, FALSE)</f>
        <v>-92.147244400000005</v>
      </c>
    </row>
    <row r="922" spans="1:7" x14ac:dyDescent="0.2">
      <c r="A922" s="12" t="s">
        <v>141</v>
      </c>
      <c r="B922" s="12" t="s">
        <v>373</v>
      </c>
      <c r="C922" s="12" t="s">
        <v>374</v>
      </c>
      <c r="D922" s="148">
        <v>518</v>
      </c>
      <c r="E922" s="13">
        <v>3</v>
      </c>
      <c r="F922">
        <v>37.05301351</v>
      </c>
      <c r="G922">
        <f>VLOOKUP(B922, '[1]Sheet 1 - us_county_latlng'!$A:$C, 3, FALSE)</f>
        <v>-89.568657979999998</v>
      </c>
    </row>
    <row r="923" spans="1:7" x14ac:dyDescent="0.2">
      <c r="A923" s="12" t="s">
        <v>141</v>
      </c>
      <c r="B923" s="12" t="s">
        <v>375</v>
      </c>
      <c r="C923" s="12" t="s">
        <v>376</v>
      </c>
      <c r="D923" s="149">
        <v>99</v>
      </c>
      <c r="E923" s="14">
        <v>1</v>
      </c>
      <c r="F923">
        <v>37.157139860000001</v>
      </c>
      <c r="G923">
        <f>VLOOKUP(B923, '[1]Sheet 1 - us_county_latlng'!$A:$C, 3, FALSE)</f>
        <v>-91.399936589999996</v>
      </c>
    </row>
    <row r="924" spans="1:7" x14ac:dyDescent="0.2">
      <c r="A924" s="12" t="s">
        <v>141</v>
      </c>
      <c r="B924" s="12" t="s">
        <v>377</v>
      </c>
      <c r="C924" s="12" t="s">
        <v>378</v>
      </c>
      <c r="D924" s="148">
        <v>85</v>
      </c>
      <c r="E924" s="13">
        <v>0</v>
      </c>
      <c r="F924">
        <v>39.797995899999997</v>
      </c>
      <c r="G924">
        <f>VLOOKUP(B924, '[1]Sheet 1 - us_county_latlng'!$A:$C, 3, FALSE)</f>
        <v>-92.07658198</v>
      </c>
    </row>
    <row r="925" spans="1:7" x14ac:dyDescent="0.2">
      <c r="A925" s="12" t="s">
        <v>141</v>
      </c>
      <c r="B925" s="12" t="s">
        <v>391</v>
      </c>
      <c r="C925" s="12" t="s">
        <v>392</v>
      </c>
      <c r="D925" s="149">
        <v>356</v>
      </c>
      <c r="E925" s="14">
        <v>2</v>
      </c>
      <c r="F925">
        <v>36.855654639999997</v>
      </c>
      <c r="G925">
        <f>VLOOKUP(B925, '[1]Sheet 1 - us_county_latlng'!$A:$C, 3, FALSE)</f>
        <v>-89.944360380000006</v>
      </c>
    </row>
    <row r="926" spans="1:7" x14ac:dyDescent="0.2">
      <c r="A926" s="12" t="s">
        <v>141</v>
      </c>
      <c r="B926" s="12" t="s">
        <v>393</v>
      </c>
      <c r="C926" s="12" t="s">
        <v>394</v>
      </c>
      <c r="D926" s="148">
        <v>274</v>
      </c>
      <c r="E926" s="13">
        <v>0</v>
      </c>
      <c r="F926">
        <v>36.747109760000001</v>
      </c>
      <c r="G926">
        <f>VLOOKUP(B926, '[1]Sheet 1 - us_county_latlng'!$A:$C, 3, FALSE)</f>
        <v>-93.456026969999996</v>
      </c>
    </row>
    <row r="927" spans="1:7" x14ac:dyDescent="0.2">
      <c r="A927" s="12" t="s">
        <v>141</v>
      </c>
      <c r="B927" s="12" t="s">
        <v>395</v>
      </c>
      <c r="C927" s="12" t="s">
        <v>396</v>
      </c>
      <c r="D927" s="149">
        <v>99</v>
      </c>
      <c r="E927" s="14">
        <v>0</v>
      </c>
      <c r="F927">
        <v>40.21033053</v>
      </c>
      <c r="G927">
        <f>VLOOKUP(B927, '[1]Sheet 1 - us_county_latlng'!$A:$C, 3, FALSE)</f>
        <v>-93.111590680000006</v>
      </c>
    </row>
    <row r="928" spans="1:7" x14ac:dyDescent="0.2">
      <c r="A928" s="12" t="s">
        <v>141</v>
      </c>
      <c r="B928" s="12" t="s">
        <v>397</v>
      </c>
      <c r="C928" s="12" t="s">
        <v>398</v>
      </c>
      <c r="D928" s="148">
        <v>692</v>
      </c>
      <c r="E928" s="34">
        <v>4</v>
      </c>
      <c r="F928">
        <v>36.654736460000002</v>
      </c>
      <c r="G928">
        <f>VLOOKUP(B928, '[1]Sheet 1 - us_county_latlng'!$A:$C, 3, FALSE)</f>
        <v>-93.041275859999999</v>
      </c>
    </row>
    <row r="929" spans="1:7" x14ac:dyDescent="0.2">
      <c r="A929" s="12" t="s">
        <v>141</v>
      </c>
      <c r="B929" s="12" t="s">
        <v>399</v>
      </c>
      <c r="C929" s="12" t="s">
        <v>400</v>
      </c>
      <c r="D929" s="149">
        <v>269</v>
      </c>
      <c r="E929" s="33">
        <v>3</v>
      </c>
      <c r="F929">
        <v>37.316756699999999</v>
      </c>
      <c r="G929">
        <f>VLOOKUP(B929, '[1]Sheet 1 - us_county_latlng'!$A:$C, 3, FALSE)</f>
        <v>-91.965234339999995</v>
      </c>
    </row>
    <row r="930" spans="1:7" x14ac:dyDescent="0.2">
      <c r="A930" s="12" t="s">
        <v>141</v>
      </c>
      <c r="B930" s="12" t="s">
        <v>401</v>
      </c>
      <c r="C930" s="12" t="s">
        <v>402</v>
      </c>
      <c r="D930" s="148">
        <v>269</v>
      </c>
      <c r="E930" s="13">
        <v>2</v>
      </c>
      <c r="F930">
        <v>37.849982850000004</v>
      </c>
      <c r="G930">
        <f>VLOOKUP(B930, '[1]Sheet 1 - us_county_latlng'!$A:$C, 3, FALSE)</f>
        <v>-94.341685690000006</v>
      </c>
    </row>
    <row r="931" spans="1:7" x14ac:dyDescent="0.2">
      <c r="A931" s="12" t="s">
        <v>141</v>
      </c>
      <c r="B931" s="12" t="s">
        <v>403</v>
      </c>
      <c r="C931" s="12" t="s">
        <v>404</v>
      </c>
      <c r="D931" s="149">
        <v>440</v>
      </c>
      <c r="E931" s="14">
        <v>1</v>
      </c>
      <c r="F931">
        <v>38.764461330000003</v>
      </c>
      <c r="G931">
        <f>VLOOKUP(B931, '[1]Sheet 1 - us_county_latlng'!$A:$C, 3, FALSE)</f>
        <v>-91.160249780000001</v>
      </c>
    </row>
    <row r="932" spans="1:7" x14ac:dyDescent="0.2">
      <c r="A932" s="12" t="s">
        <v>141</v>
      </c>
      <c r="B932" s="12" t="s">
        <v>405</v>
      </c>
      <c r="C932" s="12" t="s">
        <v>406</v>
      </c>
      <c r="D932" s="148">
        <v>283</v>
      </c>
      <c r="E932" s="13">
        <v>4</v>
      </c>
      <c r="F932">
        <v>37.96173417</v>
      </c>
      <c r="G932">
        <f>VLOOKUP(B932, '[1]Sheet 1 - us_county_latlng'!$A:$C, 3, FALSE)</f>
        <v>-90.878667399999998</v>
      </c>
    </row>
    <row r="933" spans="1:7" x14ac:dyDescent="0.2">
      <c r="A933" s="12" t="s">
        <v>141</v>
      </c>
      <c r="B933" s="12" t="s">
        <v>407</v>
      </c>
      <c r="C933" s="12" t="s">
        <v>408</v>
      </c>
      <c r="D933" s="149">
        <v>117</v>
      </c>
      <c r="E933" s="14">
        <v>0</v>
      </c>
      <c r="F933">
        <v>37.112621969999999</v>
      </c>
      <c r="G933">
        <f>VLOOKUP(B933, '[1]Sheet 1 - us_county_latlng'!$A:$C, 3, FALSE)</f>
        <v>-90.461445080000004</v>
      </c>
    </row>
    <row r="934" spans="1:7" x14ac:dyDescent="0.2">
      <c r="A934" s="12" t="s">
        <v>141</v>
      </c>
      <c r="B934" s="12" t="s">
        <v>409</v>
      </c>
      <c r="C934" s="12" t="s">
        <v>410</v>
      </c>
      <c r="D934" s="148">
        <v>625</v>
      </c>
      <c r="E934" s="13">
        <v>3</v>
      </c>
      <c r="F934">
        <v>37.280857519999998</v>
      </c>
      <c r="G934">
        <f>VLOOKUP(B934, '[1]Sheet 1 - us_county_latlng'!$A:$C, 3, FALSE)</f>
        <v>-92.875916919999995</v>
      </c>
    </row>
    <row r="935" spans="1:7" x14ac:dyDescent="0.2">
      <c r="A935" s="12" t="s">
        <v>141</v>
      </c>
      <c r="B935" s="12" t="s">
        <v>411</v>
      </c>
      <c r="C935" s="12" t="s">
        <v>412</v>
      </c>
      <c r="D935" s="149">
        <v>27</v>
      </c>
      <c r="E935" s="14">
        <v>0</v>
      </c>
      <c r="F935">
        <v>40.47867651</v>
      </c>
      <c r="G935">
        <f>VLOOKUP(B935, '[1]Sheet 1 - us_county_latlng'!$A:$C, 3, FALSE)</f>
        <v>-94.421912770000006</v>
      </c>
    </row>
    <row r="936" spans="1:7" x14ac:dyDescent="0.2">
      <c r="A936" s="12" t="s">
        <v>141</v>
      </c>
      <c r="B936" s="12" t="s">
        <v>413</v>
      </c>
      <c r="C936" s="12" t="s">
        <v>414</v>
      </c>
      <c r="D936" s="148">
        <v>242</v>
      </c>
      <c r="E936" s="13">
        <v>0</v>
      </c>
      <c r="F936">
        <v>37.270789980000004</v>
      </c>
      <c r="G936">
        <f>VLOOKUP(B936, '[1]Sheet 1 - us_county_latlng'!$A:$C, 3, FALSE)</f>
        <v>-92.469493099999994</v>
      </c>
    </row>
    <row r="937" spans="1:7" x14ac:dyDescent="0.2">
      <c r="A937" s="12" t="s">
        <v>141</v>
      </c>
      <c r="B937" s="12" t="s">
        <v>385</v>
      </c>
      <c r="C937" s="12" t="s">
        <v>386</v>
      </c>
      <c r="D937" s="148">
        <v>4742</v>
      </c>
      <c r="E937" s="34">
        <v>30</v>
      </c>
      <c r="F937">
        <v>38.636546940000002</v>
      </c>
      <c r="G937">
        <f>VLOOKUP(B937, '[1]Sheet 1 - us_county_latlng'!$A:$C, 3, FALSE)</f>
        <v>-90.244844130000004</v>
      </c>
    </row>
    <row r="938" spans="1:7" hidden="1" x14ac:dyDescent="0.2">
      <c r="A938" s="12" t="s">
        <v>141</v>
      </c>
      <c r="B938" s="12" t="s">
        <v>416</v>
      </c>
      <c r="C938" s="12" t="s">
        <v>417</v>
      </c>
      <c r="D938" s="12">
        <v>389</v>
      </c>
      <c r="E938" s="48">
        <v>0</v>
      </c>
      <c r="F938">
        <v>39.580483450000003</v>
      </c>
      <c r="G938">
        <f>VLOOKUP(B938, '[1]Sheet 1 - us_county_latlng'!$A:$C, 3, FALSE)</f>
        <v>-118.33625809999999</v>
      </c>
    </row>
    <row r="939" spans="1:7" hidden="1" x14ac:dyDescent="0.2">
      <c r="A939" s="12" t="s">
        <v>141</v>
      </c>
      <c r="B939" s="12" t="s">
        <v>418</v>
      </c>
      <c r="C939" s="12" t="s">
        <v>419</v>
      </c>
      <c r="D939" s="12">
        <v>34332</v>
      </c>
      <c r="E939" s="12">
        <v>189</v>
      </c>
      <c r="F939">
        <v>36.215115410000003</v>
      </c>
      <c r="G939">
        <f>VLOOKUP(B939, '[1]Sheet 1 - us_county_latlng'!$A:$C, 3, FALSE)</f>
        <v>-115.0146087</v>
      </c>
    </row>
    <row r="940" spans="1:7" hidden="1" x14ac:dyDescent="0.2">
      <c r="A940" s="12" t="s">
        <v>141</v>
      </c>
      <c r="B940" s="12" t="s">
        <v>420</v>
      </c>
      <c r="C940" s="12" t="s">
        <v>421</v>
      </c>
      <c r="D940" s="12">
        <v>64</v>
      </c>
      <c r="E940" s="12">
        <v>0</v>
      </c>
      <c r="F940">
        <v>38.912133779999998</v>
      </c>
      <c r="G940">
        <f>VLOOKUP(B940, '[1]Sheet 1 - us_county_latlng'!$A:$C, 3, FALSE)</f>
        <v>-119.61620859999999</v>
      </c>
    </row>
    <row r="941" spans="1:7" hidden="1" x14ac:dyDescent="0.2">
      <c r="A941" s="12" t="s">
        <v>141</v>
      </c>
      <c r="B941" s="12" t="s">
        <v>422</v>
      </c>
      <c r="C941" s="12" t="s">
        <v>423</v>
      </c>
      <c r="D941" s="12">
        <v>539</v>
      </c>
      <c r="E941" s="12">
        <v>0</v>
      </c>
      <c r="F941">
        <v>41.146015830000003</v>
      </c>
      <c r="G941">
        <f>VLOOKUP(B941, '[1]Sheet 1 - us_county_latlng'!$A:$C, 3, FALSE)</f>
        <v>-115.3578839</v>
      </c>
    </row>
    <row r="942" spans="1:7" hidden="1" x14ac:dyDescent="0.2">
      <c r="A942" s="12" t="s">
        <v>141</v>
      </c>
      <c r="B942" s="12" t="s">
        <v>424</v>
      </c>
      <c r="C942" s="12" t="s">
        <v>425</v>
      </c>
      <c r="D942" s="12">
        <v>0</v>
      </c>
      <c r="E942" s="12">
        <v>0</v>
      </c>
      <c r="F942">
        <v>37.784564459999999</v>
      </c>
      <c r="G942">
        <f>VLOOKUP(B942, '[1]Sheet 1 - us_county_latlng'!$A:$C, 3, FALSE)</f>
        <v>-117.63219100000001</v>
      </c>
    </row>
    <row r="943" spans="1:7" hidden="1" x14ac:dyDescent="0.2">
      <c r="A943" s="12" t="s">
        <v>141</v>
      </c>
      <c r="B943" s="12" t="s">
        <v>426</v>
      </c>
      <c r="C943" s="12" t="s">
        <v>427</v>
      </c>
      <c r="D943" s="12">
        <v>0</v>
      </c>
      <c r="E943" s="12">
        <v>0</v>
      </c>
      <c r="F943">
        <v>39.98327398</v>
      </c>
      <c r="G943">
        <f>VLOOKUP(B943, '[1]Sheet 1 - us_county_latlng'!$A:$C, 3, FALSE)</f>
        <v>-116.2694709</v>
      </c>
    </row>
    <row r="944" spans="1:7" hidden="1" x14ac:dyDescent="0.2">
      <c r="A944" s="12" t="s">
        <v>141</v>
      </c>
      <c r="B944" s="12" t="s">
        <v>428</v>
      </c>
      <c r="C944" s="12" t="s">
        <v>429</v>
      </c>
      <c r="D944" s="12">
        <v>261</v>
      </c>
      <c r="E944" s="12">
        <v>0</v>
      </c>
      <c r="F944">
        <v>41.406380200000001</v>
      </c>
      <c r="G944">
        <f>VLOOKUP(B944, '[1]Sheet 1 - us_county_latlng'!$A:$C, 3, FALSE)</f>
        <v>-118.1118195</v>
      </c>
    </row>
    <row r="945" spans="1:7" hidden="1" x14ac:dyDescent="0.2">
      <c r="A945" s="12" t="s">
        <v>141</v>
      </c>
      <c r="B945" s="12" t="s">
        <v>430</v>
      </c>
      <c r="C945" s="12" t="s">
        <v>431</v>
      </c>
      <c r="D945" s="12">
        <v>0</v>
      </c>
      <c r="E945" s="12">
        <v>0</v>
      </c>
      <c r="F945">
        <v>39.93361994</v>
      </c>
      <c r="G945">
        <f>VLOOKUP(B945, '[1]Sheet 1 - us_county_latlng'!$A:$C, 3, FALSE)</f>
        <v>-117.0390723</v>
      </c>
    </row>
    <row r="946" spans="1:7" hidden="1" x14ac:dyDescent="0.2">
      <c r="A946" s="12" t="s">
        <v>141</v>
      </c>
      <c r="B946" s="12" t="s">
        <v>432</v>
      </c>
      <c r="C946" s="12" t="s">
        <v>433</v>
      </c>
      <c r="D946" s="12">
        <v>4</v>
      </c>
      <c r="E946" s="48">
        <v>0</v>
      </c>
      <c r="F946">
        <v>37.643424690000003</v>
      </c>
      <c r="G946">
        <f>VLOOKUP(B946, '[1]Sheet 1 - us_county_latlng'!$A:$C, 3, FALSE)</f>
        <v>-114.8771351</v>
      </c>
    </row>
    <row r="947" spans="1:7" hidden="1" x14ac:dyDescent="0.2">
      <c r="A947" s="12" t="s">
        <v>141</v>
      </c>
      <c r="B947" s="12" t="s">
        <v>434</v>
      </c>
      <c r="C947" s="12" t="s">
        <v>435</v>
      </c>
      <c r="D947" s="12">
        <v>89</v>
      </c>
      <c r="E947" s="48">
        <v>0</v>
      </c>
      <c r="F947">
        <v>39.019910469999999</v>
      </c>
      <c r="G947">
        <f>VLOOKUP(B947, '[1]Sheet 1 - us_county_latlng'!$A:$C, 3, FALSE)</f>
        <v>-119.1886954</v>
      </c>
    </row>
    <row r="948" spans="1:7" hidden="1" x14ac:dyDescent="0.2">
      <c r="A948" s="12" t="s">
        <v>141</v>
      </c>
      <c r="B948" s="12" t="s">
        <v>436</v>
      </c>
      <c r="C948" s="12" t="s">
        <v>437</v>
      </c>
      <c r="D948" s="12">
        <v>1</v>
      </c>
      <c r="E948" s="12">
        <v>0</v>
      </c>
      <c r="F948">
        <v>38.53880917</v>
      </c>
      <c r="G948">
        <f>VLOOKUP(B948, '[1]Sheet 1 - us_county_latlng'!$A:$C, 3, FALSE)</f>
        <v>-118.4346446</v>
      </c>
    </row>
    <row r="949" spans="1:7" hidden="1" x14ac:dyDescent="0.2">
      <c r="A949" s="12" t="s">
        <v>141</v>
      </c>
      <c r="B949" s="12" t="s">
        <v>438</v>
      </c>
      <c r="C949" s="12" t="s">
        <v>439</v>
      </c>
      <c r="D949" s="12">
        <v>32</v>
      </c>
      <c r="E949" s="12">
        <v>0</v>
      </c>
      <c r="F949">
        <v>38.042128460000001</v>
      </c>
      <c r="G949">
        <f>VLOOKUP(B949, '[1]Sheet 1 - us_county_latlng'!$A:$C, 3, FALSE)</f>
        <v>-116.47176</v>
      </c>
    </row>
    <row r="950" spans="1:7" hidden="1" x14ac:dyDescent="0.2">
      <c r="A950" s="12" t="s">
        <v>141</v>
      </c>
      <c r="B950" s="12" t="s">
        <v>440</v>
      </c>
      <c r="C950" s="12" t="s">
        <v>441</v>
      </c>
      <c r="D950" s="12">
        <v>5</v>
      </c>
      <c r="E950" s="12">
        <v>0</v>
      </c>
      <c r="F950">
        <v>40.439522879999998</v>
      </c>
      <c r="G950">
        <f>VLOOKUP(B950, '[1]Sheet 1 - us_county_latlng'!$A:$C, 3, FALSE)</f>
        <v>-118.4047657</v>
      </c>
    </row>
    <row r="951" spans="1:7" hidden="1" x14ac:dyDescent="0.2">
      <c r="A951" s="12" t="s">
        <v>141</v>
      </c>
      <c r="B951" s="12" t="s">
        <v>442</v>
      </c>
      <c r="C951" s="12" t="s">
        <v>443</v>
      </c>
      <c r="D951" s="12">
        <v>1</v>
      </c>
      <c r="E951" s="12">
        <v>0</v>
      </c>
      <c r="F951">
        <v>39.446608470000001</v>
      </c>
      <c r="G951">
        <f>VLOOKUP(B951, '[1]Sheet 1 - us_county_latlng'!$A:$C, 3, FALSE)</f>
        <v>-119.5289865</v>
      </c>
    </row>
    <row r="952" spans="1:7" hidden="1" x14ac:dyDescent="0.2">
      <c r="A952" s="12" t="s">
        <v>141</v>
      </c>
      <c r="B952" s="12" t="s">
        <v>444</v>
      </c>
      <c r="C952" s="12" t="s">
        <v>445</v>
      </c>
      <c r="D952" s="12">
        <v>7073</v>
      </c>
      <c r="E952" s="12">
        <v>40</v>
      </c>
      <c r="F952">
        <v>40.665668150000002</v>
      </c>
      <c r="G952">
        <f>VLOOKUP(B952, '[1]Sheet 1 - us_county_latlng'!$A:$C, 3, FALSE)</f>
        <v>-119.6643222</v>
      </c>
    </row>
    <row r="953" spans="1:7" hidden="1" x14ac:dyDescent="0.2">
      <c r="A953" s="12" t="s">
        <v>141</v>
      </c>
      <c r="B953" s="12" t="s">
        <v>446</v>
      </c>
      <c r="C953" s="12" t="s">
        <v>447</v>
      </c>
      <c r="D953" s="12">
        <v>73</v>
      </c>
      <c r="E953" s="12">
        <v>0</v>
      </c>
      <c r="F953">
        <v>39.442381449999999</v>
      </c>
      <c r="G953">
        <f>VLOOKUP(B953, '[1]Sheet 1 - us_county_latlng'!$A:$C, 3, FALSE)</f>
        <v>-114.9015438</v>
      </c>
    </row>
    <row r="954" spans="1:7" hidden="1" x14ac:dyDescent="0.2">
      <c r="A954" s="12" t="s">
        <v>141</v>
      </c>
      <c r="B954" s="12" t="s">
        <v>448</v>
      </c>
      <c r="C954" s="12" t="s">
        <v>449</v>
      </c>
      <c r="D954" s="12">
        <v>1065</v>
      </c>
      <c r="E954" s="12">
        <v>0</v>
      </c>
      <c r="F954">
        <v>39.151084050000001</v>
      </c>
      <c r="G954">
        <f>VLOOKUP(B954, '[1]Sheet 1 - us_county_latlng'!$A:$C, 3, FALSE)</f>
        <v>-119.7473502</v>
      </c>
    </row>
    <row r="955" spans="1:7" hidden="1" x14ac:dyDescent="0.2">
      <c r="A955" t="s">
        <v>142</v>
      </c>
      <c r="B955" s="12" t="s">
        <v>5</v>
      </c>
      <c r="C955" t="s">
        <v>6</v>
      </c>
      <c r="D955" s="157">
        <v>897</v>
      </c>
      <c r="E955" s="30">
        <v>142</v>
      </c>
      <c r="F955">
        <v>32.535142280000002</v>
      </c>
      <c r="G955" s="26">
        <v>-86.642899760000006</v>
      </c>
    </row>
    <row r="956" spans="1:7" hidden="1" x14ac:dyDescent="0.2">
      <c r="A956" t="s">
        <v>142</v>
      </c>
      <c r="B956" s="12" t="s">
        <v>7</v>
      </c>
      <c r="C956" t="s">
        <v>8</v>
      </c>
      <c r="D956" s="157">
        <v>2947</v>
      </c>
      <c r="E956" s="30">
        <v>480</v>
      </c>
      <c r="F956">
        <v>30.727824680000001</v>
      </c>
      <c r="G956" s="26">
        <v>-87.722744770000006</v>
      </c>
    </row>
    <row r="957" spans="1:7" hidden="1" x14ac:dyDescent="0.2">
      <c r="A957" t="s">
        <v>142</v>
      </c>
      <c r="B957" s="12" t="s">
        <v>9</v>
      </c>
      <c r="C957" t="s">
        <v>10</v>
      </c>
      <c r="D957" s="157">
        <v>375</v>
      </c>
      <c r="E957" s="32">
        <v>59</v>
      </c>
      <c r="F957">
        <v>31.87009042</v>
      </c>
      <c r="G957" s="26">
        <v>-85.391067870000001</v>
      </c>
    </row>
    <row r="958" spans="1:7" hidden="1" x14ac:dyDescent="0.2">
      <c r="A958" t="s">
        <v>142</v>
      </c>
      <c r="B958" s="12" t="s">
        <v>11</v>
      </c>
      <c r="C958" t="s">
        <v>12</v>
      </c>
      <c r="D958" s="157">
        <v>305</v>
      </c>
      <c r="E958" s="32">
        <v>50</v>
      </c>
      <c r="F958">
        <v>32.998376069999999</v>
      </c>
      <c r="G958">
        <v>-87.126814330000002</v>
      </c>
    </row>
    <row r="959" spans="1:7" hidden="1" x14ac:dyDescent="0.2">
      <c r="A959" t="s">
        <v>142</v>
      </c>
      <c r="B959" s="12" t="s">
        <v>13</v>
      </c>
      <c r="C959" t="s">
        <v>14</v>
      </c>
      <c r="D959" s="157">
        <v>808</v>
      </c>
      <c r="E959" s="32">
        <v>132</v>
      </c>
      <c r="F959">
        <v>33.980870609999997</v>
      </c>
      <c r="G959" s="26">
        <v>-86.567006399999997</v>
      </c>
    </row>
    <row r="960" spans="1:7" hidden="1" x14ac:dyDescent="0.2">
      <c r="A960" t="s">
        <v>142</v>
      </c>
      <c r="B960" s="12" t="s">
        <v>15</v>
      </c>
      <c r="C960" t="s">
        <v>16</v>
      </c>
      <c r="D960" s="157">
        <v>200</v>
      </c>
      <c r="E960" s="32">
        <v>31</v>
      </c>
      <c r="F960">
        <v>32.100458680000003</v>
      </c>
      <c r="G960" s="26">
        <v>-85.715729429999996</v>
      </c>
    </row>
    <row r="961" spans="1:7" hidden="1" x14ac:dyDescent="0.2">
      <c r="A961" t="s">
        <v>142</v>
      </c>
      <c r="B961" s="12" t="s">
        <v>17</v>
      </c>
      <c r="C961" t="s">
        <v>18</v>
      </c>
      <c r="D961" s="157">
        <v>298</v>
      </c>
      <c r="E961" s="32">
        <v>47</v>
      </c>
      <c r="F961">
        <v>31.752524319999999</v>
      </c>
      <c r="G961" s="26">
        <v>-86.680409240000003</v>
      </c>
    </row>
    <row r="962" spans="1:7" hidden="1" x14ac:dyDescent="0.2">
      <c r="A962" t="s">
        <v>142</v>
      </c>
      <c r="B962" s="12" t="s">
        <v>19</v>
      </c>
      <c r="C962" t="s">
        <v>20</v>
      </c>
      <c r="D962" s="157">
        <v>1851</v>
      </c>
      <c r="E962" s="32">
        <v>294</v>
      </c>
      <c r="F962">
        <v>33.771415490000003</v>
      </c>
      <c r="G962" s="26">
        <v>-85.825747050000004</v>
      </c>
    </row>
    <row r="963" spans="1:7" hidden="1" x14ac:dyDescent="0.2">
      <c r="A963" t="s">
        <v>142</v>
      </c>
      <c r="B963" s="12" t="s">
        <v>21</v>
      </c>
      <c r="C963" t="s">
        <v>22</v>
      </c>
      <c r="D963" s="157">
        <v>524</v>
      </c>
      <c r="E963" s="32">
        <v>82</v>
      </c>
      <c r="F963">
        <v>32.913666220000003</v>
      </c>
      <c r="G963" s="26">
        <v>-85.391689150000005</v>
      </c>
    </row>
    <row r="964" spans="1:7" hidden="1" x14ac:dyDescent="0.2">
      <c r="A964" t="s">
        <v>142</v>
      </c>
      <c r="B964" s="12" t="s">
        <v>23</v>
      </c>
      <c r="C964" t="s">
        <v>24</v>
      </c>
      <c r="D964" s="157">
        <v>306</v>
      </c>
      <c r="E964" s="30">
        <v>50</v>
      </c>
      <c r="F964">
        <v>34.17588713</v>
      </c>
      <c r="G964" s="26">
        <v>-85.603870659999998</v>
      </c>
    </row>
    <row r="965" spans="1:7" hidden="1" x14ac:dyDescent="0.2">
      <c r="A965" t="s">
        <v>142</v>
      </c>
      <c r="B965" s="12" t="s">
        <v>25</v>
      </c>
      <c r="C965" t="s">
        <v>26</v>
      </c>
      <c r="D965" s="157">
        <v>740</v>
      </c>
      <c r="E965" s="30">
        <v>121</v>
      </c>
      <c r="F965">
        <v>32.847710040000003</v>
      </c>
      <c r="G965" s="26">
        <v>-86.718879340000001</v>
      </c>
    </row>
    <row r="966" spans="1:7" hidden="1" x14ac:dyDescent="0.2">
      <c r="A966" t="s">
        <v>142</v>
      </c>
      <c r="B966" s="12" t="s">
        <v>27</v>
      </c>
      <c r="C966" t="s">
        <v>28</v>
      </c>
      <c r="D966" s="157">
        <v>193</v>
      </c>
      <c r="E966" s="32">
        <v>31</v>
      </c>
      <c r="F966">
        <v>32.020193110000001</v>
      </c>
      <c r="G966" s="26">
        <v>-88.263053220000003</v>
      </c>
    </row>
    <row r="967" spans="1:7" hidden="1" x14ac:dyDescent="0.2">
      <c r="A967" t="s">
        <v>142</v>
      </c>
      <c r="B967" s="12" t="s">
        <v>29</v>
      </c>
      <c r="C967" t="s">
        <v>30</v>
      </c>
      <c r="D967" s="157">
        <v>389</v>
      </c>
      <c r="E967" s="32">
        <v>63</v>
      </c>
      <c r="F967">
        <v>31.676954510000002</v>
      </c>
      <c r="G967" s="26">
        <v>-87.830771810000002</v>
      </c>
    </row>
    <row r="968" spans="1:7" hidden="1" x14ac:dyDescent="0.2">
      <c r="A968" t="s">
        <v>142</v>
      </c>
      <c r="B968" s="12" t="s">
        <v>31</v>
      </c>
      <c r="C968" t="s">
        <v>32</v>
      </c>
      <c r="D968" s="157">
        <v>192</v>
      </c>
      <c r="E968" s="32">
        <v>31</v>
      </c>
      <c r="F968">
        <v>33.269669409999999</v>
      </c>
      <c r="G968" s="26">
        <v>-85.860744299999993</v>
      </c>
    </row>
    <row r="969" spans="1:7" hidden="1" x14ac:dyDescent="0.2">
      <c r="A969" t="s">
        <v>142</v>
      </c>
      <c r="B969" s="12" t="s">
        <v>33</v>
      </c>
      <c r="C969" t="s">
        <v>34</v>
      </c>
      <c r="D969" s="157">
        <v>195</v>
      </c>
      <c r="E969" s="32">
        <v>32</v>
      </c>
      <c r="F969">
        <v>33.674959340000001</v>
      </c>
      <c r="G969" s="26">
        <v>-85.517869480000002</v>
      </c>
    </row>
    <row r="970" spans="1:7" hidden="1" x14ac:dyDescent="0.2">
      <c r="A970" t="s">
        <v>142</v>
      </c>
      <c r="B970" s="12" t="s">
        <v>35</v>
      </c>
      <c r="C970" t="s">
        <v>36</v>
      </c>
      <c r="D970" s="157">
        <v>832</v>
      </c>
      <c r="E970" s="32">
        <v>136</v>
      </c>
      <c r="F970">
        <v>31.401883959999999</v>
      </c>
      <c r="G970" s="26">
        <v>-85.988288209999993</v>
      </c>
    </row>
    <row r="971" spans="1:7" hidden="1" x14ac:dyDescent="0.2">
      <c r="A971" t="s">
        <v>142</v>
      </c>
      <c r="B971" s="12" t="s">
        <v>37</v>
      </c>
      <c r="C971" t="s">
        <v>38</v>
      </c>
      <c r="D971" s="157">
        <v>813</v>
      </c>
      <c r="E971" s="32">
        <v>131</v>
      </c>
      <c r="F971">
        <v>34.700852840000003</v>
      </c>
      <c r="G971" s="26">
        <v>-87.804633710000004</v>
      </c>
    </row>
    <row r="972" spans="1:7" hidden="1" x14ac:dyDescent="0.2">
      <c r="A972" t="s">
        <v>142</v>
      </c>
      <c r="B972" s="12" t="s">
        <v>39</v>
      </c>
      <c r="C972" t="s">
        <v>40</v>
      </c>
      <c r="D972" s="157">
        <v>183</v>
      </c>
      <c r="E972" s="32">
        <v>30</v>
      </c>
      <c r="F972">
        <v>31.428993519999999</v>
      </c>
      <c r="G972" s="26">
        <v>-86.993823699999993</v>
      </c>
    </row>
    <row r="973" spans="1:7" hidden="1" x14ac:dyDescent="0.2">
      <c r="A973" t="s">
        <v>142</v>
      </c>
      <c r="B973" s="12" t="s">
        <v>41</v>
      </c>
      <c r="C973" t="s">
        <v>42</v>
      </c>
      <c r="D973" s="157">
        <v>99</v>
      </c>
      <c r="E973" s="30">
        <v>16</v>
      </c>
      <c r="F973">
        <v>32.936295600000001</v>
      </c>
      <c r="G973" s="26">
        <v>-86.247894090000003</v>
      </c>
    </row>
    <row r="974" spans="1:7" hidden="1" x14ac:dyDescent="0.2">
      <c r="A974" t="s">
        <v>142</v>
      </c>
      <c r="B974" s="12" t="s">
        <v>43</v>
      </c>
      <c r="C974" t="s">
        <v>44</v>
      </c>
      <c r="D974" s="157">
        <v>529</v>
      </c>
      <c r="E974" s="30">
        <v>86</v>
      </c>
      <c r="F974">
        <v>31.24861005</v>
      </c>
      <c r="G974" s="26">
        <v>-86.451426290000001</v>
      </c>
    </row>
    <row r="975" spans="1:7" hidden="1" x14ac:dyDescent="0.2">
      <c r="A975" t="s">
        <v>142</v>
      </c>
      <c r="B975" s="12" t="s">
        <v>45</v>
      </c>
      <c r="C975" t="s">
        <v>46</v>
      </c>
      <c r="D975" s="157">
        <v>199</v>
      </c>
      <c r="E975" s="32">
        <v>32</v>
      </c>
      <c r="F975">
        <v>31.731697749999999</v>
      </c>
      <c r="G975" s="26">
        <v>-86.313419069999995</v>
      </c>
    </row>
    <row r="976" spans="1:7" hidden="1" x14ac:dyDescent="0.2">
      <c r="A976" t="s">
        <v>142</v>
      </c>
      <c r="B976" s="12" t="s">
        <v>47</v>
      </c>
      <c r="C976" t="s">
        <v>48</v>
      </c>
      <c r="D976" s="157">
        <v>1203</v>
      </c>
      <c r="E976" s="32">
        <v>197</v>
      </c>
      <c r="F976">
        <v>34.131839820000003</v>
      </c>
      <c r="G976" s="26">
        <v>-86.867188769999998</v>
      </c>
    </row>
    <row r="977" spans="1:7" hidden="1" x14ac:dyDescent="0.2">
      <c r="A977" t="s">
        <v>142</v>
      </c>
      <c r="B977" s="12" t="s">
        <v>49</v>
      </c>
      <c r="C977" t="s">
        <v>50</v>
      </c>
      <c r="D977" s="157">
        <v>840</v>
      </c>
      <c r="E977" s="32">
        <v>137</v>
      </c>
      <c r="F977">
        <v>31.432043629999999</v>
      </c>
      <c r="G977" s="26">
        <v>-85.611080999999999</v>
      </c>
    </row>
    <row r="978" spans="1:7" hidden="1" x14ac:dyDescent="0.2">
      <c r="A978" t="s">
        <v>142</v>
      </c>
      <c r="B978" s="12" t="s">
        <v>51</v>
      </c>
      <c r="C978" t="s">
        <v>52</v>
      </c>
      <c r="D978" s="157">
        <v>650</v>
      </c>
      <c r="E978" s="32">
        <v>101</v>
      </c>
      <c r="F978">
        <v>32.32606741</v>
      </c>
      <c r="G978" s="26">
        <v>-87.106492309999993</v>
      </c>
    </row>
    <row r="979" spans="1:7" hidden="1" x14ac:dyDescent="0.2">
      <c r="A979" t="s">
        <v>142</v>
      </c>
      <c r="B979" s="12" t="s">
        <v>53</v>
      </c>
      <c r="C979" t="s">
        <v>54</v>
      </c>
      <c r="D979" s="157">
        <v>997</v>
      </c>
      <c r="E979" s="32">
        <v>163</v>
      </c>
      <c r="F979">
        <v>34.46023769</v>
      </c>
      <c r="G979" s="26">
        <v>-85.803785739999995</v>
      </c>
    </row>
    <row r="980" spans="1:7" hidden="1" x14ac:dyDescent="0.2">
      <c r="A980" t="s">
        <v>142</v>
      </c>
      <c r="B980" s="12" t="s">
        <v>55</v>
      </c>
      <c r="C980" t="s">
        <v>56</v>
      </c>
      <c r="D980" s="157">
        <v>1246</v>
      </c>
      <c r="E980" s="32">
        <v>199</v>
      </c>
      <c r="F980">
        <v>32.597241259999997</v>
      </c>
      <c r="G980">
        <f>VLOOKUP(B980, '[1]Sheet 1 - us_county_latlng'!$A:$C, 3, FALSE)</f>
        <v>-86.148840359999994</v>
      </c>
    </row>
    <row r="981" spans="1:7" hidden="1" x14ac:dyDescent="0.2">
      <c r="A981" t="s">
        <v>142</v>
      </c>
      <c r="B981" s="12" t="s">
        <v>57</v>
      </c>
      <c r="C981" t="s">
        <v>58</v>
      </c>
      <c r="D981" s="157">
        <v>580</v>
      </c>
      <c r="E981" s="32">
        <v>94</v>
      </c>
      <c r="F981">
        <v>31.12613571</v>
      </c>
      <c r="G981">
        <f>VLOOKUP(B981, '[1]Sheet 1 - us_county_latlng'!$A:$C, 3, FALSE)</f>
        <v>-87.161760560000005</v>
      </c>
    </row>
    <row r="982" spans="1:7" hidden="1" x14ac:dyDescent="0.2">
      <c r="A982" t="s">
        <v>142</v>
      </c>
      <c r="B982" s="12" t="s">
        <v>59</v>
      </c>
      <c r="C982" t="s">
        <v>60</v>
      </c>
      <c r="D982" s="157">
        <v>1621</v>
      </c>
      <c r="E982" s="30">
        <v>260</v>
      </c>
      <c r="F982">
        <v>34.045188860000003</v>
      </c>
      <c r="G982">
        <f>VLOOKUP(B982, '[1]Sheet 1 - us_county_latlng'!$A:$C, 3, FALSE)</f>
        <v>-86.034768540000002</v>
      </c>
    </row>
    <row r="983" spans="1:7" hidden="1" x14ac:dyDescent="0.2">
      <c r="A983" t="s">
        <v>142</v>
      </c>
      <c r="B983" s="12" t="s">
        <v>61</v>
      </c>
      <c r="C983" t="s">
        <v>62</v>
      </c>
      <c r="D983" s="157">
        <v>254</v>
      </c>
      <c r="E983" s="30">
        <v>41</v>
      </c>
      <c r="F983">
        <v>33.721172660000001</v>
      </c>
      <c r="G983">
        <f>VLOOKUP(B983, '[1]Sheet 1 - us_county_latlng'!$A:$C, 3, FALSE)</f>
        <v>-87.739243310000006</v>
      </c>
    </row>
    <row r="984" spans="1:7" hidden="1" x14ac:dyDescent="0.2">
      <c r="A984" t="s">
        <v>142</v>
      </c>
      <c r="B984" s="12" t="s">
        <v>63</v>
      </c>
      <c r="C984" t="s">
        <v>64</v>
      </c>
      <c r="D984" s="157">
        <v>529</v>
      </c>
      <c r="E984" s="32">
        <v>87</v>
      </c>
      <c r="F984">
        <v>34.442381349999998</v>
      </c>
      <c r="G984">
        <f>VLOOKUP(B984, '[1]Sheet 1 - us_county_latlng'!$A:$C, 3, FALSE)</f>
        <v>-87.843283</v>
      </c>
    </row>
    <row r="985" spans="1:7" hidden="1" x14ac:dyDescent="0.2">
      <c r="A985" t="s">
        <v>142</v>
      </c>
      <c r="B985" s="12" t="s">
        <v>65</v>
      </c>
      <c r="C985" t="s">
        <v>66</v>
      </c>
      <c r="D985" s="157">
        <v>332</v>
      </c>
      <c r="E985" s="32">
        <v>55</v>
      </c>
      <c r="F985">
        <v>31.09486905</v>
      </c>
      <c r="G985">
        <f>VLOOKUP(B985, '[1]Sheet 1 - us_county_latlng'!$A:$C, 3, FALSE)</f>
        <v>-85.839329530000001</v>
      </c>
    </row>
    <row r="986" spans="1:7" hidden="1" x14ac:dyDescent="0.2">
      <c r="A986" t="s">
        <v>142</v>
      </c>
      <c r="B986" s="12" t="s">
        <v>67</v>
      </c>
      <c r="C986" t="s">
        <v>68</v>
      </c>
      <c r="D986" s="158">
        <v>127</v>
      </c>
      <c r="E986" s="27">
        <v>19</v>
      </c>
      <c r="F986">
        <v>32.853304000000001</v>
      </c>
      <c r="G986">
        <f>VLOOKUP(B986, '[1]Sheet 1 - us_county_latlng'!$A:$C, 3, FALSE)</f>
        <v>-87.952768180000007</v>
      </c>
    </row>
    <row r="987" spans="1:7" hidden="1" x14ac:dyDescent="0.2">
      <c r="A987" t="s">
        <v>142</v>
      </c>
      <c r="B987" s="12" t="s">
        <v>69</v>
      </c>
      <c r="C987" t="s">
        <v>70</v>
      </c>
      <c r="D987" s="12">
        <v>275</v>
      </c>
      <c r="E987" s="32">
        <v>43</v>
      </c>
      <c r="F987">
        <v>32.762594800000002</v>
      </c>
      <c r="G987">
        <f>VLOOKUP(B987, '[1]Sheet 1 - us_county_latlng'!$A:$C, 3, FALSE)</f>
        <v>-87.629305759999994</v>
      </c>
    </row>
    <row r="988" spans="1:7" hidden="1" x14ac:dyDescent="0.2">
      <c r="A988" t="s">
        <v>142</v>
      </c>
      <c r="B988" s="12" t="s">
        <v>71</v>
      </c>
      <c r="C988" t="s">
        <v>72</v>
      </c>
      <c r="D988" s="157">
        <v>236</v>
      </c>
      <c r="E988" s="32">
        <v>38</v>
      </c>
      <c r="F988">
        <v>31.514879910000001</v>
      </c>
      <c r="G988">
        <f>VLOOKUP(B988, '[1]Sheet 1 - us_county_latlng'!$A:$C, 3, FALSE)</f>
        <v>-85.240941520000007</v>
      </c>
    </row>
    <row r="989" spans="1:7" hidden="1" x14ac:dyDescent="0.2">
      <c r="A989" t="s">
        <v>142</v>
      </c>
      <c r="B989" s="12" t="s">
        <v>73</v>
      </c>
      <c r="C989" t="s">
        <v>74</v>
      </c>
      <c r="D989" s="157">
        <v>1699</v>
      </c>
      <c r="E989" s="32">
        <v>276</v>
      </c>
      <c r="F989">
        <v>31.152951789999999</v>
      </c>
      <c r="G989">
        <f>VLOOKUP(B989, '[1]Sheet 1 - us_county_latlng'!$A:$C, 3, FALSE)</f>
        <v>-85.302514020000004</v>
      </c>
    </row>
    <row r="990" spans="1:7" hidden="1" x14ac:dyDescent="0.2">
      <c r="A990" t="s">
        <v>142</v>
      </c>
      <c r="B990" s="12" t="s">
        <v>75</v>
      </c>
      <c r="C990" t="s">
        <v>76</v>
      </c>
      <c r="D990" s="157">
        <v>691</v>
      </c>
      <c r="E990" s="32">
        <v>112</v>
      </c>
      <c r="F990">
        <v>34.779542309999997</v>
      </c>
      <c r="G990">
        <f>VLOOKUP(B990, '[1]Sheet 1 - us_county_latlng'!$A:$C, 3, FALSE)</f>
        <v>-85.999475840000002</v>
      </c>
    </row>
    <row r="991" spans="1:7" hidden="1" x14ac:dyDescent="0.2">
      <c r="A991" t="s">
        <v>142</v>
      </c>
      <c r="B991" s="12" t="s">
        <v>77</v>
      </c>
      <c r="C991" t="s">
        <v>78</v>
      </c>
      <c r="D991" s="159">
        <v>11914</v>
      </c>
      <c r="E991" s="30">
        <v>1854</v>
      </c>
      <c r="F991">
        <v>33.554343299999999</v>
      </c>
      <c r="G991">
        <f>VLOOKUP(B991, '[1]Sheet 1 - us_county_latlng'!$A:$C, 3, FALSE)</f>
        <v>-86.896570839999995</v>
      </c>
    </row>
    <row r="992" spans="1:7" hidden="1" x14ac:dyDescent="0.2">
      <c r="A992" t="s">
        <v>142</v>
      </c>
      <c r="B992" s="12" t="s">
        <v>79</v>
      </c>
      <c r="C992" t="s">
        <v>80</v>
      </c>
      <c r="D992" s="157">
        <v>155</v>
      </c>
      <c r="E992" s="30">
        <v>25</v>
      </c>
      <c r="F992">
        <v>33.779093490000001</v>
      </c>
      <c r="G992">
        <f>VLOOKUP(B992, '[1]Sheet 1 - us_county_latlng'!$A:$C, 3, FALSE)</f>
        <v>-88.097153149999997</v>
      </c>
    </row>
    <row r="993" spans="1:7" hidden="1" x14ac:dyDescent="0.2">
      <c r="A993" t="s">
        <v>142</v>
      </c>
      <c r="B993" s="12" t="s">
        <v>81</v>
      </c>
      <c r="C993" t="s">
        <v>82</v>
      </c>
      <c r="D993" s="157">
        <v>1251</v>
      </c>
      <c r="E993" s="32">
        <v>202</v>
      </c>
      <c r="F993">
        <v>34.901500200000001</v>
      </c>
      <c r="G993">
        <f>VLOOKUP(B993, '[1]Sheet 1 - us_county_latlng'!$A:$C, 3, FALSE)</f>
        <v>-87.654116579999993</v>
      </c>
    </row>
    <row r="994" spans="1:7" hidden="1" x14ac:dyDescent="0.2">
      <c r="A994" t="s">
        <v>142</v>
      </c>
      <c r="B994" s="12" t="s">
        <v>83</v>
      </c>
      <c r="C994" t="s">
        <v>84</v>
      </c>
      <c r="D994" s="157">
        <v>465</v>
      </c>
      <c r="E994" s="32">
        <v>75</v>
      </c>
      <c r="F994">
        <v>34.52223687</v>
      </c>
      <c r="G994">
        <f>VLOOKUP(B994, '[1]Sheet 1 - us_county_latlng'!$A:$C, 3, FALSE)</f>
        <v>-87.310853809999998</v>
      </c>
    </row>
    <row r="995" spans="1:7" hidden="1" x14ac:dyDescent="0.2">
      <c r="A995" t="s">
        <v>142</v>
      </c>
      <c r="B995" s="12" t="s">
        <v>85</v>
      </c>
      <c r="C995" t="s">
        <v>86</v>
      </c>
      <c r="D995" s="157">
        <v>2620</v>
      </c>
      <c r="E995" s="32">
        <v>410</v>
      </c>
      <c r="F995">
        <v>32.60106116</v>
      </c>
      <c r="G995">
        <f>VLOOKUP(B995, '[1]Sheet 1 - us_county_latlng'!$A:$C, 3, FALSE)</f>
        <v>-85.355224509999999</v>
      </c>
    </row>
    <row r="996" spans="1:7" hidden="1" x14ac:dyDescent="0.2">
      <c r="A996" t="s">
        <v>142</v>
      </c>
      <c r="B996" s="12" t="s">
        <v>87</v>
      </c>
      <c r="C996" t="s">
        <v>88</v>
      </c>
      <c r="D996" s="157">
        <v>1321</v>
      </c>
      <c r="E996" s="32">
        <v>209</v>
      </c>
      <c r="F996">
        <v>34.810134869999999</v>
      </c>
      <c r="G996">
        <f>VLOOKUP(B996, '[1]Sheet 1 - us_county_latlng'!$A:$C, 3, FALSE)</f>
        <v>-86.982072029999998</v>
      </c>
    </row>
    <row r="997" spans="1:7" hidden="1" x14ac:dyDescent="0.2">
      <c r="A997" t="s">
        <v>142</v>
      </c>
      <c r="B997" s="12" t="s">
        <v>89</v>
      </c>
      <c r="C997" t="s">
        <v>90</v>
      </c>
      <c r="D997" s="157">
        <v>204</v>
      </c>
      <c r="E997" s="32">
        <v>32</v>
      </c>
      <c r="F997">
        <v>32.155040399999997</v>
      </c>
      <c r="G997">
        <f>VLOOKUP(B997, '[1]Sheet 1 - us_county_latlng'!$A:$C, 3, FALSE)</f>
        <v>-86.650023529999999</v>
      </c>
    </row>
    <row r="998" spans="1:7" hidden="1" x14ac:dyDescent="0.2">
      <c r="A998" t="s">
        <v>142</v>
      </c>
      <c r="B998" s="12" t="s">
        <v>91</v>
      </c>
      <c r="C998" t="s">
        <v>92</v>
      </c>
      <c r="D998" s="157">
        <v>249</v>
      </c>
      <c r="E998" s="32">
        <v>37</v>
      </c>
      <c r="F998">
        <v>32.38585029</v>
      </c>
      <c r="G998">
        <f>VLOOKUP(B998, '[1]Sheet 1 - us_county_latlng'!$A:$C, 3, FALSE)</f>
        <v>-85.692607030000005</v>
      </c>
    </row>
    <row r="999" spans="1:7" hidden="1" x14ac:dyDescent="0.2">
      <c r="A999" t="s">
        <v>142</v>
      </c>
      <c r="B999" s="12" t="s">
        <v>93</v>
      </c>
      <c r="C999" t="s">
        <v>94</v>
      </c>
      <c r="D999" s="157">
        <v>5900</v>
      </c>
      <c r="E999" s="32">
        <v>924</v>
      </c>
      <c r="F999">
        <v>34.762922570000001</v>
      </c>
      <c r="G999">
        <f>VLOOKUP(B999, '[1]Sheet 1 - us_county_latlng'!$A:$C, 3, FALSE)</f>
        <v>-86.550569269999997</v>
      </c>
    </row>
    <row r="1000" spans="1:7" hidden="1" x14ac:dyDescent="0.2">
      <c r="A1000" t="s">
        <v>142</v>
      </c>
      <c r="B1000" s="12" t="s">
        <v>95</v>
      </c>
      <c r="C1000" t="s">
        <v>96</v>
      </c>
      <c r="D1000" s="157">
        <v>301</v>
      </c>
      <c r="E1000" s="30">
        <v>48</v>
      </c>
      <c r="F1000">
        <v>32.247949149999997</v>
      </c>
      <c r="G1000">
        <f>VLOOKUP(B1000, '[1]Sheet 1 - us_county_latlng'!$A:$C, 3, FALSE)</f>
        <v>-87.789209459999995</v>
      </c>
    </row>
    <row r="1001" spans="1:7" hidden="1" x14ac:dyDescent="0.2">
      <c r="A1001" t="s">
        <v>142</v>
      </c>
      <c r="B1001" s="12" t="s">
        <v>97</v>
      </c>
      <c r="C1001" t="s">
        <v>98</v>
      </c>
      <c r="D1001" s="157">
        <v>436</v>
      </c>
      <c r="E1001" s="30">
        <v>71</v>
      </c>
      <c r="F1001">
        <v>34.136918559999998</v>
      </c>
      <c r="G1001">
        <f>VLOOKUP(B1001, '[1]Sheet 1 - us_county_latlng'!$A:$C, 3, FALSE)</f>
        <v>-87.887406060000004</v>
      </c>
    </row>
    <row r="1002" spans="1:7" hidden="1" x14ac:dyDescent="0.2">
      <c r="A1002" t="s">
        <v>142</v>
      </c>
      <c r="B1002" s="12" t="s">
        <v>99</v>
      </c>
      <c r="C1002" t="s">
        <v>100</v>
      </c>
      <c r="D1002" s="157">
        <v>1790</v>
      </c>
      <c r="E1002" s="32">
        <v>292</v>
      </c>
      <c r="F1002">
        <v>34.366908670000001</v>
      </c>
      <c r="G1002">
        <f>VLOOKUP(B1002, '[1]Sheet 1 - us_county_latlng'!$A:$C, 3, FALSE)</f>
        <v>-86.306156229999999</v>
      </c>
    </row>
    <row r="1003" spans="1:7" hidden="1" x14ac:dyDescent="0.2">
      <c r="A1003" t="s">
        <v>142</v>
      </c>
      <c r="B1003" s="12" t="s">
        <v>101</v>
      </c>
      <c r="C1003" t="s">
        <v>102</v>
      </c>
      <c r="D1003" s="157">
        <v>7078</v>
      </c>
      <c r="E1003" s="32">
        <v>1132</v>
      </c>
      <c r="F1003">
        <v>30.77909854</v>
      </c>
      <c r="G1003">
        <f>VLOOKUP(B1003, '[1]Sheet 1 - us_county_latlng'!$A:$C, 3, FALSE)</f>
        <v>-88.206590570000003</v>
      </c>
    </row>
    <row r="1004" spans="1:7" hidden="1" x14ac:dyDescent="0.2">
      <c r="A1004" t="s">
        <v>142</v>
      </c>
      <c r="B1004" s="12" t="s">
        <v>103</v>
      </c>
      <c r="C1004" t="s">
        <v>104</v>
      </c>
      <c r="D1004" s="157">
        <v>300</v>
      </c>
      <c r="E1004" s="32">
        <v>49</v>
      </c>
      <c r="F1004">
        <v>31.571071750000002</v>
      </c>
      <c r="G1004">
        <f>VLOOKUP(B1004, '[1]Sheet 1 - us_county_latlng'!$A:$C, 3, FALSE)</f>
        <v>-87.365296150000006</v>
      </c>
    </row>
    <row r="1005" spans="1:7" hidden="1" x14ac:dyDescent="0.2">
      <c r="A1005" t="s">
        <v>142</v>
      </c>
      <c r="B1005" s="12" t="s">
        <v>105</v>
      </c>
      <c r="C1005" t="s">
        <v>106</v>
      </c>
      <c r="D1005" s="157">
        <v>4585</v>
      </c>
      <c r="E1005" s="32">
        <v>705</v>
      </c>
      <c r="F1005">
        <v>32.220894139999999</v>
      </c>
      <c r="G1005">
        <f>VLOOKUP(B1005, '[1]Sheet 1 - us_county_latlng'!$A:$C, 3, FALSE)</f>
        <v>-86.207877060000001</v>
      </c>
    </row>
    <row r="1006" spans="1:7" hidden="1" x14ac:dyDescent="0.2">
      <c r="A1006" t="s">
        <v>142</v>
      </c>
      <c r="B1006" s="12" t="s">
        <v>107</v>
      </c>
      <c r="C1006" t="s">
        <v>108</v>
      </c>
      <c r="D1006" s="157">
        <v>1865</v>
      </c>
      <c r="E1006" s="32">
        <v>300</v>
      </c>
      <c r="F1006">
        <v>34.453310090000002</v>
      </c>
      <c r="G1006">
        <f>VLOOKUP(B1006, '[1]Sheet 1 - us_county_latlng'!$A:$C, 3, FALSE)</f>
        <v>-86.853250619999997</v>
      </c>
    </row>
    <row r="1007" spans="1:7" hidden="1" x14ac:dyDescent="0.2">
      <c r="A1007" t="s">
        <v>142</v>
      </c>
      <c r="B1007" s="12" t="s">
        <v>109</v>
      </c>
      <c r="C1007" t="s">
        <v>110</v>
      </c>
      <c r="D1007" s="157">
        <v>151</v>
      </c>
      <c r="E1007" s="32">
        <v>23</v>
      </c>
      <c r="F1007">
        <v>32.638592840000001</v>
      </c>
      <c r="G1007">
        <f>VLOOKUP(B1007, '[1]Sheet 1 - us_county_latlng'!$A:$C, 3, FALSE)</f>
        <v>-87.294247029999994</v>
      </c>
    </row>
    <row r="1008" spans="1:7" hidden="1" x14ac:dyDescent="0.2">
      <c r="A1008" t="s">
        <v>142</v>
      </c>
      <c r="B1008" s="12" t="s">
        <v>111</v>
      </c>
      <c r="C1008" t="s">
        <v>112</v>
      </c>
      <c r="D1008" s="157">
        <v>272</v>
      </c>
      <c r="E1008" s="32">
        <v>42</v>
      </c>
      <c r="F1008">
        <v>33.280582979999998</v>
      </c>
      <c r="G1008">
        <f>VLOOKUP(B1008, '[1]Sheet 1 - us_county_latlng'!$A:$C, 3, FALSE)</f>
        <v>-88.089235040000005</v>
      </c>
    </row>
    <row r="1009" spans="1:7" hidden="1" x14ac:dyDescent="0.2">
      <c r="A1009" t="s">
        <v>142</v>
      </c>
      <c r="B1009" s="12" t="s">
        <v>113</v>
      </c>
      <c r="C1009" t="s">
        <v>114</v>
      </c>
      <c r="D1009" s="157">
        <v>525</v>
      </c>
      <c r="E1009" s="30">
        <v>83</v>
      </c>
      <c r="F1009">
        <v>31.802325639999999</v>
      </c>
      <c r="G1009">
        <f>VLOOKUP(B1009, '[1]Sheet 1 - us_county_latlng'!$A:$C, 3, FALSE)</f>
        <v>-85.940873730000007</v>
      </c>
    </row>
    <row r="1010" spans="1:7" hidden="1" x14ac:dyDescent="0.2">
      <c r="A1010" t="s">
        <v>142</v>
      </c>
      <c r="B1010" s="12" t="s">
        <v>115</v>
      </c>
      <c r="C1010" t="s">
        <v>116</v>
      </c>
      <c r="D1010" s="157">
        <v>319</v>
      </c>
      <c r="E1010" s="30">
        <v>51</v>
      </c>
      <c r="F1010">
        <v>33.29354361</v>
      </c>
      <c r="G1010">
        <f>VLOOKUP(B1010, '[1]Sheet 1 - us_county_latlng'!$A:$C, 3, FALSE)</f>
        <v>-85.45918107</v>
      </c>
    </row>
    <row r="1011" spans="1:7" hidden="1" x14ac:dyDescent="0.2">
      <c r="A1011" t="s">
        <v>142</v>
      </c>
      <c r="B1011" s="12" t="s">
        <v>117</v>
      </c>
      <c r="C1011" t="s">
        <v>118</v>
      </c>
      <c r="D1011" s="157" t="s">
        <v>1144</v>
      </c>
      <c r="E1011" s="32">
        <v>181</v>
      </c>
      <c r="F1011">
        <v>32.28806204</v>
      </c>
      <c r="G1011">
        <f>VLOOKUP(B1011, '[1]Sheet 1 - us_county_latlng'!$A:$C, 3, FALSE)</f>
        <v>-85.184282960000004</v>
      </c>
    </row>
    <row r="1012" spans="1:7" hidden="1" x14ac:dyDescent="0.2">
      <c r="A1012" t="s">
        <v>142</v>
      </c>
      <c r="B1012" s="12" t="s">
        <v>121</v>
      </c>
      <c r="C1012" t="s">
        <v>122</v>
      </c>
      <c r="D1012" s="157" t="s">
        <v>1142</v>
      </c>
      <c r="E1012" s="32">
        <v>211</v>
      </c>
      <c r="F1012">
        <v>33.715400219999999</v>
      </c>
      <c r="G1012">
        <f>VLOOKUP(B1012, '[1]Sheet 1 - us_county_latlng'!$A:$C, 3, FALSE)</f>
        <v>-86.314769049999995</v>
      </c>
    </row>
    <row r="1013" spans="1:7" hidden="1" x14ac:dyDescent="0.2">
      <c r="A1013" t="s">
        <v>142</v>
      </c>
      <c r="B1013" s="12" t="s">
        <v>119</v>
      </c>
      <c r="C1013" t="s">
        <v>120</v>
      </c>
      <c r="D1013" s="157" t="s">
        <v>1143</v>
      </c>
      <c r="E1013" s="32">
        <v>461</v>
      </c>
      <c r="F1013">
        <v>33.264052579999998</v>
      </c>
      <c r="G1013">
        <f>VLOOKUP(B1013, '[1]Sheet 1 - us_county_latlng'!$A:$C, 3, FALSE)</f>
        <v>-86.661374760000001</v>
      </c>
    </row>
    <row r="1014" spans="1:7" hidden="1" x14ac:dyDescent="0.2">
      <c r="A1014" t="s">
        <v>142</v>
      </c>
      <c r="B1014" s="12" t="s">
        <v>123</v>
      </c>
      <c r="C1014" t="s">
        <v>124</v>
      </c>
      <c r="D1014" s="157">
        <v>188</v>
      </c>
      <c r="E1014" s="32">
        <v>29</v>
      </c>
      <c r="F1014">
        <v>32.591049490000003</v>
      </c>
      <c r="G1014">
        <f>VLOOKUP(B1014, '[1]Sheet 1 - us_county_latlng'!$A:$C, 3, FALSE)</f>
        <v>-88.199040389999993</v>
      </c>
    </row>
    <row r="1015" spans="1:7" hidden="1" x14ac:dyDescent="0.2">
      <c r="A1015" t="s">
        <v>142</v>
      </c>
      <c r="B1015" s="12" t="s">
        <v>125</v>
      </c>
      <c r="C1015" t="s">
        <v>126</v>
      </c>
      <c r="D1015" s="157">
        <v>1155</v>
      </c>
      <c r="E1015" s="32">
        <v>184</v>
      </c>
      <c r="F1015">
        <v>33.379924209999999</v>
      </c>
      <c r="G1015">
        <f>VLOOKUP(B1015, '[1]Sheet 1 - us_county_latlng'!$A:$C, 3, FALSE)</f>
        <v>-86.165876659999995</v>
      </c>
    </row>
    <row r="1016" spans="1:7" hidden="1" x14ac:dyDescent="0.2">
      <c r="A1016" t="s">
        <v>142</v>
      </c>
      <c r="B1016" s="12" t="s">
        <v>127</v>
      </c>
      <c r="C1016" t="s">
        <v>128</v>
      </c>
      <c r="D1016" s="157">
        <v>535</v>
      </c>
      <c r="E1016" s="32">
        <v>85</v>
      </c>
      <c r="F1016">
        <v>32.862808020000003</v>
      </c>
      <c r="G1016">
        <f>VLOOKUP(B1016, '[1]Sheet 1 - us_county_latlng'!$A:$C, 3, FALSE)</f>
        <v>-85.797465380000006</v>
      </c>
    </row>
    <row r="1017" spans="1:7" hidden="1" x14ac:dyDescent="0.2">
      <c r="A1017" t="s">
        <v>142</v>
      </c>
      <c r="B1017" s="12" t="s">
        <v>129</v>
      </c>
      <c r="C1017" t="s">
        <v>130</v>
      </c>
      <c r="D1017" s="157">
        <v>3836</v>
      </c>
      <c r="E1017" s="32">
        <v>588</v>
      </c>
      <c r="F1017">
        <v>33.289521460000003</v>
      </c>
      <c r="G1017">
        <f>VLOOKUP(B1017, '[1]Sheet 1 - us_county_latlng'!$A:$C, 3, FALSE)</f>
        <v>-87.525583589999997</v>
      </c>
    </row>
    <row r="1018" spans="1:7" hidden="1" x14ac:dyDescent="0.2">
      <c r="A1018" t="s">
        <v>142</v>
      </c>
      <c r="B1018" s="12" t="s">
        <v>131</v>
      </c>
      <c r="C1018" t="s">
        <v>132</v>
      </c>
      <c r="D1018" s="157">
        <v>1017</v>
      </c>
      <c r="E1018" s="30">
        <v>165</v>
      </c>
      <c r="F1018">
        <v>33.803162810000003</v>
      </c>
      <c r="G1018">
        <f>VLOOKUP(B1018, '[1]Sheet 1 - us_county_latlng'!$A:$C, 3, FALSE)</f>
        <v>-87.297278890000001</v>
      </c>
    </row>
    <row r="1019" spans="1:7" hidden="1" x14ac:dyDescent="0.2">
      <c r="A1019" t="s">
        <v>142</v>
      </c>
      <c r="B1019" s="12" t="s">
        <v>133</v>
      </c>
      <c r="C1019" t="s">
        <v>134</v>
      </c>
      <c r="D1019" s="157">
        <v>215</v>
      </c>
      <c r="E1019" s="30">
        <v>35</v>
      </c>
      <c r="F1019">
        <v>31.407592480000002</v>
      </c>
      <c r="G1019">
        <f>VLOOKUP(B1019, '[1]Sheet 1 - us_county_latlng'!$A:$C, 3, FALSE)</f>
        <v>-88.20819419</v>
      </c>
    </row>
    <row r="1020" spans="1:7" hidden="1" x14ac:dyDescent="0.2">
      <c r="A1020" t="s">
        <v>142</v>
      </c>
      <c r="B1020" s="12" t="s">
        <v>135</v>
      </c>
      <c r="C1020" t="s">
        <v>136</v>
      </c>
      <c r="D1020" s="158">
        <v>190</v>
      </c>
      <c r="E1020" s="27">
        <v>31</v>
      </c>
      <c r="F1020">
        <v>31.989283010000001</v>
      </c>
      <c r="G1020">
        <f>VLOOKUP(B1020, '[1]Sheet 1 - us_county_latlng'!$A:$C, 3, FALSE)</f>
        <v>-87.307865469999996</v>
      </c>
    </row>
    <row r="1021" spans="1:7" hidden="1" x14ac:dyDescent="0.2">
      <c r="A1021" t="s">
        <v>142</v>
      </c>
      <c r="B1021" s="12" t="s">
        <v>137</v>
      </c>
      <c r="C1021" t="s">
        <v>138</v>
      </c>
      <c r="D1021" s="157">
        <v>270</v>
      </c>
      <c r="E1021" s="32">
        <v>45</v>
      </c>
      <c r="F1021">
        <v>34.149595849999997</v>
      </c>
      <c r="G1021">
        <f>VLOOKUP(B1021, '[1]Sheet 1 - us_county_latlng'!$A:$C, 3, FALSE)</f>
        <v>-87.373411759999996</v>
      </c>
    </row>
    <row r="1022" spans="1:7" hidden="1" x14ac:dyDescent="0.2">
      <c r="A1022" t="s">
        <v>142</v>
      </c>
      <c r="B1022" s="12" t="s">
        <v>148</v>
      </c>
      <c r="C1022" t="s">
        <v>149</v>
      </c>
      <c r="D1022" s="160">
        <v>910</v>
      </c>
      <c r="E1022" s="17">
        <v>1</v>
      </c>
      <c r="F1022">
        <v>35.395598960000001</v>
      </c>
      <c r="G1022">
        <f>VLOOKUP(B1022, '[1]Sheet 1 - us_county_latlng'!$A:$C, 3, FALSE)</f>
        <v>-109.488754</v>
      </c>
    </row>
    <row r="1023" spans="1:7" hidden="1" x14ac:dyDescent="0.2">
      <c r="A1023" t="s">
        <v>142</v>
      </c>
      <c r="B1023" s="12" t="s">
        <v>150</v>
      </c>
      <c r="C1023" t="s">
        <v>151</v>
      </c>
      <c r="D1023" s="160">
        <v>1478</v>
      </c>
      <c r="E1023" s="17">
        <v>11</v>
      </c>
      <c r="F1023">
        <v>31.879593620000001</v>
      </c>
      <c r="G1023">
        <f>VLOOKUP(B1023, '[1]Sheet 1 - us_county_latlng'!$A:$C, 3, FALSE)</f>
        <v>-109.75101290000001</v>
      </c>
    </row>
    <row r="1024" spans="1:7" hidden="1" x14ac:dyDescent="0.2">
      <c r="A1024" t="s">
        <v>142</v>
      </c>
      <c r="B1024" s="12" t="s">
        <v>152</v>
      </c>
      <c r="C1024" t="s">
        <v>153</v>
      </c>
      <c r="D1024" s="160">
        <v>1555</v>
      </c>
      <c r="E1024" s="17">
        <v>15</v>
      </c>
      <c r="F1024">
        <v>35.838753509999997</v>
      </c>
      <c r="G1024">
        <f>VLOOKUP(B1024, '[1]Sheet 1 - us_county_latlng'!$A:$C, 3, FALSE)</f>
        <v>-111.7705493</v>
      </c>
    </row>
    <row r="1025" spans="1:7" hidden="1" x14ac:dyDescent="0.2">
      <c r="A1025" t="s">
        <v>142</v>
      </c>
      <c r="B1025" s="12" t="s">
        <v>154</v>
      </c>
      <c r="C1025" t="s">
        <v>155</v>
      </c>
      <c r="D1025" s="160">
        <v>530</v>
      </c>
      <c r="E1025" s="17">
        <v>1</v>
      </c>
      <c r="F1025">
        <v>33.799969320000002</v>
      </c>
      <c r="G1025">
        <f>VLOOKUP(B1025, '[1]Sheet 1 - us_county_latlng'!$A:$C, 3, FALSE)</f>
        <v>-110.8119677</v>
      </c>
    </row>
    <row r="1026" spans="1:7" hidden="1" x14ac:dyDescent="0.2">
      <c r="A1026" t="s">
        <v>142</v>
      </c>
      <c r="B1026" s="12" t="s">
        <v>156</v>
      </c>
      <c r="C1026" t="s">
        <v>157</v>
      </c>
      <c r="D1026" s="160">
        <v>520</v>
      </c>
      <c r="E1026" s="17">
        <v>1</v>
      </c>
      <c r="F1026">
        <v>32.93295414</v>
      </c>
      <c r="G1026">
        <f>VLOOKUP(B1026, '[1]Sheet 1 - us_county_latlng'!$A:$C, 3, FALSE)</f>
        <v>-109.88751980000001</v>
      </c>
    </row>
    <row r="1027" spans="1:7" hidden="1" x14ac:dyDescent="0.2">
      <c r="A1027" t="s">
        <v>142</v>
      </c>
      <c r="B1027" s="12" t="s">
        <v>158</v>
      </c>
      <c r="C1027" t="s">
        <v>159</v>
      </c>
      <c r="D1027" s="160">
        <v>130</v>
      </c>
      <c r="E1027" s="58">
        <v>1</v>
      </c>
      <c r="F1027">
        <v>33.21537146</v>
      </c>
      <c r="G1027">
        <f>VLOOKUP(B1027, '[1]Sheet 1 - us_county_latlng'!$A:$C, 3, FALSE)</f>
        <v>-109.24015609999999</v>
      </c>
    </row>
    <row r="1028" spans="1:7" hidden="1" x14ac:dyDescent="0.2">
      <c r="A1028" t="s">
        <v>142</v>
      </c>
      <c r="B1028" s="12" t="s">
        <v>160</v>
      </c>
      <c r="C1028" t="s">
        <v>161</v>
      </c>
      <c r="D1028" s="160">
        <v>220</v>
      </c>
      <c r="E1028" s="58">
        <v>1</v>
      </c>
      <c r="F1028">
        <v>33.729160899999997</v>
      </c>
      <c r="G1028">
        <f>VLOOKUP(B1028, '[1]Sheet 1 - us_county_latlng'!$A:$C, 3, FALSE)</f>
        <v>-113.981207</v>
      </c>
    </row>
    <row r="1029" spans="1:7" hidden="1" x14ac:dyDescent="0.2">
      <c r="A1029" t="s">
        <v>142</v>
      </c>
      <c r="B1029" s="12" t="s">
        <v>162</v>
      </c>
      <c r="C1029" t="s">
        <v>163</v>
      </c>
      <c r="D1029" s="160">
        <v>60217</v>
      </c>
      <c r="E1029" s="17">
        <v>308</v>
      </c>
      <c r="F1029">
        <v>33.348759739999998</v>
      </c>
      <c r="G1029">
        <f>VLOOKUP(B1029, '[1]Sheet 1 - us_county_latlng'!$A:$C, 3, FALSE)</f>
        <v>-112.49088879999999</v>
      </c>
    </row>
    <row r="1030" spans="1:7" hidden="1" x14ac:dyDescent="0.2">
      <c r="A1030" t="s">
        <v>142</v>
      </c>
      <c r="B1030" s="12" t="s">
        <v>164</v>
      </c>
      <c r="C1030" t="s">
        <v>165</v>
      </c>
      <c r="D1030" s="160">
        <v>1756</v>
      </c>
      <c r="E1030" s="17">
        <v>10</v>
      </c>
      <c r="F1030">
        <v>35.704568209999998</v>
      </c>
      <c r="G1030">
        <f>VLOOKUP(B1030, '[1]Sheet 1 - us_county_latlng'!$A:$C, 3, FALSE)</f>
        <v>-113.7581706</v>
      </c>
    </row>
    <row r="1031" spans="1:7" hidden="1" x14ac:dyDescent="0.2">
      <c r="A1031" t="s">
        <v>142</v>
      </c>
      <c r="B1031" s="12" t="s">
        <v>166</v>
      </c>
      <c r="C1031" t="s">
        <v>167</v>
      </c>
      <c r="D1031" s="160">
        <v>1411</v>
      </c>
      <c r="E1031" s="17">
        <v>8</v>
      </c>
      <c r="F1031">
        <v>35.399605370000003</v>
      </c>
      <c r="G1031">
        <f>VLOOKUP(B1031, '[1]Sheet 1 - us_county_latlng'!$A:$C, 3, FALSE)</f>
        <v>-110.3213121</v>
      </c>
    </row>
    <row r="1032" spans="1:7" hidden="1" x14ac:dyDescent="0.2">
      <c r="A1032" t="s">
        <v>142</v>
      </c>
      <c r="B1032" s="12" t="s">
        <v>168</v>
      </c>
      <c r="C1032" t="s">
        <v>169</v>
      </c>
      <c r="D1032" s="160">
        <v>12101</v>
      </c>
      <c r="E1032" s="17">
        <v>63</v>
      </c>
      <c r="F1032">
        <v>32.09723099</v>
      </c>
      <c r="G1032">
        <f>VLOOKUP(B1032, '[1]Sheet 1 - us_county_latlng'!$A:$C, 3, FALSE)</f>
        <v>-111.7896381</v>
      </c>
    </row>
    <row r="1033" spans="1:7" hidden="1" x14ac:dyDescent="0.2">
      <c r="A1033" t="s">
        <v>142</v>
      </c>
      <c r="B1033" s="12" t="s">
        <v>170</v>
      </c>
      <c r="C1033" t="s">
        <v>171</v>
      </c>
      <c r="D1033" s="160">
        <v>4918</v>
      </c>
      <c r="E1033" s="17">
        <v>27</v>
      </c>
      <c r="F1033">
        <v>32.904150870000002</v>
      </c>
      <c r="G1033">
        <f>VLOOKUP(B1033, '[1]Sheet 1 - us_county_latlng'!$A:$C, 3, FALSE)</f>
        <v>-111.34488</v>
      </c>
    </row>
    <row r="1034" spans="1:7" hidden="1" x14ac:dyDescent="0.2">
      <c r="A1034" t="s">
        <v>142</v>
      </c>
      <c r="B1034" s="12" t="s">
        <v>172</v>
      </c>
      <c r="C1034" t="s">
        <v>173</v>
      </c>
      <c r="D1034" s="160">
        <v>650</v>
      </c>
      <c r="E1034" s="17">
        <v>1</v>
      </c>
      <c r="F1034">
        <v>31.525981160000001</v>
      </c>
      <c r="G1034">
        <f>VLOOKUP(B1034, '[1]Sheet 1 - us_county_latlng'!$A:$C, 3, FALSE)</f>
        <v>-110.84668689999999</v>
      </c>
    </row>
    <row r="1035" spans="1:7" hidden="1" x14ac:dyDescent="0.2">
      <c r="A1035" t="s">
        <v>142</v>
      </c>
      <c r="B1035" s="12" t="s">
        <v>174</v>
      </c>
      <c r="C1035" t="s">
        <v>175</v>
      </c>
      <c r="D1035" s="160">
        <v>2009</v>
      </c>
      <c r="E1035" s="17">
        <v>10</v>
      </c>
      <c r="F1035">
        <v>34.599699280000003</v>
      </c>
      <c r="G1035">
        <f>VLOOKUP(B1035, '[1]Sheet 1 - us_county_latlng'!$A:$C, 3, FALSE)</f>
        <v>-112.55384669999999</v>
      </c>
    </row>
    <row r="1036" spans="1:7" hidden="1" x14ac:dyDescent="0.2">
      <c r="A1036" t="s">
        <v>142</v>
      </c>
      <c r="B1036" s="12" t="s">
        <v>176</v>
      </c>
      <c r="C1036" t="s">
        <v>177</v>
      </c>
      <c r="D1036" s="160">
        <v>2996</v>
      </c>
      <c r="E1036" s="17">
        <v>18</v>
      </c>
      <c r="F1036">
        <v>32.769336719999998</v>
      </c>
      <c r="G1036">
        <f>VLOOKUP(B1036, '[1]Sheet 1 - us_county_latlng'!$A:$C, 3, FALSE)</f>
        <v>-113.90580989999999</v>
      </c>
    </row>
    <row r="1037" spans="1:7" hidden="1" x14ac:dyDescent="0.2">
      <c r="A1037" t="s">
        <v>142</v>
      </c>
      <c r="B1037" s="12" t="s">
        <v>178</v>
      </c>
      <c r="C1037" t="s">
        <v>179</v>
      </c>
      <c r="D1037" s="12" t="s">
        <v>594</v>
      </c>
      <c r="E1037">
        <v>16</v>
      </c>
      <c r="F1037">
        <v>39.086391259999999</v>
      </c>
      <c r="G1037">
        <f>VLOOKUP(B1037, '[1]Sheet 1 - us_county_latlng'!$A:$C, 3, FALSE)</f>
        <v>-75.568446210000005</v>
      </c>
    </row>
    <row r="1038" spans="1:7" hidden="1" x14ac:dyDescent="0.2">
      <c r="A1038" t="s">
        <v>142</v>
      </c>
      <c r="B1038" s="12" t="s">
        <v>180</v>
      </c>
      <c r="C1038" t="s">
        <v>181</v>
      </c>
      <c r="D1038" s="12" t="s">
        <v>595</v>
      </c>
      <c r="E1038">
        <v>30</v>
      </c>
      <c r="F1038">
        <v>39.581505919999998</v>
      </c>
      <c r="G1038">
        <f>VLOOKUP(B1038, '[1]Sheet 1 - us_county_latlng'!$A:$C, 3, FALSE)</f>
        <v>-75.647914409999998</v>
      </c>
    </row>
    <row r="1039" spans="1:7" hidden="1" x14ac:dyDescent="0.2">
      <c r="A1039" t="s">
        <v>142</v>
      </c>
      <c r="B1039" s="12" t="s">
        <v>182</v>
      </c>
      <c r="C1039" t="s">
        <v>183</v>
      </c>
      <c r="D1039" s="12" t="s">
        <v>596</v>
      </c>
      <c r="E1039">
        <v>11</v>
      </c>
      <c r="F1039">
        <v>38.660891419999999</v>
      </c>
      <c r="G1039">
        <f>VLOOKUP(B1039, '[1]Sheet 1 - us_county_latlng'!$A:$C, 3, FALSE)</f>
        <v>-75.389981059999997</v>
      </c>
    </row>
    <row r="1040" spans="1:7" x14ac:dyDescent="0.2">
      <c r="A1040" s="12" t="s">
        <v>142</v>
      </c>
      <c r="B1040" s="12" t="s">
        <v>185</v>
      </c>
      <c r="C1040" s="12" t="s">
        <v>186</v>
      </c>
      <c r="D1040" s="148">
        <v>314</v>
      </c>
      <c r="E1040" s="13">
        <v>2</v>
      </c>
      <c r="F1040">
        <v>40.190548710000002</v>
      </c>
      <c r="G1040">
        <f>VLOOKUP(B1040, '[1]Sheet 1 - us_county_latlng'!$A:$C, 3, FALSE)</f>
        <v>-92.600752700000001</v>
      </c>
    </row>
    <row r="1041" spans="1:7" x14ac:dyDescent="0.2">
      <c r="A1041" s="12" t="s">
        <v>142</v>
      </c>
      <c r="B1041" s="12" t="s">
        <v>187</v>
      </c>
      <c r="C1041" s="12" t="s">
        <v>188</v>
      </c>
      <c r="D1041" s="149">
        <v>225</v>
      </c>
      <c r="E1041" s="32">
        <v>1</v>
      </c>
      <c r="F1041">
        <v>39.983351110000001</v>
      </c>
      <c r="G1041">
        <f>VLOOKUP(B1041, '[1]Sheet 1 - us_county_latlng'!$A:$C, 3, FALSE)</f>
        <v>-94.801404980000001</v>
      </c>
    </row>
    <row r="1042" spans="1:7" x14ac:dyDescent="0.2">
      <c r="A1042" s="12" t="s">
        <v>142</v>
      </c>
      <c r="B1042" s="12" t="s">
        <v>189</v>
      </c>
      <c r="C1042" s="12" t="s">
        <v>190</v>
      </c>
      <c r="D1042" s="148">
        <v>46</v>
      </c>
      <c r="E1042" s="32">
        <v>5</v>
      </c>
      <c r="F1042">
        <v>40.430838999999999</v>
      </c>
      <c r="G1042">
        <f>VLOOKUP(B1042, '[1]Sheet 1 - us_county_latlng'!$A:$C, 3, FALSE)</f>
        <v>-95.428326630000001</v>
      </c>
    </row>
    <row r="1043" spans="1:7" x14ac:dyDescent="0.2">
      <c r="A1043" s="12" t="s">
        <v>142</v>
      </c>
      <c r="B1043" s="12" t="s">
        <v>191</v>
      </c>
      <c r="C1043" s="12" t="s">
        <v>192</v>
      </c>
      <c r="D1043" s="149">
        <v>295</v>
      </c>
      <c r="E1043" s="32">
        <v>1</v>
      </c>
      <c r="F1043">
        <v>39.215955360000002</v>
      </c>
      <c r="G1043">
        <f>VLOOKUP(B1043, '[1]Sheet 1 - us_county_latlng'!$A:$C, 3, FALSE)</f>
        <v>-91.841637419999998</v>
      </c>
    </row>
    <row r="1044" spans="1:7" x14ac:dyDescent="0.2">
      <c r="A1044" s="12" t="s">
        <v>142</v>
      </c>
      <c r="B1044" s="12" t="s">
        <v>193</v>
      </c>
      <c r="C1044" s="12" t="s">
        <v>194</v>
      </c>
      <c r="D1044" s="148">
        <v>397</v>
      </c>
      <c r="E1044" s="32">
        <v>0</v>
      </c>
      <c r="F1044">
        <v>36.709802070000002</v>
      </c>
      <c r="G1044">
        <f>VLOOKUP(B1044, '[1]Sheet 1 - us_county_latlng'!$A:$C, 3, FALSE)</f>
        <v>-93.828986270000001</v>
      </c>
    </row>
    <row r="1045" spans="1:7" x14ac:dyDescent="0.2">
      <c r="A1045" s="12" t="s">
        <v>142</v>
      </c>
      <c r="B1045" s="12" t="s">
        <v>195</v>
      </c>
      <c r="C1045" s="12" t="s">
        <v>196</v>
      </c>
      <c r="D1045" s="149">
        <v>124</v>
      </c>
      <c r="E1045" s="14">
        <v>0</v>
      </c>
      <c r="F1045">
        <v>37.50205562</v>
      </c>
      <c r="G1045">
        <f>VLOOKUP(B1045, '[1]Sheet 1 - us_county_latlng'!$A:$C, 3, FALSE)</f>
        <v>-94.34736796</v>
      </c>
    </row>
    <row r="1046" spans="1:7" x14ac:dyDescent="0.2">
      <c r="A1046" s="12" t="s">
        <v>142</v>
      </c>
      <c r="B1046" s="12" t="s">
        <v>197</v>
      </c>
      <c r="C1046" s="12" t="s">
        <v>198</v>
      </c>
      <c r="D1046" s="148">
        <v>199</v>
      </c>
      <c r="E1046" s="13">
        <v>0</v>
      </c>
      <c r="F1046">
        <v>38.257423520000003</v>
      </c>
      <c r="G1046">
        <f>VLOOKUP(B1046, '[1]Sheet 1 - us_county_latlng'!$A:$C, 3, FALSE)</f>
        <v>-94.340156250000007</v>
      </c>
    </row>
    <row r="1047" spans="1:7" x14ac:dyDescent="0.2">
      <c r="A1047" s="12" t="s">
        <v>142</v>
      </c>
      <c r="B1047" s="12" t="s">
        <v>199</v>
      </c>
      <c r="C1047" s="12" t="s">
        <v>200</v>
      </c>
      <c r="D1047" s="149">
        <v>165</v>
      </c>
      <c r="E1047" s="14">
        <v>1</v>
      </c>
      <c r="F1047">
        <v>38.2951634</v>
      </c>
      <c r="G1047">
        <f>VLOOKUP(B1047, '[1]Sheet 1 - us_county_latlng'!$A:$C, 3, FALSE)</f>
        <v>-93.288278759999997</v>
      </c>
    </row>
    <row r="1048" spans="1:7" x14ac:dyDescent="0.2">
      <c r="A1048" s="12" t="s">
        <v>142</v>
      </c>
      <c r="B1048" s="12" t="s">
        <v>201</v>
      </c>
      <c r="C1048" s="12" t="s">
        <v>202</v>
      </c>
      <c r="D1048" s="148">
        <v>137</v>
      </c>
      <c r="E1048" s="13">
        <v>2</v>
      </c>
      <c r="F1048">
        <v>37.321918199999999</v>
      </c>
      <c r="G1048">
        <f>VLOOKUP(B1048, '[1]Sheet 1 - us_county_latlng'!$A:$C, 3, FALSE)</f>
        <v>-90.025621279999996</v>
      </c>
    </row>
    <row r="1049" spans="1:7" x14ac:dyDescent="0.2">
      <c r="A1049" s="12" t="s">
        <v>142</v>
      </c>
      <c r="B1049" s="12" t="s">
        <v>203</v>
      </c>
      <c r="C1049" s="12" t="s">
        <v>204</v>
      </c>
      <c r="D1049" s="149">
        <v>2206</v>
      </c>
      <c r="E1049" s="14">
        <v>6</v>
      </c>
      <c r="F1049">
        <v>38.990910679999999</v>
      </c>
      <c r="G1049">
        <f>VLOOKUP(B1049, '[1]Sheet 1 - us_county_latlng'!$A:$C, 3, FALSE)</f>
        <v>-92.309834359999996</v>
      </c>
    </row>
    <row r="1050" spans="1:7" x14ac:dyDescent="0.2">
      <c r="A1050" s="12" t="s">
        <v>142</v>
      </c>
      <c r="B1050" s="12" t="s">
        <v>205</v>
      </c>
      <c r="C1050" s="12" t="s">
        <v>206</v>
      </c>
      <c r="D1050" s="148">
        <v>1130</v>
      </c>
      <c r="E1050" s="13">
        <v>9</v>
      </c>
      <c r="F1050">
        <v>39.659893279999999</v>
      </c>
      <c r="G1050">
        <f>VLOOKUP(B1050, '[1]Sheet 1 - us_county_latlng'!$A:$C, 3, FALSE)</f>
        <v>-94.806182879999994</v>
      </c>
    </row>
    <row r="1051" spans="1:7" x14ac:dyDescent="0.2">
      <c r="A1051" s="12" t="s">
        <v>142</v>
      </c>
      <c r="B1051" s="12" t="s">
        <v>207</v>
      </c>
      <c r="C1051" s="12" t="s">
        <v>208</v>
      </c>
      <c r="D1051" s="149">
        <v>555</v>
      </c>
      <c r="E1051" s="14">
        <v>3</v>
      </c>
      <c r="F1051">
        <v>36.716387840000003</v>
      </c>
      <c r="G1051">
        <f>VLOOKUP(B1051, '[1]Sheet 1 - us_county_latlng'!$A:$C, 3, FALSE)</f>
        <v>-90.406729850000005</v>
      </c>
    </row>
    <row r="1052" spans="1:7" x14ac:dyDescent="0.2">
      <c r="A1052" s="12" t="s">
        <v>142</v>
      </c>
      <c r="B1052" s="12" t="s">
        <v>209</v>
      </c>
      <c r="C1052" s="12" t="s">
        <v>210</v>
      </c>
      <c r="D1052" s="148">
        <v>110</v>
      </c>
      <c r="E1052" s="13">
        <v>0</v>
      </c>
      <c r="F1052">
        <v>39.65668445</v>
      </c>
      <c r="G1052">
        <f>VLOOKUP(B1052, '[1]Sheet 1 - us_county_latlng'!$A:$C, 3, FALSE)</f>
        <v>-93.983096230000001</v>
      </c>
    </row>
    <row r="1053" spans="1:7" x14ac:dyDescent="0.2">
      <c r="A1053" s="12" t="s">
        <v>142</v>
      </c>
      <c r="B1053" s="12" t="s">
        <v>211</v>
      </c>
      <c r="C1053" s="12" t="s">
        <v>212</v>
      </c>
      <c r="D1053" s="149">
        <v>520</v>
      </c>
      <c r="E1053" s="14">
        <v>0</v>
      </c>
      <c r="F1053">
        <v>38.835705089999998</v>
      </c>
      <c r="G1053">
        <f>VLOOKUP(B1053, '[1]Sheet 1 - us_county_latlng'!$A:$C, 3, FALSE)</f>
        <v>-91.926169389999998</v>
      </c>
    </row>
    <row r="1054" spans="1:7" x14ac:dyDescent="0.2">
      <c r="A1054" s="12" t="s">
        <v>142</v>
      </c>
      <c r="B1054" s="12" t="s">
        <v>213</v>
      </c>
      <c r="C1054" s="12" t="s">
        <v>214</v>
      </c>
      <c r="D1054" s="148">
        <v>380</v>
      </c>
      <c r="E1054" s="13">
        <v>4</v>
      </c>
      <c r="F1054">
        <v>38.027034139999998</v>
      </c>
      <c r="G1054">
        <f>VLOOKUP(B1054, '[1]Sheet 1 - us_county_latlng'!$A:$C, 3, FALSE)</f>
        <v>-92.766004640000006</v>
      </c>
    </row>
    <row r="1055" spans="1:7" x14ac:dyDescent="0.2">
      <c r="A1055" s="12" t="s">
        <v>142</v>
      </c>
      <c r="B1055" s="12" t="s">
        <v>215</v>
      </c>
      <c r="C1055" s="12" t="s">
        <v>216</v>
      </c>
      <c r="D1055" s="149">
        <v>873</v>
      </c>
      <c r="E1055" s="14">
        <v>5</v>
      </c>
      <c r="F1055">
        <v>37.384020059999997</v>
      </c>
      <c r="G1055">
        <f>VLOOKUP(B1055, '[1]Sheet 1 - us_county_latlng'!$A:$C, 3, FALSE)</f>
        <v>-89.684449869999995</v>
      </c>
    </row>
    <row r="1056" spans="1:7" x14ac:dyDescent="0.2">
      <c r="A1056" s="12" t="s">
        <v>142</v>
      </c>
      <c r="B1056" s="12" t="s">
        <v>217</v>
      </c>
      <c r="C1056" s="12" t="s">
        <v>218</v>
      </c>
      <c r="D1056" s="148">
        <v>91</v>
      </c>
      <c r="E1056" s="13">
        <v>0</v>
      </c>
      <c r="F1056">
        <v>39.426948230000001</v>
      </c>
      <c r="G1056">
        <f>VLOOKUP(B1056, '[1]Sheet 1 - us_county_latlng'!$A:$C, 3, FALSE)</f>
        <v>-93.505211610000003</v>
      </c>
    </row>
    <row r="1057" spans="1:7" x14ac:dyDescent="0.2">
      <c r="A1057" s="12" t="s">
        <v>142</v>
      </c>
      <c r="B1057" s="12" t="s">
        <v>219</v>
      </c>
      <c r="C1057" s="12" t="s">
        <v>220</v>
      </c>
      <c r="D1057" s="149">
        <v>71</v>
      </c>
      <c r="E1057" s="14">
        <v>0</v>
      </c>
      <c r="F1057">
        <v>36.941112920000002</v>
      </c>
      <c r="G1057">
        <f>VLOOKUP(B1057, '[1]Sheet 1 - us_county_latlng'!$A:$C, 3, FALSE)</f>
        <v>-90.962319590000007</v>
      </c>
    </row>
    <row r="1058" spans="1:7" x14ac:dyDescent="0.2">
      <c r="A1058" s="12" t="s">
        <v>142</v>
      </c>
      <c r="B1058" s="12" t="s">
        <v>221</v>
      </c>
      <c r="C1058" s="12" t="s">
        <v>222</v>
      </c>
      <c r="D1058" s="148">
        <v>1284</v>
      </c>
      <c r="E1058" s="13">
        <v>11</v>
      </c>
      <c r="F1058">
        <v>38.647930260000003</v>
      </c>
      <c r="G1058">
        <f>VLOOKUP(B1058, '[1]Sheet 1 - us_county_latlng'!$A:$C, 3, FALSE)</f>
        <v>-94.355048830000001</v>
      </c>
    </row>
    <row r="1059" spans="1:7" x14ac:dyDescent="0.2">
      <c r="A1059" s="12" t="s">
        <v>142</v>
      </c>
      <c r="B1059" s="12" t="s">
        <v>223</v>
      </c>
      <c r="C1059" s="12" t="s">
        <v>224</v>
      </c>
      <c r="D1059" s="149">
        <v>197</v>
      </c>
      <c r="E1059" s="14">
        <v>1</v>
      </c>
      <c r="F1059">
        <v>37.723501480000003</v>
      </c>
      <c r="G1059">
        <f>VLOOKUP(B1059, '[1]Sheet 1 - us_county_latlng'!$A:$C, 3, FALSE)</f>
        <v>-93.855925409999998</v>
      </c>
    </row>
    <row r="1060" spans="1:7" x14ac:dyDescent="0.2">
      <c r="A1060" s="12" t="s">
        <v>142</v>
      </c>
      <c r="B1060" s="12" t="s">
        <v>225</v>
      </c>
      <c r="C1060" s="12" t="s">
        <v>226</v>
      </c>
      <c r="D1060" s="148">
        <v>102</v>
      </c>
      <c r="E1060" s="13">
        <v>0</v>
      </c>
      <c r="F1060">
        <v>39.51548794</v>
      </c>
      <c r="G1060">
        <f>VLOOKUP(B1060, '[1]Sheet 1 - us_county_latlng'!$A:$C, 3, FALSE)</f>
        <v>-92.963055819999994</v>
      </c>
    </row>
    <row r="1061" spans="1:7" x14ac:dyDescent="0.2">
      <c r="A1061" s="12" t="s">
        <v>142</v>
      </c>
      <c r="B1061" s="12" t="s">
        <v>227</v>
      </c>
      <c r="C1061" s="12" t="s">
        <v>228</v>
      </c>
      <c r="D1061" s="149">
        <v>1132</v>
      </c>
      <c r="E1061" s="14">
        <v>6</v>
      </c>
      <c r="F1061">
        <v>36.969066320000003</v>
      </c>
      <c r="G1061">
        <f>VLOOKUP(B1061, '[1]Sheet 1 - us_county_latlng'!$A:$C, 3, FALSE)</f>
        <v>-93.188478439999997</v>
      </c>
    </row>
    <row r="1062" spans="1:7" x14ac:dyDescent="0.2">
      <c r="A1062" s="12" t="s">
        <v>142</v>
      </c>
      <c r="B1062" s="12" t="s">
        <v>229</v>
      </c>
      <c r="C1062" s="12" t="s">
        <v>230</v>
      </c>
      <c r="D1062" s="148">
        <v>78</v>
      </c>
      <c r="E1062" s="13">
        <v>2</v>
      </c>
      <c r="F1062">
        <v>40.41027674</v>
      </c>
      <c r="G1062">
        <f>VLOOKUP(B1062, '[1]Sheet 1 - us_county_latlng'!$A:$C, 3, FALSE)</f>
        <v>-91.738239770000007</v>
      </c>
    </row>
    <row r="1063" spans="1:7" x14ac:dyDescent="0.2">
      <c r="A1063" s="12" t="s">
        <v>142</v>
      </c>
      <c r="B1063" s="12" t="s">
        <v>231</v>
      </c>
      <c r="C1063" s="12" t="s">
        <v>232</v>
      </c>
      <c r="D1063" s="149">
        <v>3463</v>
      </c>
      <c r="E1063" s="14">
        <v>12</v>
      </c>
      <c r="F1063">
        <v>39.310452509999998</v>
      </c>
      <c r="G1063">
        <f>VLOOKUP(B1063, '[1]Sheet 1 - us_county_latlng'!$A:$C, 3, FALSE)</f>
        <v>-94.421225759999999</v>
      </c>
    </row>
    <row r="1064" spans="1:7" x14ac:dyDescent="0.2">
      <c r="A1064" s="12" t="s">
        <v>142</v>
      </c>
      <c r="B1064" s="12" t="s">
        <v>233</v>
      </c>
      <c r="C1064" s="12" t="s">
        <v>234</v>
      </c>
      <c r="D1064" s="148">
        <v>258</v>
      </c>
      <c r="E1064" s="13">
        <v>3</v>
      </c>
      <c r="F1064">
        <v>39.601242650000003</v>
      </c>
      <c r="G1064">
        <f>VLOOKUP(B1064, '[1]Sheet 1 - us_county_latlng'!$A:$C, 3, FALSE)</f>
        <v>-94.404683660000003</v>
      </c>
    </row>
    <row r="1065" spans="1:7" x14ac:dyDescent="0.2">
      <c r="A1065" s="12" t="s">
        <v>142</v>
      </c>
      <c r="B1065" s="12" t="s">
        <v>235</v>
      </c>
      <c r="C1065" s="12" t="s">
        <v>236</v>
      </c>
      <c r="D1065" s="149">
        <v>863</v>
      </c>
      <c r="E1065" s="14">
        <v>5</v>
      </c>
      <c r="F1065">
        <v>38.50579587</v>
      </c>
      <c r="G1065">
        <f>VLOOKUP(B1065, '[1]Sheet 1 - us_county_latlng'!$A:$C, 3, FALSE)</f>
        <v>-92.281616009999993</v>
      </c>
    </row>
    <row r="1066" spans="1:7" x14ac:dyDescent="0.2">
      <c r="A1066" s="12" t="s">
        <v>142</v>
      </c>
      <c r="B1066" s="12" t="s">
        <v>237</v>
      </c>
      <c r="C1066" s="12" t="s">
        <v>238</v>
      </c>
      <c r="D1066" s="148">
        <v>206</v>
      </c>
      <c r="E1066" s="13">
        <v>1</v>
      </c>
      <c r="F1066">
        <v>38.843330729999998</v>
      </c>
      <c r="G1066">
        <f>VLOOKUP(B1066, '[1]Sheet 1 - us_county_latlng'!$A:$C, 3, FALSE)</f>
        <v>-92.80985416</v>
      </c>
    </row>
    <row r="1067" spans="1:7" x14ac:dyDescent="0.2">
      <c r="A1067" s="12" t="s">
        <v>142</v>
      </c>
      <c r="B1067" s="12" t="s">
        <v>239</v>
      </c>
      <c r="C1067" s="12" t="s">
        <v>240</v>
      </c>
      <c r="D1067" s="149">
        <v>259</v>
      </c>
      <c r="E1067" s="14">
        <v>1</v>
      </c>
      <c r="F1067">
        <v>37.976490810000001</v>
      </c>
      <c r="G1067">
        <f>VLOOKUP(B1067, '[1]Sheet 1 - us_county_latlng'!$A:$C, 3, FALSE)</f>
        <v>-91.305162039999999</v>
      </c>
    </row>
    <row r="1068" spans="1:7" x14ac:dyDescent="0.2">
      <c r="A1068" s="12" t="s">
        <v>142</v>
      </c>
      <c r="B1068" s="12" t="s">
        <v>241</v>
      </c>
      <c r="C1068" s="12" t="s">
        <v>242</v>
      </c>
      <c r="D1068" s="148">
        <v>73</v>
      </c>
      <c r="E1068" s="13">
        <v>1</v>
      </c>
      <c r="F1068">
        <v>37.431814000000003</v>
      </c>
      <c r="G1068">
        <f>VLOOKUP(B1068, '[1]Sheet 1 - us_county_latlng'!$A:$C, 3, FALSE)</f>
        <v>-93.850334500000002</v>
      </c>
    </row>
    <row r="1069" spans="1:7" x14ac:dyDescent="0.2">
      <c r="A1069" s="12" t="s">
        <v>142</v>
      </c>
      <c r="B1069" s="12" t="s">
        <v>243</v>
      </c>
      <c r="C1069" s="12" t="s">
        <v>244</v>
      </c>
      <c r="D1069" s="149">
        <v>223</v>
      </c>
      <c r="E1069" s="14">
        <v>1</v>
      </c>
      <c r="F1069">
        <v>37.680658610000002</v>
      </c>
      <c r="G1069">
        <f>VLOOKUP(B1069, '[1]Sheet 1 - us_county_latlng'!$A:$C, 3, FALSE)</f>
        <v>-93.023408230000001</v>
      </c>
    </row>
    <row r="1070" spans="1:7" x14ac:dyDescent="0.2">
      <c r="A1070" s="12" t="s">
        <v>142</v>
      </c>
      <c r="B1070" s="12" t="s">
        <v>245</v>
      </c>
      <c r="C1070" s="12" t="s">
        <v>246</v>
      </c>
      <c r="D1070" s="148">
        <v>123</v>
      </c>
      <c r="E1070" s="13">
        <v>1</v>
      </c>
      <c r="F1070">
        <v>39.961690760000003</v>
      </c>
      <c r="G1070">
        <f>VLOOKUP(B1070, '[1]Sheet 1 - us_county_latlng'!$A:$C, 3, FALSE)</f>
        <v>-93.985145079999995</v>
      </c>
    </row>
    <row r="1071" spans="1:7" x14ac:dyDescent="0.2">
      <c r="A1071" s="12" t="s">
        <v>142</v>
      </c>
      <c r="B1071" s="12" t="s">
        <v>247</v>
      </c>
      <c r="C1071" s="12" t="s">
        <v>248</v>
      </c>
      <c r="D1071" s="149">
        <v>86</v>
      </c>
      <c r="E1071" s="14">
        <v>2</v>
      </c>
      <c r="F1071">
        <v>39.892856559999998</v>
      </c>
      <c r="G1071">
        <f>VLOOKUP(B1071, '[1]Sheet 1 - us_county_latlng'!$A:$C, 3, FALSE)</f>
        <v>-94.404528760000005</v>
      </c>
    </row>
    <row r="1072" spans="1:7" x14ac:dyDescent="0.2">
      <c r="A1072" s="12" t="s">
        <v>142</v>
      </c>
      <c r="B1072" s="12" t="s">
        <v>249</v>
      </c>
      <c r="C1072" s="12" t="s">
        <v>250</v>
      </c>
      <c r="D1072" s="148">
        <v>138</v>
      </c>
      <c r="E1072" s="13">
        <v>0</v>
      </c>
      <c r="F1072">
        <v>37.606435079999997</v>
      </c>
      <c r="G1072">
        <f>VLOOKUP(B1072, '[1]Sheet 1 - us_county_latlng'!$A:$C, 3, FALSE)</f>
        <v>-91.507722490000006</v>
      </c>
    </row>
    <row r="1073" spans="1:7" x14ac:dyDescent="0.2">
      <c r="A1073" s="12" t="s">
        <v>142</v>
      </c>
      <c r="B1073" s="12" t="s">
        <v>251</v>
      </c>
      <c r="C1073" s="12" t="s">
        <v>252</v>
      </c>
      <c r="D1073" s="149">
        <v>125</v>
      </c>
      <c r="E1073" s="14">
        <v>2</v>
      </c>
      <c r="F1073">
        <v>36.93253661</v>
      </c>
      <c r="G1073">
        <f>VLOOKUP(B1073, '[1]Sheet 1 - us_county_latlng'!$A:$C, 3, FALSE)</f>
        <v>-92.498988139999994</v>
      </c>
    </row>
    <row r="1074" spans="1:7" x14ac:dyDescent="0.2">
      <c r="A1074" s="12" t="s">
        <v>142</v>
      </c>
      <c r="B1074" s="12" t="s">
        <v>253</v>
      </c>
      <c r="C1074" s="12" t="s">
        <v>254</v>
      </c>
      <c r="D1074" s="148">
        <v>371</v>
      </c>
      <c r="E1074" s="13">
        <v>2</v>
      </c>
      <c r="F1074">
        <v>36.272282199999999</v>
      </c>
      <c r="G1074">
        <f>VLOOKUP(B1074, '[1]Sheet 1 - us_county_latlng'!$A:$C, 3, FALSE)</f>
        <v>-90.090714059999996</v>
      </c>
    </row>
    <row r="1075" spans="1:7" x14ac:dyDescent="0.2">
      <c r="A1075" s="12" t="s">
        <v>142</v>
      </c>
      <c r="B1075" s="12" t="s">
        <v>255</v>
      </c>
      <c r="C1075" s="12" t="s">
        <v>256</v>
      </c>
      <c r="D1075" s="149">
        <v>1250</v>
      </c>
      <c r="E1075" s="14">
        <v>6</v>
      </c>
      <c r="F1075">
        <v>38.411131400000002</v>
      </c>
      <c r="G1075">
        <f>VLOOKUP(B1075, '[1]Sheet 1 - us_county_latlng'!$A:$C, 3, FALSE)</f>
        <v>-91.074890269999997</v>
      </c>
    </row>
    <row r="1076" spans="1:7" x14ac:dyDescent="0.2">
      <c r="A1076" s="12" t="s">
        <v>142</v>
      </c>
      <c r="B1076" s="12" t="s">
        <v>257</v>
      </c>
      <c r="C1076" s="12" t="s">
        <v>258</v>
      </c>
      <c r="D1076" s="148">
        <v>162</v>
      </c>
      <c r="E1076" s="13">
        <v>2</v>
      </c>
      <c r="F1076">
        <v>38.440751579999997</v>
      </c>
      <c r="G1076">
        <f>VLOOKUP(B1076, '[1]Sheet 1 - us_county_latlng'!$A:$C, 3, FALSE)</f>
        <v>-91.507830630000001</v>
      </c>
    </row>
    <row r="1077" spans="1:7" x14ac:dyDescent="0.2">
      <c r="A1077" s="12" t="s">
        <v>142</v>
      </c>
      <c r="B1077" s="12" t="s">
        <v>259</v>
      </c>
      <c r="C1077" s="12" t="s">
        <v>260</v>
      </c>
      <c r="D1077" s="149">
        <v>99</v>
      </c>
      <c r="E1077" s="14">
        <v>0</v>
      </c>
      <c r="F1077">
        <v>40.211706040000003</v>
      </c>
      <c r="G1077">
        <f>VLOOKUP(B1077, '[1]Sheet 1 - us_county_latlng'!$A:$C, 3, FALSE)</f>
        <v>-94.409627900000004</v>
      </c>
    </row>
    <row r="1078" spans="1:7" x14ac:dyDescent="0.2">
      <c r="A1078" s="12" t="s">
        <v>142</v>
      </c>
      <c r="B1078" s="12" t="s">
        <v>261</v>
      </c>
      <c r="C1078" s="12" t="s">
        <v>262</v>
      </c>
      <c r="D1078" s="148">
        <v>3638</v>
      </c>
      <c r="E1078" s="13">
        <v>24</v>
      </c>
      <c r="F1078">
        <v>37.25758647</v>
      </c>
      <c r="G1078">
        <f>VLOOKUP(B1078, '[1]Sheet 1 - us_county_latlng'!$A:$C, 3, FALSE)</f>
        <v>-93.341883069999994</v>
      </c>
    </row>
    <row r="1079" spans="1:7" x14ac:dyDescent="0.2">
      <c r="A1079" s="12" t="s">
        <v>142</v>
      </c>
      <c r="B1079" s="12" t="s">
        <v>263</v>
      </c>
      <c r="C1079" s="12" t="s">
        <v>264</v>
      </c>
      <c r="D1079" s="149">
        <v>128</v>
      </c>
      <c r="E1079" s="14">
        <v>0</v>
      </c>
      <c r="F1079">
        <v>40.114092399999997</v>
      </c>
      <c r="G1079">
        <f>VLOOKUP(B1079, '[1]Sheet 1 - us_county_latlng'!$A:$C, 3, FALSE)</f>
        <v>-93.565163330000004</v>
      </c>
    </row>
    <row r="1080" spans="1:7" x14ac:dyDescent="0.2">
      <c r="A1080" s="12" t="s">
        <v>142</v>
      </c>
      <c r="B1080" s="12" t="s">
        <v>265</v>
      </c>
      <c r="C1080" s="12" t="s">
        <v>266</v>
      </c>
      <c r="D1080" s="148">
        <v>95</v>
      </c>
      <c r="E1080" s="13">
        <v>0</v>
      </c>
      <c r="F1080">
        <v>40.35497608</v>
      </c>
      <c r="G1080">
        <f>VLOOKUP(B1080, '[1]Sheet 1 - us_county_latlng'!$A:$C, 3, FALSE)</f>
        <v>-93.991934020000002</v>
      </c>
    </row>
    <row r="1081" spans="1:7" x14ac:dyDescent="0.2">
      <c r="A1081" s="12" t="s">
        <v>142</v>
      </c>
      <c r="B1081" s="12" t="s">
        <v>267</v>
      </c>
      <c r="C1081" s="12" t="s">
        <v>268</v>
      </c>
      <c r="D1081" s="149">
        <v>331</v>
      </c>
      <c r="E1081" s="14">
        <v>1</v>
      </c>
      <c r="F1081">
        <v>38.385069420000001</v>
      </c>
      <c r="G1081">
        <f>VLOOKUP(B1081, '[1]Sheet 1 - us_county_latlng'!$A:$C, 3, FALSE)</f>
        <v>-93.792817400000004</v>
      </c>
    </row>
    <row r="1082" spans="1:7" x14ac:dyDescent="0.2">
      <c r="A1082" s="12" t="s">
        <v>142</v>
      </c>
      <c r="B1082" s="12" t="s">
        <v>269</v>
      </c>
      <c r="C1082" s="12" t="s">
        <v>270</v>
      </c>
      <c r="D1082" s="148">
        <v>97</v>
      </c>
      <c r="E1082" s="13">
        <v>0</v>
      </c>
      <c r="F1082">
        <v>37.941532170000002</v>
      </c>
      <c r="G1082">
        <f>VLOOKUP(B1082, '[1]Sheet 1 - us_county_latlng'!$A:$C, 3, FALSE)</f>
        <v>-93.320514950000003</v>
      </c>
    </row>
    <row r="1083" spans="1:7" x14ac:dyDescent="0.2">
      <c r="A1083" s="12" t="s">
        <v>142</v>
      </c>
      <c r="B1083" s="12" t="s">
        <v>271</v>
      </c>
      <c r="C1083" s="12" t="s">
        <v>272</v>
      </c>
      <c r="D1083" s="149">
        <v>47</v>
      </c>
      <c r="E1083" s="14">
        <v>0</v>
      </c>
      <c r="F1083">
        <v>40.094492199999998</v>
      </c>
      <c r="G1083">
        <f>VLOOKUP(B1083, '[1]Sheet 1 - us_county_latlng'!$A:$C, 3, FALSE)</f>
        <v>-95.21504754</v>
      </c>
    </row>
    <row r="1084" spans="1:7" x14ac:dyDescent="0.2">
      <c r="A1084" s="12" t="s">
        <v>142</v>
      </c>
      <c r="B1084" s="12" t="s">
        <v>273</v>
      </c>
      <c r="C1084" s="12" t="s">
        <v>274</v>
      </c>
      <c r="D1084" s="148">
        <v>119</v>
      </c>
      <c r="E1084" s="13">
        <v>0</v>
      </c>
      <c r="F1084">
        <v>39.1425032</v>
      </c>
      <c r="G1084">
        <f>VLOOKUP(B1084, '[1]Sheet 1 - us_county_latlng'!$A:$C, 3, FALSE)</f>
        <v>-92.696308189999996</v>
      </c>
    </row>
    <row r="1085" spans="1:7" x14ac:dyDescent="0.2">
      <c r="A1085" s="12" t="s">
        <v>142</v>
      </c>
      <c r="B1085" s="12" t="s">
        <v>275</v>
      </c>
      <c r="C1085" s="12" t="s">
        <v>276</v>
      </c>
      <c r="D1085" s="149">
        <v>479</v>
      </c>
      <c r="E1085" s="14">
        <v>3</v>
      </c>
      <c r="F1085">
        <v>36.773717220000002</v>
      </c>
      <c r="G1085">
        <f>VLOOKUP(B1085, '[1]Sheet 1 - us_county_latlng'!$A:$C, 3, FALSE)</f>
        <v>-91.886498290000006</v>
      </c>
    </row>
    <row r="1086" spans="1:7" x14ac:dyDescent="0.2">
      <c r="A1086" s="12" t="s">
        <v>142</v>
      </c>
      <c r="B1086" s="12" t="s">
        <v>277</v>
      </c>
      <c r="C1086" s="12" t="s">
        <v>278</v>
      </c>
      <c r="D1086" s="148">
        <v>107</v>
      </c>
      <c r="E1086" s="13">
        <v>0</v>
      </c>
      <c r="F1086">
        <v>37.555354100000002</v>
      </c>
      <c r="G1086">
        <f>VLOOKUP(B1086, '[1]Sheet 1 - us_county_latlng'!$A:$C, 3, FALSE)</f>
        <v>-90.773988529999997</v>
      </c>
    </row>
    <row r="1087" spans="1:7" x14ac:dyDescent="0.2">
      <c r="A1087" s="12" t="s">
        <v>142</v>
      </c>
      <c r="B1087" s="12" t="s">
        <v>279</v>
      </c>
      <c r="C1087" s="12" t="s">
        <v>280</v>
      </c>
      <c r="D1087" s="149">
        <v>10656</v>
      </c>
      <c r="E1087" s="14">
        <v>51</v>
      </c>
      <c r="F1087">
        <v>39.009262110000002</v>
      </c>
      <c r="G1087">
        <f>VLOOKUP(B1087, '[1]Sheet 1 - us_county_latlng'!$A:$C, 3, FALSE)</f>
        <v>-94.346033320000004</v>
      </c>
    </row>
    <row r="1088" spans="1:7" x14ac:dyDescent="0.2">
      <c r="A1088" s="12" t="s">
        <v>142</v>
      </c>
      <c r="B1088" s="12" t="s">
        <v>281</v>
      </c>
      <c r="C1088" s="12" t="s">
        <v>282</v>
      </c>
      <c r="D1088" s="148">
        <v>1591</v>
      </c>
      <c r="E1088" s="13">
        <v>2</v>
      </c>
      <c r="F1088">
        <v>37.203519669999999</v>
      </c>
      <c r="G1088">
        <f>VLOOKUP(B1088, '[1]Sheet 1 - us_county_latlng'!$A:$C, 3, FALSE)</f>
        <v>-94.34047486</v>
      </c>
    </row>
    <row r="1089" spans="1:7" x14ac:dyDescent="0.2">
      <c r="A1089" s="12" t="s">
        <v>142</v>
      </c>
      <c r="B1089" s="12" t="s">
        <v>283</v>
      </c>
      <c r="C1089" s="12" t="s">
        <v>284</v>
      </c>
      <c r="D1089" s="149">
        <v>2578</v>
      </c>
      <c r="E1089" s="14">
        <v>16</v>
      </c>
      <c r="F1089">
        <v>38.260791269999999</v>
      </c>
      <c r="G1089">
        <f>VLOOKUP(B1089, '[1]Sheet 1 - us_county_latlng'!$A:$C, 3, FALSE)</f>
        <v>-90.537806880000005</v>
      </c>
    </row>
    <row r="1090" spans="1:7" x14ac:dyDescent="0.2">
      <c r="A1090" s="12" t="s">
        <v>142</v>
      </c>
      <c r="B1090" s="12" t="s">
        <v>285</v>
      </c>
      <c r="C1090" s="12" t="s">
        <v>286</v>
      </c>
      <c r="D1090" s="148">
        <v>750</v>
      </c>
      <c r="E1090" s="13">
        <v>2</v>
      </c>
      <c r="F1090">
        <v>38.743991520000002</v>
      </c>
      <c r="G1090">
        <f>VLOOKUP(B1090, '[1]Sheet 1 - us_county_latlng'!$A:$C, 3, FALSE)</f>
        <v>-93.805887949999999</v>
      </c>
    </row>
    <row r="1091" spans="1:7" x14ac:dyDescent="0.2">
      <c r="A1091" s="12" t="s">
        <v>142</v>
      </c>
      <c r="B1091" s="12" t="s">
        <v>287</v>
      </c>
      <c r="C1091" s="12" t="s">
        <v>288</v>
      </c>
      <c r="D1091" s="149">
        <v>64</v>
      </c>
      <c r="E1091" s="14">
        <v>0</v>
      </c>
      <c r="F1091">
        <v>40.12754125</v>
      </c>
      <c r="G1091">
        <f>VLOOKUP(B1091, '[1]Sheet 1 - us_county_latlng'!$A:$C, 3, FALSE)</f>
        <v>-92.147890430000004</v>
      </c>
    </row>
    <row r="1092" spans="1:7" x14ac:dyDescent="0.2">
      <c r="A1092" s="12" t="s">
        <v>142</v>
      </c>
      <c r="B1092" s="12" t="s">
        <v>289</v>
      </c>
      <c r="C1092" s="12" t="s">
        <v>290</v>
      </c>
      <c r="D1092" s="148">
        <v>505</v>
      </c>
      <c r="E1092" s="13">
        <v>5</v>
      </c>
      <c r="F1092">
        <v>37.658658289999998</v>
      </c>
      <c r="G1092">
        <f>VLOOKUP(B1092, '[1]Sheet 1 - us_county_latlng'!$A:$C, 3, FALSE)</f>
        <v>-92.590430819999995</v>
      </c>
    </row>
    <row r="1093" spans="1:7" x14ac:dyDescent="0.2">
      <c r="A1093" s="12" t="s">
        <v>142</v>
      </c>
      <c r="B1093" s="12" t="s">
        <v>291</v>
      </c>
      <c r="C1093" s="12" t="s">
        <v>292</v>
      </c>
      <c r="D1093" s="149">
        <v>424</v>
      </c>
      <c r="E1093" s="14">
        <v>2</v>
      </c>
      <c r="F1093">
        <v>39.065557609999999</v>
      </c>
      <c r="G1093">
        <f>VLOOKUP(B1093, '[1]Sheet 1 - us_county_latlng'!$A:$C, 3, FALSE)</f>
        <v>-93.785570500000006</v>
      </c>
    </row>
    <row r="1094" spans="1:7" x14ac:dyDescent="0.2">
      <c r="A1094" s="12" t="s">
        <v>142</v>
      </c>
      <c r="B1094" s="12" t="s">
        <v>293</v>
      </c>
      <c r="C1094" s="12" t="s">
        <v>294</v>
      </c>
      <c r="D1094" s="148">
        <v>499</v>
      </c>
      <c r="E1094" s="13">
        <v>3</v>
      </c>
      <c r="F1094">
        <v>37.106279710000003</v>
      </c>
      <c r="G1094">
        <f>VLOOKUP(B1094, '[1]Sheet 1 - us_county_latlng'!$A:$C, 3, FALSE)</f>
        <v>-93.832914439999996</v>
      </c>
    </row>
    <row r="1095" spans="1:7" x14ac:dyDescent="0.2">
      <c r="A1095" s="12" t="s">
        <v>142</v>
      </c>
      <c r="B1095" s="12" t="s">
        <v>295</v>
      </c>
      <c r="C1095" s="12" t="s">
        <v>296</v>
      </c>
      <c r="D1095" s="149">
        <v>99</v>
      </c>
      <c r="E1095" s="14">
        <v>0</v>
      </c>
      <c r="F1095">
        <v>40.09673548</v>
      </c>
      <c r="G1095">
        <f>VLOOKUP(B1095, '[1]Sheet 1 - us_county_latlng'!$A:$C, 3, FALSE)</f>
        <v>-91.721789430000001</v>
      </c>
    </row>
    <row r="1096" spans="1:7" x14ac:dyDescent="0.2">
      <c r="A1096" s="12" t="s">
        <v>142</v>
      </c>
      <c r="B1096" s="12" t="s">
        <v>297</v>
      </c>
      <c r="C1096" s="12" t="s">
        <v>298</v>
      </c>
      <c r="D1096" s="148">
        <v>829</v>
      </c>
      <c r="E1096" s="13">
        <v>3</v>
      </c>
      <c r="F1096">
        <v>39.058299359999999</v>
      </c>
      <c r="G1096">
        <f>VLOOKUP(B1096, '[1]Sheet 1 - us_county_latlng'!$A:$C, 3, FALSE)</f>
        <v>-90.960095229999993</v>
      </c>
    </row>
    <row r="1097" spans="1:7" x14ac:dyDescent="0.2">
      <c r="A1097" s="12" t="s">
        <v>142</v>
      </c>
      <c r="B1097" s="12" t="s">
        <v>299</v>
      </c>
      <c r="C1097" s="12" t="s">
        <v>300</v>
      </c>
      <c r="D1097" s="149">
        <v>149</v>
      </c>
      <c r="E1097" s="14">
        <v>1</v>
      </c>
      <c r="F1097">
        <v>39.870460999999999</v>
      </c>
      <c r="G1097">
        <f>VLOOKUP(B1097, '[1]Sheet 1 - us_county_latlng'!$A:$C, 3, FALSE)</f>
        <v>-93.107052510000003</v>
      </c>
    </row>
    <row r="1098" spans="1:7" x14ac:dyDescent="0.2">
      <c r="A1098" s="12" t="s">
        <v>142</v>
      </c>
      <c r="B1098" s="12" t="s">
        <v>301</v>
      </c>
      <c r="C1098" s="12" t="s">
        <v>302</v>
      </c>
      <c r="D1098" s="148">
        <v>160</v>
      </c>
      <c r="E1098" s="13">
        <v>2</v>
      </c>
      <c r="F1098">
        <v>39.782027890000002</v>
      </c>
      <c r="G1098">
        <f>VLOOKUP(B1098, '[1]Sheet 1 - us_county_latlng'!$A:$C, 3, FALSE)</f>
        <v>-93.548648349999993</v>
      </c>
    </row>
    <row r="1099" spans="1:7" x14ac:dyDescent="0.2">
      <c r="A1099" s="12" t="s">
        <v>142</v>
      </c>
      <c r="B1099" s="12" t="s">
        <v>311</v>
      </c>
      <c r="C1099" s="12" t="s">
        <v>312</v>
      </c>
      <c r="D1099" s="149">
        <v>317</v>
      </c>
      <c r="E1099" s="14">
        <v>3</v>
      </c>
      <c r="F1099">
        <v>36.628656200000002</v>
      </c>
      <c r="G1099">
        <f>VLOOKUP(B1099, '[1]Sheet 1 - us_county_latlng'!$A:$C, 3, FALSE)</f>
        <v>-94.348233449999995</v>
      </c>
    </row>
    <row r="1100" spans="1:7" x14ac:dyDescent="0.2">
      <c r="A1100" s="12" t="s">
        <v>142</v>
      </c>
      <c r="B1100" s="12" t="s">
        <v>303</v>
      </c>
      <c r="C1100" s="12" t="s">
        <v>304</v>
      </c>
      <c r="D1100" s="149">
        <v>167</v>
      </c>
      <c r="E1100" s="14">
        <v>1</v>
      </c>
      <c r="F1100">
        <v>39.830497680000001</v>
      </c>
      <c r="G1100">
        <f>VLOOKUP(B1100, '[1]Sheet 1 - us_county_latlng'!$A:$C, 3, FALSE)</f>
        <v>-92.56453089</v>
      </c>
    </row>
    <row r="1101" spans="1:7" x14ac:dyDescent="0.2">
      <c r="A1101" s="12" t="s">
        <v>142</v>
      </c>
      <c r="B1101" s="12" t="s">
        <v>305</v>
      </c>
      <c r="C1101" s="12" t="s">
        <v>306</v>
      </c>
      <c r="D1101" s="148">
        <v>127</v>
      </c>
      <c r="E1101" s="13">
        <v>1</v>
      </c>
      <c r="F1101">
        <v>37.478234620000002</v>
      </c>
      <c r="G1101">
        <f>VLOOKUP(B1101, '[1]Sheet 1 - us_county_latlng'!$A:$C, 3, FALSE)</f>
        <v>-90.344650990000005</v>
      </c>
    </row>
    <row r="1102" spans="1:7" x14ac:dyDescent="0.2">
      <c r="A1102" s="12" t="s">
        <v>142</v>
      </c>
      <c r="B1102" s="12" t="s">
        <v>307</v>
      </c>
      <c r="C1102" s="12" t="s">
        <v>308</v>
      </c>
      <c r="D1102" s="149">
        <v>94</v>
      </c>
      <c r="E1102" s="14">
        <v>0</v>
      </c>
      <c r="F1102">
        <v>38.161679220000003</v>
      </c>
      <c r="G1102">
        <f>VLOOKUP(B1102, '[1]Sheet 1 - us_county_latlng'!$A:$C, 3, FALSE)</f>
        <v>-91.924925819999999</v>
      </c>
    </row>
    <row r="1103" spans="1:7" x14ac:dyDescent="0.2">
      <c r="A1103" s="12" t="s">
        <v>142</v>
      </c>
      <c r="B1103" s="12" t="s">
        <v>309</v>
      </c>
      <c r="C1103" s="12" t="s">
        <v>310</v>
      </c>
      <c r="D1103" s="148">
        <v>368</v>
      </c>
      <c r="E1103" s="13">
        <v>3</v>
      </c>
      <c r="F1103">
        <v>39.805936299999999</v>
      </c>
      <c r="G1103">
        <f>VLOOKUP(B1103, '[1]Sheet 1 - us_county_latlng'!$A:$C, 3, FALSE)</f>
        <v>-91.622311749999994</v>
      </c>
    </row>
    <row r="1104" spans="1:7" x14ac:dyDescent="0.2">
      <c r="A1104" s="12" t="s">
        <v>142</v>
      </c>
      <c r="B1104" s="12" t="s">
        <v>313</v>
      </c>
      <c r="C1104" s="12" t="s">
        <v>314</v>
      </c>
      <c r="D1104" s="148">
        <v>47</v>
      </c>
      <c r="E1104" s="13">
        <v>0</v>
      </c>
      <c r="F1104">
        <v>40.422513330000001</v>
      </c>
      <c r="G1104">
        <f>VLOOKUP(B1104, '[1]Sheet 1 - us_county_latlng'!$A:$C, 3, FALSE)</f>
        <v>-93.568506159999998</v>
      </c>
    </row>
    <row r="1105" spans="1:7" x14ac:dyDescent="0.2">
      <c r="A1105" s="12" t="s">
        <v>142</v>
      </c>
      <c r="B1105" s="12" t="s">
        <v>315</v>
      </c>
      <c r="C1105" s="12" t="s">
        <v>316</v>
      </c>
      <c r="D1105" s="149">
        <v>307</v>
      </c>
      <c r="E1105" s="14">
        <v>1</v>
      </c>
      <c r="F1105">
        <v>38.214385749999998</v>
      </c>
      <c r="G1105">
        <f>VLOOKUP(B1105, '[1]Sheet 1 - us_county_latlng'!$A:$C, 3, FALSE)</f>
        <v>-92.428095709999994</v>
      </c>
    </row>
    <row r="1106" spans="1:7" x14ac:dyDescent="0.2">
      <c r="A1106" s="12" t="s">
        <v>142</v>
      </c>
      <c r="B1106" s="12" t="s">
        <v>317</v>
      </c>
      <c r="C1106" s="12" t="s">
        <v>318</v>
      </c>
      <c r="D1106" s="148">
        <v>155</v>
      </c>
      <c r="E1106" s="13">
        <v>1</v>
      </c>
      <c r="F1106">
        <v>36.82805484</v>
      </c>
      <c r="G1106">
        <f>VLOOKUP(B1106, '[1]Sheet 1 - us_county_latlng'!$A:$C, 3, FALSE)</f>
        <v>-89.291170010000002</v>
      </c>
    </row>
    <row r="1107" spans="1:7" x14ac:dyDescent="0.2">
      <c r="A1107" s="12" t="s">
        <v>142</v>
      </c>
      <c r="B1107" s="12" t="s">
        <v>319</v>
      </c>
      <c r="C1107" s="12" t="s">
        <v>320</v>
      </c>
      <c r="D1107" s="149">
        <v>191</v>
      </c>
      <c r="E1107" s="14">
        <v>0</v>
      </c>
      <c r="F1107">
        <v>38.632347240000001</v>
      </c>
      <c r="G1107">
        <f>VLOOKUP(B1107, '[1]Sheet 1 - us_county_latlng'!$A:$C, 3, FALSE)</f>
        <v>-92.58303239</v>
      </c>
    </row>
    <row r="1108" spans="1:7" x14ac:dyDescent="0.2">
      <c r="A1108" s="12" t="s">
        <v>142</v>
      </c>
      <c r="B1108" s="12" t="s">
        <v>321</v>
      </c>
      <c r="C1108" s="12" t="s">
        <v>322</v>
      </c>
      <c r="D1108" s="148">
        <v>90</v>
      </c>
      <c r="E1108" s="13">
        <v>0</v>
      </c>
      <c r="F1108">
        <v>39.495884529999998</v>
      </c>
      <c r="G1108">
        <f>VLOOKUP(B1108, '[1]Sheet 1 - us_county_latlng'!$A:$C, 3, FALSE)</f>
        <v>-92.000875719999996</v>
      </c>
    </row>
    <row r="1109" spans="1:7" x14ac:dyDescent="0.2">
      <c r="A1109" s="12" t="s">
        <v>142</v>
      </c>
      <c r="B1109" s="12" t="s">
        <v>323</v>
      </c>
      <c r="C1109" s="12" t="s">
        <v>324</v>
      </c>
      <c r="D1109" s="149">
        <v>130</v>
      </c>
      <c r="E1109" s="14">
        <v>2</v>
      </c>
      <c r="F1109">
        <v>38.941285190000002</v>
      </c>
      <c r="G1109">
        <f>VLOOKUP(B1109, '[1]Sheet 1 - us_county_latlng'!$A:$C, 3, FALSE)</f>
        <v>-91.470208389999996</v>
      </c>
    </row>
    <row r="1110" spans="1:7" x14ac:dyDescent="0.2">
      <c r="A1110" s="12" t="s">
        <v>142</v>
      </c>
      <c r="B1110" s="12" t="s">
        <v>325</v>
      </c>
      <c r="C1110" s="12" t="s">
        <v>326</v>
      </c>
      <c r="D1110" s="148">
        <v>238</v>
      </c>
      <c r="E1110" s="13">
        <v>0</v>
      </c>
      <c r="F1110">
        <v>38.423507909999998</v>
      </c>
      <c r="G1110">
        <f>VLOOKUP(B1110, '[1]Sheet 1 - us_county_latlng'!$A:$C, 3, FALSE)</f>
        <v>-92.885971220000002</v>
      </c>
    </row>
    <row r="1111" spans="1:7" x14ac:dyDescent="0.2">
      <c r="A1111" s="12" t="s">
        <v>142</v>
      </c>
      <c r="B1111" s="12" t="s">
        <v>327</v>
      </c>
      <c r="C1111" s="12" t="s">
        <v>328</v>
      </c>
      <c r="D1111" s="149">
        <v>254</v>
      </c>
      <c r="E1111" s="14">
        <v>1</v>
      </c>
      <c r="F1111">
        <v>36.594398529999999</v>
      </c>
      <c r="G1111">
        <f>VLOOKUP(B1111, '[1]Sheet 1 - us_county_latlng'!$A:$C, 3, FALSE)</f>
        <v>-89.651904830000007</v>
      </c>
    </row>
    <row r="1112" spans="1:7" x14ac:dyDescent="0.2">
      <c r="A1112" s="12" t="s">
        <v>142</v>
      </c>
      <c r="B1112" s="12" t="s">
        <v>329</v>
      </c>
      <c r="C1112" s="12" t="s">
        <v>330</v>
      </c>
      <c r="D1112" s="148">
        <v>719</v>
      </c>
      <c r="E1112" s="13">
        <v>3</v>
      </c>
      <c r="F1112">
        <v>36.905185680000002</v>
      </c>
      <c r="G1112">
        <f>VLOOKUP(B1112, '[1]Sheet 1 - us_county_latlng'!$A:$C, 3, FALSE)</f>
        <v>-94.339461720000003</v>
      </c>
    </row>
    <row r="1113" spans="1:7" x14ac:dyDescent="0.2">
      <c r="A1113" s="12" t="s">
        <v>142</v>
      </c>
      <c r="B1113" s="12" t="s">
        <v>331</v>
      </c>
      <c r="C1113" s="12" t="s">
        <v>332</v>
      </c>
      <c r="D1113" s="149">
        <v>232</v>
      </c>
      <c r="E1113" s="14">
        <v>0</v>
      </c>
      <c r="F1113">
        <v>40.360980140000002</v>
      </c>
      <c r="G1113">
        <f>VLOOKUP(B1113, '[1]Sheet 1 - us_county_latlng'!$A:$C, 3, FALSE)</f>
        <v>-94.883353540000002</v>
      </c>
    </row>
    <row r="1114" spans="1:7" x14ac:dyDescent="0.2">
      <c r="A1114" s="12" t="s">
        <v>142</v>
      </c>
      <c r="B1114" s="12" t="s">
        <v>333</v>
      </c>
      <c r="C1114" s="12" t="s">
        <v>334</v>
      </c>
      <c r="D1114" s="148">
        <v>110</v>
      </c>
      <c r="E1114" s="13">
        <v>1</v>
      </c>
      <c r="F1114">
        <v>36.68672248</v>
      </c>
      <c r="G1114">
        <f>VLOOKUP(B1114, '[1]Sheet 1 - us_county_latlng'!$A:$C, 3, FALSE)</f>
        <v>-91.403321460000001</v>
      </c>
    </row>
    <row r="1115" spans="1:7" x14ac:dyDescent="0.2">
      <c r="A1115" s="12" t="s">
        <v>142</v>
      </c>
      <c r="B1115" s="12" t="s">
        <v>335</v>
      </c>
      <c r="C1115" s="12" t="s">
        <v>336</v>
      </c>
      <c r="D1115" s="149">
        <v>145</v>
      </c>
      <c r="E1115" s="14">
        <v>0</v>
      </c>
      <c r="F1115">
        <v>38.46015852</v>
      </c>
      <c r="G1115">
        <f>VLOOKUP(B1115, '[1]Sheet 1 - us_county_latlng'!$A:$C, 3, FALSE)</f>
        <v>-91.861781010000001</v>
      </c>
    </row>
    <row r="1116" spans="1:7" x14ac:dyDescent="0.2">
      <c r="A1116" s="12" t="s">
        <v>142</v>
      </c>
      <c r="B1116" s="12" t="s">
        <v>337</v>
      </c>
      <c r="C1116" s="12" t="s">
        <v>338</v>
      </c>
      <c r="D1116" s="148">
        <v>68</v>
      </c>
      <c r="E1116" s="13">
        <v>0</v>
      </c>
      <c r="F1116">
        <v>36.649222530000003</v>
      </c>
      <c r="G1116">
        <f>VLOOKUP(B1116, '[1]Sheet 1 - us_county_latlng'!$A:$C, 3, FALSE)</f>
        <v>-92.444694470000002</v>
      </c>
    </row>
    <row r="1117" spans="1:7" x14ac:dyDescent="0.2">
      <c r="A1117" s="12" t="s">
        <v>142</v>
      </c>
      <c r="B1117" s="12" t="s">
        <v>339</v>
      </c>
      <c r="C1117" s="12" t="s">
        <v>340</v>
      </c>
      <c r="D1117" s="149">
        <v>260</v>
      </c>
      <c r="E1117" s="14">
        <v>4</v>
      </c>
      <c r="F1117">
        <v>36.211315650000003</v>
      </c>
      <c r="G1117">
        <f>VLOOKUP(B1117, '[1]Sheet 1 - us_county_latlng'!$A:$C, 3, FALSE)</f>
        <v>-89.785399609999999</v>
      </c>
    </row>
    <row r="1118" spans="1:7" x14ac:dyDescent="0.2">
      <c r="A1118" s="12" t="s">
        <v>142</v>
      </c>
      <c r="B1118" s="12" t="s">
        <v>341</v>
      </c>
      <c r="C1118" s="12" t="s">
        <v>342</v>
      </c>
      <c r="D1118" s="148">
        <v>215</v>
      </c>
      <c r="E1118" s="13">
        <v>1</v>
      </c>
      <c r="F1118">
        <v>37.70718892</v>
      </c>
      <c r="G1118">
        <f>VLOOKUP(B1118, '[1]Sheet 1 - us_county_latlng'!$A:$C, 3, FALSE)</f>
        <v>-89.824562689999993</v>
      </c>
    </row>
    <row r="1119" spans="1:7" x14ac:dyDescent="0.2">
      <c r="A1119" s="12" t="s">
        <v>142</v>
      </c>
      <c r="B1119" s="12" t="s">
        <v>343</v>
      </c>
      <c r="C1119" s="12" t="s">
        <v>344</v>
      </c>
      <c r="D1119" s="149">
        <v>627</v>
      </c>
      <c r="E1119" s="14">
        <v>3</v>
      </c>
      <c r="F1119">
        <v>38.72825898</v>
      </c>
      <c r="G1119">
        <f>VLOOKUP(B1119, '[1]Sheet 1 - us_county_latlng'!$A:$C, 3, FALSE)</f>
        <v>-93.284749120000001</v>
      </c>
    </row>
    <row r="1120" spans="1:7" x14ac:dyDescent="0.2">
      <c r="A1120" s="12" t="s">
        <v>142</v>
      </c>
      <c r="B1120" s="12" t="s">
        <v>345</v>
      </c>
      <c r="C1120" s="12" t="s">
        <v>346</v>
      </c>
      <c r="D1120" s="148">
        <v>433</v>
      </c>
      <c r="E1120" s="13">
        <v>2</v>
      </c>
      <c r="F1120">
        <v>37.877314470000002</v>
      </c>
      <c r="G1120">
        <f>VLOOKUP(B1120, '[1]Sheet 1 - us_county_latlng'!$A:$C, 3, FALSE)</f>
        <v>-91.792385019999998</v>
      </c>
    </row>
    <row r="1121" spans="1:7" x14ac:dyDescent="0.2">
      <c r="A1121" s="12" t="s">
        <v>142</v>
      </c>
      <c r="B1121" s="12" t="s">
        <v>347</v>
      </c>
      <c r="C1121" s="12" t="s">
        <v>348</v>
      </c>
      <c r="D1121" s="149">
        <v>203</v>
      </c>
      <c r="E1121" s="14">
        <v>0</v>
      </c>
      <c r="F1121">
        <v>39.343972309999998</v>
      </c>
      <c r="G1121">
        <f>VLOOKUP(B1121, '[1]Sheet 1 - us_county_latlng'!$A:$C, 3, FALSE)</f>
        <v>-91.171654930000003</v>
      </c>
    </row>
    <row r="1122" spans="1:7" x14ac:dyDescent="0.2">
      <c r="A1122" s="12" t="s">
        <v>142</v>
      </c>
      <c r="B1122" s="12" t="s">
        <v>349</v>
      </c>
      <c r="C1122" s="12" t="s">
        <v>350</v>
      </c>
      <c r="D1122" s="148">
        <v>1354</v>
      </c>
      <c r="E1122" s="13">
        <v>3</v>
      </c>
      <c r="F1122">
        <v>39.380736829999996</v>
      </c>
      <c r="G1122">
        <f>VLOOKUP(B1122, '[1]Sheet 1 - us_county_latlng'!$A:$C, 3, FALSE)</f>
        <v>-94.773801250000005</v>
      </c>
    </row>
    <row r="1123" spans="1:7" x14ac:dyDescent="0.2">
      <c r="A1123" s="12" t="s">
        <v>142</v>
      </c>
      <c r="B1123" s="12" t="s">
        <v>351</v>
      </c>
      <c r="C1123" s="12" t="s">
        <v>352</v>
      </c>
      <c r="D1123" s="149">
        <v>441</v>
      </c>
      <c r="E1123" s="14">
        <v>1</v>
      </c>
      <c r="F1123">
        <v>37.616494520000003</v>
      </c>
      <c r="G1123">
        <f>VLOOKUP(B1123, '[1]Sheet 1 - us_county_latlng'!$A:$C, 3, FALSE)</f>
        <v>-93.400346490000004</v>
      </c>
    </row>
    <row r="1124" spans="1:7" x14ac:dyDescent="0.2">
      <c r="A1124" s="12" t="s">
        <v>142</v>
      </c>
      <c r="B1124" s="12" t="s">
        <v>353</v>
      </c>
      <c r="C1124" s="12" t="s">
        <v>354</v>
      </c>
      <c r="D1124" s="148">
        <v>748</v>
      </c>
      <c r="E1124" s="13">
        <v>4</v>
      </c>
      <c r="F1124">
        <v>37.824586580000002</v>
      </c>
      <c r="G1124">
        <f>VLOOKUP(B1124, '[1]Sheet 1 - us_county_latlng'!$A:$C, 3, FALSE)</f>
        <v>-92.207498659999999</v>
      </c>
    </row>
    <row r="1125" spans="1:7" x14ac:dyDescent="0.2">
      <c r="A1125" s="12" t="s">
        <v>142</v>
      </c>
      <c r="B1125" s="12" t="s">
        <v>355</v>
      </c>
      <c r="C1125" s="12" t="s">
        <v>356</v>
      </c>
      <c r="D1125" s="149">
        <v>48</v>
      </c>
      <c r="E1125" s="14">
        <v>0</v>
      </c>
      <c r="F1125">
        <v>40.478776240000002</v>
      </c>
      <c r="G1125">
        <f>VLOOKUP(B1125, '[1]Sheet 1 - us_county_latlng'!$A:$C, 3, FALSE)</f>
        <v>-93.016665750000001</v>
      </c>
    </row>
    <row r="1126" spans="1:7" x14ac:dyDescent="0.2">
      <c r="A1126" s="12" t="s">
        <v>142</v>
      </c>
      <c r="B1126" s="12" t="s">
        <v>357</v>
      </c>
      <c r="C1126" s="12" t="s">
        <v>358</v>
      </c>
      <c r="D1126" s="148">
        <v>91</v>
      </c>
      <c r="E1126" s="13">
        <v>0</v>
      </c>
      <c r="F1126">
        <v>39.5275593</v>
      </c>
      <c r="G1126">
        <f>VLOOKUP(B1126, '[1]Sheet 1 - us_county_latlng'!$A:$C, 3, FALSE)</f>
        <v>-91.52194283</v>
      </c>
    </row>
    <row r="1127" spans="1:7" x14ac:dyDescent="0.2">
      <c r="A1127" s="12" t="s">
        <v>142</v>
      </c>
      <c r="B1127" s="12" t="s">
        <v>359</v>
      </c>
      <c r="C1127" s="12" t="s">
        <v>360</v>
      </c>
      <c r="D1127" s="149">
        <v>280</v>
      </c>
      <c r="E1127" s="14">
        <v>0</v>
      </c>
      <c r="F1127">
        <v>39.440092319999998</v>
      </c>
      <c r="G1127">
        <f>VLOOKUP(B1127, '[1]Sheet 1 - us_county_latlng'!$A:$C, 3, FALSE)</f>
        <v>-92.497142120000007</v>
      </c>
    </row>
    <row r="1128" spans="1:7" x14ac:dyDescent="0.2">
      <c r="A1128" s="12" t="s">
        <v>142</v>
      </c>
      <c r="B1128" s="12" t="s">
        <v>361</v>
      </c>
      <c r="C1128" s="12" t="s">
        <v>362</v>
      </c>
      <c r="D1128" s="148">
        <v>260</v>
      </c>
      <c r="E1128" s="13">
        <v>2</v>
      </c>
      <c r="F1128">
        <v>39.352872949999998</v>
      </c>
      <c r="G1128">
        <f>VLOOKUP(B1128, '[1]Sheet 1 - us_county_latlng'!$A:$C, 3, FALSE)</f>
        <v>-93.989908209999996</v>
      </c>
    </row>
    <row r="1129" spans="1:7" x14ac:dyDescent="0.2">
      <c r="A1129" s="12" t="s">
        <v>142</v>
      </c>
      <c r="B1129" s="12" t="s">
        <v>363</v>
      </c>
      <c r="C1129" s="12" t="s">
        <v>364</v>
      </c>
      <c r="D1129" s="149">
        <v>70</v>
      </c>
      <c r="E1129" s="14">
        <v>2</v>
      </c>
      <c r="F1129">
        <v>37.362448639999997</v>
      </c>
      <c r="G1129">
        <f>VLOOKUP(B1129, '[1]Sheet 1 - us_county_latlng'!$A:$C, 3, FALSE)</f>
        <v>-90.968990020000007</v>
      </c>
    </row>
    <row r="1130" spans="1:7" x14ac:dyDescent="0.2">
      <c r="A1130" s="12" t="s">
        <v>142</v>
      </c>
      <c r="B1130" s="12" t="s">
        <v>365</v>
      </c>
      <c r="C1130" s="12" t="s">
        <v>366</v>
      </c>
      <c r="D1130" s="148">
        <v>156</v>
      </c>
      <c r="E1130" s="13">
        <v>0</v>
      </c>
      <c r="F1130">
        <v>36.652690530000001</v>
      </c>
      <c r="G1130">
        <f>VLOOKUP(B1130, '[1]Sheet 1 - us_county_latlng'!$A:$C, 3, FALSE)</f>
        <v>-90.863810880000003</v>
      </c>
    </row>
    <row r="1131" spans="1:7" x14ac:dyDescent="0.2">
      <c r="A1131" s="12" t="s">
        <v>142</v>
      </c>
      <c r="B1131" s="12" t="s">
        <v>379</v>
      </c>
      <c r="C1131" s="12" t="s">
        <v>380</v>
      </c>
      <c r="D1131" s="149">
        <v>4426</v>
      </c>
      <c r="E1131" s="14">
        <v>19</v>
      </c>
      <c r="F1131">
        <v>38.782482119999997</v>
      </c>
      <c r="G1131">
        <f>VLOOKUP(B1131, '[1]Sheet 1 - us_county_latlng'!$A:$C, 3, FALSE)</f>
        <v>-90.674119790000006</v>
      </c>
    </row>
    <row r="1132" spans="1:7" x14ac:dyDescent="0.2">
      <c r="A1132" s="12" t="s">
        <v>142</v>
      </c>
      <c r="B1132" s="12" t="s">
        <v>381</v>
      </c>
      <c r="C1132" s="12" t="s">
        <v>382</v>
      </c>
      <c r="D1132" s="148">
        <v>96</v>
      </c>
      <c r="E1132" s="13">
        <v>2</v>
      </c>
      <c r="F1132">
        <v>38.037291320000001</v>
      </c>
      <c r="G1132">
        <f>VLOOKUP(B1132, '[1]Sheet 1 - us_county_latlng'!$A:$C, 3, FALSE)</f>
        <v>-93.775932890000007</v>
      </c>
    </row>
    <row r="1133" spans="1:7" x14ac:dyDescent="0.2">
      <c r="A1133" s="12" t="s">
        <v>142</v>
      </c>
      <c r="B1133" s="12" t="s">
        <v>389</v>
      </c>
      <c r="C1133" s="12" t="s">
        <v>390</v>
      </c>
      <c r="D1133" s="148">
        <v>208</v>
      </c>
      <c r="E1133" s="13">
        <v>2</v>
      </c>
      <c r="F1133">
        <v>37.894545809999997</v>
      </c>
      <c r="G1133">
        <f>VLOOKUP(B1133, '[1]Sheet 1 - us_county_latlng'!$A:$C, 3, FALSE)</f>
        <v>-90.194673100000003</v>
      </c>
    </row>
    <row r="1134" spans="1:7" x14ac:dyDescent="0.2">
      <c r="A1134" s="12" t="s">
        <v>142</v>
      </c>
      <c r="B1134" s="12" t="s">
        <v>383</v>
      </c>
      <c r="C1134" s="12" t="s">
        <v>384</v>
      </c>
      <c r="D1134" s="149">
        <v>685</v>
      </c>
      <c r="E1134" s="14">
        <v>7</v>
      </c>
      <c r="F1134">
        <v>37.810556069999997</v>
      </c>
      <c r="G1134">
        <f>VLOOKUP(B1134, '[1]Sheet 1 - us_county_latlng'!$A:$C, 3, FALSE)</f>
        <v>-90.472555560000004</v>
      </c>
    </row>
    <row r="1135" spans="1:7" x14ac:dyDescent="0.2">
      <c r="A1135" s="12" t="s">
        <v>142</v>
      </c>
      <c r="B1135" s="12" t="s">
        <v>387</v>
      </c>
      <c r="C1135" s="12" t="s">
        <v>388</v>
      </c>
      <c r="D1135" s="149">
        <v>12078</v>
      </c>
      <c r="E1135" s="14">
        <v>73</v>
      </c>
      <c r="F1135">
        <v>38.640484569999998</v>
      </c>
      <c r="G1135">
        <f>VLOOKUP(B1135, '[1]Sheet 1 - us_county_latlng'!$A:$C, 3, FALSE)</f>
        <v>-90.443441870000001</v>
      </c>
    </row>
    <row r="1136" spans="1:7" x14ac:dyDescent="0.2">
      <c r="A1136" s="12" t="s">
        <v>142</v>
      </c>
      <c r="B1136" s="12" t="s">
        <v>367</v>
      </c>
      <c r="C1136" s="12" t="s">
        <v>368</v>
      </c>
      <c r="D1136" s="149">
        <v>283</v>
      </c>
      <c r="E1136" s="14">
        <v>0</v>
      </c>
      <c r="F1136">
        <v>39.13696633</v>
      </c>
      <c r="G1136">
        <f>VLOOKUP(B1136, '[1]Sheet 1 - us_county_latlng'!$A:$C, 3, FALSE)</f>
        <v>-93.20185128</v>
      </c>
    </row>
    <row r="1137" spans="1:7" x14ac:dyDescent="0.2">
      <c r="A1137" s="12" t="s">
        <v>142</v>
      </c>
      <c r="B1137" s="12" t="s">
        <v>369</v>
      </c>
      <c r="C1137" s="12" t="s">
        <v>370</v>
      </c>
      <c r="D1137" s="148">
        <v>67</v>
      </c>
      <c r="E1137" s="13">
        <v>0</v>
      </c>
      <c r="F1137">
        <v>40.470232160000002</v>
      </c>
      <c r="G1137">
        <f>VLOOKUP(B1137, '[1]Sheet 1 - us_county_latlng'!$A:$C, 3, FALSE)</f>
        <v>-92.520778300000003</v>
      </c>
    </row>
    <row r="1138" spans="1:7" x14ac:dyDescent="0.2">
      <c r="A1138" s="12" t="s">
        <v>142</v>
      </c>
      <c r="B1138" s="12" t="s">
        <v>371</v>
      </c>
      <c r="C1138" s="12" t="s">
        <v>372</v>
      </c>
      <c r="D1138" s="149">
        <v>78</v>
      </c>
      <c r="E1138" s="14">
        <v>0</v>
      </c>
      <c r="F1138">
        <v>40.452010909999998</v>
      </c>
      <c r="G1138">
        <f>VLOOKUP(B1138, '[1]Sheet 1 - us_county_latlng'!$A:$C, 3, FALSE)</f>
        <v>-92.147244400000005</v>
      </c>
    </row>
    <row r="1139" spans="1:7" x14ac:dyDescent="0.2">
      <c r="A1139" s="12" t="s">
        <v>142</v>
      </c>
      <c r="B1139" s="12" t="s">
        <v>373</v>
      </c>
      <c r="C1139" s="12" t="s">
        <v>374</v>
      </c>
      <c r="D1139" s="148">
        <v>504</v>
      </c>
      <c r="E1139" s="13">
        <v>3</v>
      </c>
      <c r="F1139">
        <v>37.05301351</v>
      </c>
      <c r="G1139">
        <f>VLOOKUP(B1139, '[1]Sheet 1 - us_county_latlng'!$A:$C, 3, FALSE)</f>
        <v>-89.568657979999998</v>
      </c>
    </row>
    <row r="1140" spans="1:7" x14ac:dyDescent="0.2">
      <c r="A1140" s="12" t="s">
        <v>142</v>
      </c>
      <c r="B1140" s="12" t="s">
        <v>375</v>
      </c>
      <c r="C1140" s="12" t="s">
        <v>376</v>
      </c>
      <c r="D1140" s="149">
        <v>88</v>
      </c>
      <c r="E1140" s="14">
        <v>0</v>
      </c>
      <c r="F1140">
        <v>37.157139860000001</v>
      </c>
      <c r="G1140">
        <f>VLOOKUP(B1140, '[1]Sheet 1 - us_county_latlng'!$A:$C, 3, FALSE)</f>
        <v>-91.399936589999996</v>
      </c>
    </row>
    <row r="1141" spans="1:7" x14ac:dyDescent="0.2">
      <c r="A1141" s="12" t="s">
        <v>142</v>
      </c>
      <c r="B1141" s="12" t="s">
        <v>377</v>
      </c>
      <c r="C1141" s="12" t="s">
        <v>378</v>
      </c>
      <c r="D1141" s="148">
        <v>75</v>
      </c>
      <c r="E1141" s="13">
        <v>1</v>
      </c>
      <c r="F1141">
        <v>39.797995899999997</v>
      </c>
      <c r="G1141">
        <f>VLOOKUP(B1141, '[1]Sheet 1 - us_county_latlng'!$A:$C, 3, FALSE)</f>
        <v>-92.07658198</v>
      </c>
    </row>
    <row r="1142" spans="1:7" x14ac:dyDescent="0.2">
      <c r="A1142" s="12" t="s">
        <v>142</v>
      </c>
      <c r="B1142" s="12" t="s">
        <v>391</v>
      </c>
      <c r="C1142" s="12" t="s">
        <v>392</v>
      </c>
      <c r="D1142" s="149">
        <v>343</v>
      </c>
      <c r="E1142" s="14">
        <v>1</v>
      </c>
      <c r="F1142">
        <v>36.855654639999997</v>
      </c>
      <c r="G1142">
        <f>VLOOKUP(B1142, '[1]Sheet 1 - us_county_latlng'!$A:$C, 3, FALSE)</f>
        <v>-89.944360380000006</v>
      </c>
    </row>
    <row r="1143" spans="1:7" x14ac:dyDescent="0.2">
      <c r="A1143" s="12" t="s">
        <v>142</v>
      </c>
      <c r="B1143" s="12" t="s">
        <v>393</v>
      </c>
      <c r="C1143" s="12" t="s">
        <v>394</v>
      </c>
      <c r="D1143" s="148">
        <v>262</v>
      </c>
      <c r="E1143" s="13">
        <v>2</v>
      </c>
      <c r="F1143">
        <v>36.747109760000001</v>
      </c>
      <c r="G1143">
        <f>VLOOKUP(B1143, '[1]Sheet 1 - us_county_latlng'!$A:$C, 3, FALSE)</f>
        <v>-93.456026969999996</v>
      </c>
    </row>
    <row r="1144" spans="1:7" x14ac:dyDescent="0.2">
      <c r="A1144" s="12" t="s">
        <v>142</v>
      </c>
      <c r="B1144" s="12" t="s">
        <v>395</v>
      </c>
      <c r="C1144" s="12" t="s">
        <v>396</v>
      </c>
      <c r="D1144" s="149">
        <v>88</v>
      </c>
      <c r="E1144" s="14">
        <v>0</v>
      </c>
      <c r="F1144">
        <v>40.21033053</v>
      </c>
      <c r="G1144">
        <f>VLOOKUP(B1144, '[1]Sheet 1 - us_county_latlng'!$A:$C, 3, FALSE)</f>
        <v>-93.111590680000006</v>
      </c>
    </row>
    <row r="1145" spans="1:7" x14ac:dyDescent="0.2">
      <c r="A1145" s="12" t="s">
        <v>142</v>
      </c>
      <c r="B1145" s="12" t="s">
        <v>397</v>
      </c>
      <c r="C1145" s="12" t="s">
        <v>398</v>
      </c>
      <c r="D1145" s="148">
        <v>654</v>
      </c>
      <c r="E1145" s="13">
        <v>2</v>
      </c>
      <c r="F1145">
        <v>36.654736460000002</v>
      </c>
      <c r="G1145">
        <f>VLOOKUP(B1145, '[1]Sheet 1 - us_county_latlng'!$A:$C, 3, FALSE)</f>
        <v>-93.041275859999999</v>
      </c>
    </row>
    <row r="1146" spans="1:7" x14ac:dyDescent="0.2">
      <c r="A1146" s="12" t="s">
        <v>142</v>
      </c>
      <c r="B1146" s="12" t="s">
        <v>399</v>
      </c>
      <c r="C1146" s="12" t="s">
        <v>400</v>
      </c>
      <c r="D1146" s="149">
        <v>281</v>
      </c>
      <c r="E1146" s="14">
        <v>1</v>
      </c>
      <c r="F1146">
        <v>37.316756699999999</v>
      </c>
      <c r="G1146">
        <f>VLOOKUP(B1146, '[1]Sheet 1 - us_county_latlng'!$A:$C, 3, FALSE)</f>
        <v>-91.965234339999995</v>
      </c>
    </row>
    <row r="1147" spans="1:7" x14ac:dyDescent="0.2">
      <c r="A1147" s="12" t="s">
        <v>142</v>
      </c>
      <c r="B1147" s="12" t="s">
        <v>401</v>
      </c>
      <c r="C1147" s="12" t="s">
        <v>402</v>
      </c>
      <c r="D1147" s="148">
        <v>256</v>
      </c>
      <c r="E1147" s="13">
        <v>3</v>
      </c>
      <c r="F1147">
        <v>37.849982850000004</v>
      </c>
      <c r="G1147">
        <f>VLOOKUP(B1147, '[1]Sheet 1 - us_county_latlng'!$A:$C, 3, FALSE)</f>
        <v>-94.341685690000006</v>
      </c>
    </row>
    <row r="1148" spans="1:7" x14ac:dyDescent="0.2">
      <c r="A1148" s="12" t="s">
        <v>142</v>
      </c>
      <c r="B1148" s="12" t="s">
        <v>403</v>
      </c>
      <c r="C1148" s="12" t="s">
        <v>404</v>
      </c>
      <c r="D1148" s="149">
        <v>431</v>
      </c>
      <c r="E1148" s="14">
        <v>4</v>
      </c>
      <c r="F1148">
        <v>38.764461330000003</v>
      </c>
      <c r="G1148">
        <f>VLOOKUP(B1148, '[1]Sheet 1 - us_county_latlng'!$A:$C, 3, FALSE)</f>
        <v>-91.160249780000001</v>
      </c>
    </row>
    <row r="1149" spans="1:7" x14ac:dyDescent="0.2">
      <c r="A1149" s="12" t="s">
        <v>142</v>
      </c>
      <c r="B1149" s="12" t="s">
        <v>405</v>
      </c>
      <c r="C1149" s="12" t="s">
        <v>406</v>
      </c>
      <c r="D1149" s="148">
        <v>279</v>
      </c>
      <c r="E1149" s="13">
        <v>0</v>
      </c>
      <c r="F1149">
        <v>37.96173417</v>
      </c>
      <c r="G1149">
        <f>VLOOKUP(B1149, '[1]Sheet 1 - us_county_latlng'!$A:$C, 3, FALSE)</f>
        <v>-90.878667399999998</v>
      </c>
    </row>
    <row r="1150" spans="1:7" x14ac:dyDescent="0.2">
      <c r="A1150" s="12" t="s">
        <v>142</v>
      </c>
      <c r="B1150" s="12" t="s">
        <v>407</v>
      </c>
      <c r="C1150" s="12" t="s">
        <v>408</v>
      </c>
      <c r="D1150" s="149">
        <v>143</v>
      </c>
      <c r="E1150" s="14">
        <v>1</v>
      </c>
      <c r="F1150">
        <v>37.112621969999999</v>
      </c>
      <c r="G1150">
        <f>VLOOKUP(B1150, '[1]Sheet 1 - us_county_latlng'!$A:$C, 3, FALSE)</f>
        <v>-90.461445080000004</v>
      </c>
    </row>
    <row r="1151" spans="1:7" x14ac:dyDescent="0.2">
      <c r="A1151" s="12" t="s">
        <v>142</v>
      </c>
      <c r="B1151" s="12" t="s">
        <v>409</v>
      </c>
      <c r="C1151" s="12" t="s">
        <v>410</v>
      </c>
      <c r="D1151" s="148">
        <v>637</v>
      </c>
      <c r="E1151" s="13">
        <v>7</v>
      </c>
      <c r="F1151">
        <v>37.280857519999998</v>
      </c>
      <c r="G1151">
        <f>VLOOKUP(B1151, '[1]Sheet 1 - us_county_latlng'!$A:$C, 3, FALSE)</f>
        <v>-92.875916919999995</v>
      </c>
    </row>
    <row r="1152" spans="1:7" x14ac:dyDescent="0.2">
      <c r="A1152" s="12" t="s">
        <v>142</v>
      </c>
      <c r="B1152" s="12" t="s">
        <v>411</v>
      </c>
      <c r="C1152" s="12" t="s">
        <v>412</v>
      </c>
      <c r="D1152" s="149">
        <v>21</v>
      </c>
      <c r="E1152" s="14">
        <v>0</v>
      </c>
      <c r="F1152">
        <v>40.47867651</v>
      </c>
      <c r="G1152">
        <f>VLOOKUP(B1152, '[1]Sheet 1 - us_county_latlng'!$A:$C, 3, FALSE)</f>
        <v>-94.421912770000006</v>
      </c>
    </row>
    <row r="1153" spans="1:7" x14ac:dyDescent="0.2">
      <c r="A1153" s="12" t="s">
        <v>142</v>
      </c>
      <c r="B1153" s="12" t="s">
        <v>413</v>
      </c>
      <c r="C1153" s="12" t="s">
        <v>414</v>
      </c>
      <c r="D1153" s="148">
        <v>257</v>
      </c>
      <c r="E1153" s="13">
        <v>0</v>
      </c>
      <c r="F1153">
        <v>37.270789980000004</v>
      </c>
      <c r="G1153">
        <f>VLOOKUP(B1153, '[1]Sheet 1 - us_county_latlng'!$A:$C, 3, FALSE)</f>
        <v>-92.469493099999994</v>
      </c>
    </row>
    <row r="1154" spans="1:7" x14ac:dyDescent="0.2">
      <c r="A1154" s="12" t="s">
        <v>142</v>
      </c>
      <c r="B1154" s="12" t="s">
        <v>385</v>
      </c>
      <c r="C1154" s="12" t="s">
        <v>386</v>
      </c>
      <c r="D1154" s="148">
        <v>4312</v>
      </c>
      <c r="E1154" s="13">
        <v>42</v>
      </c>
      <c r="F1154">
        <v>38.636546940000002</v>
      </c>
      <c r="G1154">
        <f>VLOOKUP(B1154, '[1]Sheet 1 - us_county_latlng'!$A:$C, 3, FALSE)</f>
        <v>-90.244844130000004</v>
      </c>
    </row>
    <row r="1155" spans="1:7" hidden="1" x14ac:dyDescent="0.2">
      <c r="A1155" s="12" t="s">
        <v>142</v>
      </c>
      <c r="B1155" s="12" t="s">
        <v>416</v>
      </c>
      <c r="C1155" s="12" t="s">
        <v>417</v>
      </c>
      <c r="D1155" s="12">
        <v>347</v>
      </c>
      <c r="E1155" s="12">
        <v>0</v>
      </c>
      <c r="F1155">
        <v>39.580483450000003</v>
      </c>
      <c r="G1155">
        <f>VLOOKUP(B1155, '[1]Sheet 1 - us_county_latlng'!$A:$C, 3, FALSE)</f>
        <v>-118.33625809999999</v>
      </c>
    </row>
    <row r="1156" spans="1:7" hidden="1" x14ac:dyDescent="0.2">
      <c r="A1156" s="12" t="s">
        <v>142</v>
      </c>
      <c r="B1156" s="12" t="s">
        <v>418</v>
      </c>
      <c r="C1156" s="12" t="s">
        <v>419</v>
      </c>
      <c r="D1156" s="12">
        <v>33730</v>
      </c>
      <c r="E1156" s="12">
        <v>180</v>
      </c>
      <c r="F1156">
        <v>36.215115410000003</v>
      </c>
      <c r="G1156">
        <f>VLOOKUP(B1156, '[1]Sheet 1 - us_county_latlng'!$A:$C, 3, FALSE)</f>
        <v>-115.0146087</v>
      </c>
    </row>
    <row r="1157" spans="1:7" hidden="1" x14ac:dyDescent="0.2">
      <c r="A1157" s="12" t="s">
        <v>142</v>
      </c>
      <c r="B1157" s="12" t="s">
        <v>420</v>
      </c>
      <c r="C1157" s="12" t="s">
        <v>421</v>
      </c>
      <c r="D1157" s="12">
        <v>61</v>
      </c>
      <c r="E1157" s="12">
        <v>0</v>
      </c>
      <c r="F1157">
        <v>38.912133779999998</v>
      </c>
      <c r="G1157">
        <f>VLOOKUP(B1157, '[1]Sheet 1 - us_county_latlng'!$A:$C, 3, FALSE)</f>
        <v>-119.61620859999999</v>
      </c>
    </row>
    <row r="1158" spans="1:7" hidden="1" x14ac:dyDescent="0.2">
      <c r="A1158" s="12" t="s">
        <v>142</v>
      </c>
      <c r="B1158" s="12" t="s">
        <v>422</v>
      </c>
      <c r="C1158" s="12" t="s">
        <v>423</v>
      </c>
      <c r="D1158" s="12">
        <v>487</v>
      </c>
      <c r="E1158" s="12">
        <v>0</v>
      </c>
      <c r="F1158">
        <v>41.146015830000003</v>
      </c>
      <c r="G1158">
        <f>VLOOKUP(B1158, '[1]Sheet 1 - us_county_latlng'!$A:$C, 3, FALSE)</f>
        <v>-115.3578839</v>
      </c>
    </row>
    <row r="1159" spans="1:7" hidden="1" x14ac:dyDescent="0.2">
      <c r="A1159" s="12" t="s">
        <v>142</v>
      </c>
      <c r="B1159" s="12" t="s">
        <v>424</v>
      </c>
      <c r="C1159" s="12" t="s">
        <v>425</v>
      </c>
      <c r="D1159" s="12">
        <v>0</v>
      </c>
      <c r="E1159" s="12">
        <v>0</v>
      </c>
      <c r="F1159">
        <v>37.784564459999999</v>
      </c>
      <c r="G1159">
        <f>VLOOKUP(B1159, '[1]Sheet 1 - us_county_latlng'!$A:$C, 3, FALSE)</f>
        <v>-117.63219100000001</v>
      </c>
    </row>
    <row r="1160" spans="1:7" hidden="1" x14ac:dyDescent="0.2">
      <c r="A1160" s="12" t="s">
        <v>142</v>
      </c>
      <c r="B1160" s="12" t="s">
        <v>426</v>
      </c>
      <c r="C1160" s="12" t="s">
        <v>427</v>
      </c>
      <c r="D1160" s="12">
        <v>1</v>
      </c>
      <c r="E1160" s="12">
        <v>0</v>
      </c>
      <c r="F1160">
        <v>39.98327398</v>
      </c>
      <c r="G1160">
        <f>VLOOKUP(B1160, '[1]Sheet 1 - us_county_latlng'!$A:$C, 3, FALSE)</f>
        <v>-116.2694709</v>
      </c>
    </row>
    <row r="1161" spans="1:7" hidden="1" x14ac:dyDescent="0.2">
      <c r="A1161" s="12" t="s">
        <v>142</v>
      </c>
      <c r="B1161" s="12" t="s">
        <v>428</v>
      </c>
      <c r="C1161" s="12" t="s">
        <v>429</v>
      </c>
      <c r="D1161" s="12">
        <v>225</v>
      </c>
      <c r="E1161" s="12">
        <v>0</v>
      </c>
      <c r="F1161">
        <v>41.406380200000001</v>
      </c>
      <c r="G1161">
        <f>VLOOKUP(B1161, '[1]Sheet 1 - us_county_latlng'!$A:$C, 3, FALSE)</f>
        <v>-118.1118195</v>
      </c>
    </row>
    <row r="1162" spans="1:7" hidden="1" x14ac:dyDescent="0.2">
      <c r="A1162" s="12" t="s">
        <v>142</v>
      </c>
      <c r="B1162" s="12" t="s">
        <v>430</v>
      </c>
      <c r="C1162" s="12" t="s">
        <v>431</v>
      </c>
      <c r="D1162" s="12">
        <v>10</v>
      </c>
      <c r="E1162" s="12">
        <v>0</v>
      </c>
      <c r="F1162">
        <v>39.93361994</v>
      </c>
      <c r="G1162">
        <f>VLOOKUP(B1162, '[1]Sheet 1 - us_county_latlng'!$A:$C, 3, FALSE)</f>
        <v>-117.0390723</v>
      </c>
    </row>
    <row r="1163" spans="1:7" hidden="1" x14ac:dyDescent="0.2">
      <c r="A1163" s="12" t="s">
        <v>142</v>
      </c>
      <c r="B1163" s="12" t="s">
        <v>432</v>
      </c>
      <c r="C1163" s="12" t="s">
        <v>433</v>
      </c>
      <c r="D1163" s="12">
        <v>2</v>
      </c>
      <c r="E1163" s="12">
        <v>0</v>
      </c>
      <c r="F1163">
        <v>37.643424690000003</v>
      </c>
      <c r="G1163">
        <f>VLOOKUP(B1163, '[1]Sheet 1 - us_county_latlng'!$A:$C, 3, FALSE)</f>
        <v>-114.8771351</v>
      </c>
    </row>
    <row r="1164" spans="1:7" hidden="1" x14ac:dyDescent="0.2">
      <c r="A1164" s="12" t="s">
        <v>142</v>
      </c>
      <c r="B1164" s="12" t="s">
        <v>434</v>
      </c>
      <c r="C1164" s="12" t="s">
        <v>435</v>
      </c>
      <c r="D1164" s="12">
        <v>67</v>
      </c>
      <c r="E1164" s="12">
        <v>0</v>
      </c>
      <c r="F1164">
        <v>39.019910469999999</v>
      </c>
      <c r="G1164">
        <f>VLOOKUP(B1164, '[1]Sheet 1 - us_county_latlng'!$A:$C, 3, FALSE)</f>
        <v>-119.1886954</v>
      </c>
    </row>
    <row r="1165" spans="1:7" hidden="1" x14ac:dyDescent="0.2">
      <c r="A1165" s="12" t="s">
        <v>142</v>
      </c>
      <c r="B1165" s="12" t="s">
        <v>436</v>
      </c>
      <c r="C1165" s="12" t="s">
        <v>437</v>
      </c>
      <c r="D1165" s="12">
        <v>6</v>
      </c>
      <c r="E1165" s="12">
        <v>0</v>
      </c>
      <c r="F1165">
        <v>38.53880917</v>
      </c>
      <c r="G1165">
        <f>VLOOKUP(B1165, '[1]Sheet 1 - us_county_latlng'!$A:$C, 3, FALSE)</f>
        <v>-118.4346446</v>
      </c>
    </row>
    <row r="1166" spans="1:7" hidden="1" x14ac:dyDescent="0.2">
      <c r="A1166" s="12" t="s">
        <v>142</v>
      </c>
      <c r="B1166" s="12" t="s">
        <v>438</v>
      </c>
      <c r="C1166" s="12" t="s">
        <v>439</v>
      </c>
      <c r="D1166" s="12">
        <v>25</v>
      </c>
      <c r="E1166" s="12">
        <v>0</v>
      </c>
      <c r="F1166">
        <v>38.042128460000001</v>
      </c>
      <c r="G1166">
        <f>VLOOKUP(B1166, '[1]Sheet 1 - us_county_latlng'!$A:$C, 3, FALSE)</f>
        <v>-116.47176</v>
      </c>
    </row>
    <row r="1167" spans="1:7" hidden="1" x14ac:dyDescent="0.2">
      <c r="A1167" s="12" t="s">
        <v>142</v>
      </c>
      <c r="B1167" s="12" t="s">
        <v>440</v>
      </c>
      <c r="C1167" s="12" t="s">
        <v>441</v>
      </c>
      <c r="D1167" s="12">
        <v>2</v>
      </c>
      <c r="E1167" s="12">
        <v>0</v>
      </c>
      <c r="F1167">
        <v>40.439522879999998</v>
      </c>
      <c r="G1167">
        <f>VLOOKUP(B1167, '[1]Sheet 1 - us_county_latlng'!$A:$C, 3, FALSE)</f>
        <v>-118.4047657</v>
      </c>
    </row>
    <row r="1168" spans="1:7" hidden="1" x14ac:dyDescent="0.2">
      <c r="A1168" s="12" t="s">
        <v>142</v>
      </c>
      <c r="B1168" s="12" t="s">
        <v>442</v>
      </c>
      <c r="C1168" s="12" t="s">
        <v>443</v>
      </c>
      <c r="D1168" s="12">
        <v>3</v>
      </c>
      <c r="E1168" s="12">
        <v>0</v>
      </c>
      <c r="F1168">
        <v>39.446608470000001</v>
      </c>
      <c r="G1168">
        <f>VLOOKUP(B1168, '[1]Sheet 1 - us_county_latlng'!$A:$C, 3, FALSE)</f>
        <v>-119.5289865</v>
      </c>
    </row>
    <row r="1169" spans="1:7" hidden="1" x14ac:dyDescent="0.2">
      <c r="A1169" s="12" t="s">
        <v>142</v>
      </c>
      <c r="B1169" s="12" t="s">
        <v>444</v>
      </c>
      <c r="C1169" s="12" t="s">
        <v>445</v>
      </c>
      <c r="D1169" s="12">
        <v>6764</v>
      </c>
      <c r="E1169" s="12">
        <v>31</v>
      </c>
      <c r="F1169">
        <v>40.665668150000002</v>
      </c>
      <c r="G1169">
        <f>VLOOKUP(B1169, '[1]Sheet 1 - us_county_latlng'!$A:$C, 3, FALSE)</f>
        <v>-119.6643222</v>
      </c>
    </row>
    <row r="1170" spans="1:7" hidden="1" x14ac:dyDescent="0.2">
      <c r="A1170" s="12" t="s">
        <v>142</v>
      </c>
      <c r="B1170" s="12" t="s">
        <v>446</v>
      </c>
      <c r="C1170" s="12" t="s">
        <v>447</v>
      </c>
      <c r="D1170" s="12">
        <v>68</v>
      </c>
      <c r="E1170" s="12">
        <v>0</v>
      </c>
      <c r="F1170">
        <v>39.442381449999999</v>
      </c>
      <c r="G1170">
        <f>VLOOKUP(B1170, '[1]Sheet 1 - us_county_latlng'!$A:$C, 3, FALSE)</f>
        <v>-114.9015438</v>
      </c>
    </row>
    <row r="1171" spans="1:7" hidden="1" x14ac:dyDescent="0.2">
      <c r="A1171" s="12" t="s">
        <v>142</v>
      </c>
      <c r="B1171" s="12" t="s">
        <v>448</v>
      </c>
      <c r="C1171" s="12" t="s">
        <v>449</v>
      </c>
      <c r="D1171" s="12">
        <v>1107</v>
      </c>
      <c r="E1171" s="12">
        <v>0</v>
      </c>
      <c r="F1171">
        <v>39.151084050000001</v>
      </c>
      <c r="G1171">
        <f>VLOOKUP(B1171, '[1]Sheet 1 - us_county_latlng'!$A:$C, 3, FALSE)</f>
        <v>-119.7473502</v>
      </c>
    </row>
    <row r="1172" spans="1:7" hidden="1" x14ac:dyDescent="0.2">
      <c r="A1172" t="s">
        <v>143</v>
      </c>
      <c r="B1172" s="12" t="s">
        <v>5</v>
      </c>
      <c r="C1172" t="s">
        <v>6</v>
      </c>
      <c r="D1172" s="157">
        <v>940</v>
      </c>
      <c r="E1172" s="32">
        <v>150</v>
      </c>
      <c r="F1172">
        <v>32.535142280000002</v>
      </c>
      <c r="G1172" s="26">
        <v>-86.642899760000006</v>
      </c>
    </row>
    <row r="1173" spans="1:7" hidden="1" x14ac:dyDescent="0.2">
      <c r="A1173" t="s">
        <v>143</v>
      </c>
      <c r="B1173" s="12" t="s">
        <v>7</v>
      </c>
      <c r="C1173" t="s">
        <v>8</v>
      </c>
      <c r="D1173" s="157">
        <v>2797</v>
      </c>
      <c r="E1173" s="32">
        <v>463</v>
      </c>
      <c r="F1173">
        <v>30.727824680000001</v>
      </c>
      <c r="G1173" s="26">
        <v>-87.722744770000006</v>
      </c>
    </row>
    <row r="1174" spans="1:7" hidden="1" x14ac:dyDescent="0.2">
      <c r="A1174" t="s">
        <v>143</v>
      </c>
      <c r="B1174" s="12" t="s">
        <v>9</v>
      </c>
      <c r="C1174" t="s">
        <v>10</v>
      </c>
      <c r="D1174" s="157">
        <v>378</v>
      </c>
      <c r="E1174" s="32">
        <v>60</v>
      </c>
      <c r="F1174">
        <v>31.87009042</v>
      </c>
      <c r="G1174" s="26">
        <v>-85.391067870000001</v>
      </c>
    </row>
    <row r="1175" spans="1:7" hidden="1" x14ac:dyDescent="0.2">
      <c r="A1175" t="s">
        <v>143</v>
      </c>
      <c r="B1175" s="12" t="s">
        <v>11</v>
      </c>
      <c r="C1175" t="s">
        <v>12</v>
      </c>
      <c r="D1175" s="157">
        <v>346</v>
      </c>
      <c r="E1175" s="32">
        <v>55</v>
      </c>
      <c r="F1175">
        <v>32.998376069999999</v>
      </c>
      <c r="G1175">
        <v>-87.126814330000002</v>
      </c>
    </row>
    <row r="1176" spans="1:7" hidden="1" x14ac:dyDescent="0.2">
      <c r="A1176" t="s">
        <v>143</v>
      </c>
      <c r="B1176" s="12" t="s">
        <v>13</v>
      </c>
      <c r="C1176" t="s">
        <v>14</v>
      </c>
      <c r="D1176" s="157">
        <v>799</v>
      </c>
      <c r="E1176" s="32">
        <v>132</v>
      </c>
      <c r="F1176">
        <v>33.980870609999997</v>
      </c>
      <c r="G1176" s="26">
        <v>-86.567006399999997</v>
      </c>
    </row>
    <row r="1177" spans="1:7" hidden="1" x14ac:dyDescent="0.2">
      <c r="A1177" t="s">
        <v>143</v>
      </c>
      <c r="B1177" s="12" t="s">
        <v>15</v>
      </c>
      <c r="C1177" t="s">
        <v>16</v>
      </c>
      <c r="D1177" s="157">
        <v>169</v>
      </c>
      <c r="E1177" s="32">
        <v>26</v>
      </c>
      <c r="F1177">
        <v>32.100458680000003</v>
      </c>
      <c r="G1177" s="26">
        <v>-85.715729429999996</v>
      </c>
    </row>
    <row r="1178" spans="1:7" hidden="1" x14ac:dyDescent="0.2">
      <c r="A1178" t="s">
        <v>143</v>
      </c>
      <c r="B1178" s="12" t="s">
        <v>17</v>
      </c>
      <c r="C1178" t="s">
        <v>18</v>
      </c>
      <c r="D1178" s="157">
        <v>299</v>
      </c>
      <c r="E1178" s="32">
        <v>48</v>
      </c>
      <c r="F1178">
        <v>31.752524319999999</v>
      </c>
      <c r="G1178" s="26">
        <v>-86.680409240000003</v>
      </c>
    </row>
    <row r="1179" spans="1:7" hidden="1" x14ac:dyDescent="0.2">
      <c r="A1179" t="s">
        <v>143</v>
      </c>
      <c r="B1179" s="12" t="s">
        <v>19</v>
      </c>
      <c r="C1179" t="s">
        <v>20</v>
      </c>
      <c r="D1179" s="157">
        <v>1730</v>
      </c>
      <c r="E1179" s="32">
        <v>272</v>
      </c>
      <c r="F1179">
        <v>33.771415490000003</v>
      </c>
      <c r="G1179" s="26">
        <v>-85.825747050000004</v>
      </c>
    </row>
    <row r="1180" spans="1:7" hidden="1" x14ac:dyDescent="0.2">
      <c r="A1180" t="s">
        <v>143</v>
      </c>
      <c r="B1180" s="12" t="s">
        <v>21</v>
      </c>
      <c r="C1180" t="s">
        <v>22</v>
      </c>
      <c r="D1180" s="157">
        <v>523</v>
      </c>
      <c r="E1180" s="32">
        <v>82</v>
      </c>
      <c r="F1180">
        <v>32.913666220000003</v>
      </c>
      <c r="G1180" s="26">
        <v>-85.391689150000005</v>
      </c>
    </row>
    <row r="1181" spans="1:7" hidden="1" x14ac:dyDescent="0.2">
      <c r="A1181" t="s">
        <v>143</v>
      </c>
      <c r="B1181" s="12" t="s">
        <v>23</v>
      </c>
      <c r="C1181" t="s">
        <v>24</v>
      </c>
      <c r="D1181" s="157">
        <v>298</v>
      </c>
      <c r="E1181" s="32">
        <v>48</v>
      </c>
      <c r="F1181">
        <v>34.17588713</v>
      </c>
      <c r="G1181" s="26">
        <v>-85.603870659999998</v>
      </c>
    </row>
    <row r="1182" spans="1:7" hidden="1" x14ac:dyDescent="0.2">
      <c r="A1182" t="s">
        <v>143</v>
      </c>
      <c r="B1182" s="12" t="s">
        <v>25</v>
      </c>
      <c r="C1182" t="s">
        <v>26</v>
      </c>
      <c r="D1182" s="157">
        <v>724</v>
      </c>
      <c r="E1182" s="32">
        <v>118</v>
      </c>
      <c r="F1182">
        <v>32.847710040000003</v>
      </c>
      <c r="G1182" s="26">
        <v>-86.718879340000001</v>
      </c>
    </row>
    <row r="1183" spans="1:7" hidden="1" x14ac:dyDescent="0.2">
      <c r="A1183" t="s">
        <v>143</v>
      </c>
      <c r="B1183" s="12" t="s">
        <v>27</v>
      </c>
      <c r="C1183" t="s">
        <v>28</v>
      </c>
      <c r="D1183" s="157">
        <v>191</v>
      </c>
      <c r="E1183" s="32">
        <v>30</v>
      </c>
      <c r="F1183">
        <v>32.020193110000001</v>
      </c>
      <c r="G1183" s="26">
        <v>-88.263053220000003</v>
      </c>
    </row>
    <row r="1184" spans="1:7" hidden="1" x14ac:dyDescent="0.2">
      <c r="A1184" t="s">
        <v>143</v>
      </c>
      <c r="B1184" s="12" t="s">
        <v>29</v>
      </c>
      <c r="C1184" t="s">
        <v>30</v>
      </c>
      <c r="D1184" s="157">
        <v>373</v>
      </c>
      <c r="E1184" s="32">
        <v>60</v>
      </c>
      <c r="F1184">
        <v>31.676954510000002</v>
      </c>
      <c r="G1184" s="26">
        <v>-87.830771810000002</v>
      </c>
    </row>
    <row r="1185" spans="1:7" hidden="1" x14ac:dyDescent="0.2">
      <c r="A1185" t="s">
        <v>143</v>
      </c>
      <c r="B1185" s="12" t="s">
        <v>31</v>
      </c>
      <c r="C1185" t="s">
        <v>32</v>
      </c>
      <c r="D1185" s="157">
        <v>207</v>
      </c>
      <c r="E1185" s="32">
        <v>33</v>
      </c>
      <c r="F1185">
        <v>33.269669409999999</v>
      </c>
      <c r="G1185" s="26">
        <v>-85.860744299999993</v>
      </c>
    </row>
    <row r="1186" spans="1:7" hidden="1" x14ac:dyDescent="0.2">
      <c r="A1186" t="s">
        <v>143</v>
      </c>
      <c r="B1186" s="12" t="s">
        <v>33</v>
      </c>
      <c r="C1186" t="s">
        <v>34</v>
      </c>
      <c r="D1186" s="157">
        <v>205</v>
      </c>
      <c r="E1186" s="32">
        <v>34</v>
      </c>
      <c r="F1186">
        <v>33.674959340000001</v>
      </c>
      <c r="G1186" s="26">
        <v>-85.517869480000002</v>
      </c>
    </row>
    <row r="1187" spans="1:7" hidden="1" x14ac:dyDescent="0.2">
      <c r="A1187" t="s">
        <v>143</v>
      </c>
      <c r="B1187" s="12" t="s">
        <v>35</v>
      </c>
      <c r="C1187" t="s">
        <v>36</v>
      </c>
      <c r="D1187" s="157">
        <v>889</v>
      </c>
      <c r="E1187" s="32">
        <v>146</v>
      </c>
      <c r="F1187">
        <v>31.401883959999999</v>
      </c>
      <c r="G1187" s="26">
        <v>-85.988288209999993</v>
      </c>
    </row>
    <row r="1188" spans="1:7" hidden="1" x14ac:dyDescent="0.2">
      <c r="A1188" t="s">
        <v>143</v>
      </c>
      <c r="B1188" s="12" t="s">
        <v>37</v>
      </c>
      <c r="C1188" t="s">
        <v>38</v>
      </c>
      <c r="D1188" s="157">
        <v>852</v>
      </c>
      <c r="E1188" s="32">
        <v>136</v>
      </c>
      <c r="F1188">
        <v>34.700852840000003</v>
      </c>
      <c r="G1188" s="26">
        <v>-87.804633710000004</v>
      </c>
    </row>
    <row r="1189" spans="1:7" hidden="1" x14ac:dyDescent="0.2">
      <c r="A1189" t="s">
        <v>143</v>
      </c>
      <c r="B1189" s="12" t="s">
        <v>39</v>
      </c>
      <c r="C1189" t="s">
        <v>40</v>
      </c>
      <c r="D1189" s="157">
        <v>147</v>
      </c>
      <c r="E1189" s="32">
        <v>24</v>
      </c>
      <c r="F1189">
        <v>31.428993519999999</v>
      </c>
      <c r="G1189" s="26">
        <v>-86.993823699999993</v>
      </c>
    </row>
    <row r="1190" spans="1:7" hidden="1" x14ac:dyDescent="0.2">
      <c r="A1190" t="s">
        <v>143</v>
      </c>
      <c r="B1190" s="12" t="s">
        <v>41</v>
      </c>
      <c r="C1190" t="s">
        <v>42</v>
      </c>
      <c r="D1190" s="157">
        <v>116</v>
      </c>
      <c r="E1190" s="32">
        <v>18</v>
      </c>
      <c r="F1190">
        <v>32.936295600000001</v>
      </c>
      <c r="G1190" s="26">
        <v>-86.247894090000003</v>
      </c>
    </row>
    <row r="1191" spans="1:7" hidden="1" x14ac:dyDescent="0.2">
      <c r="A1191" t="s">
        <v>143</v>
      </c>
      <c r="B1191" s="12" t="s">
        <v>43</v>
      </c>
      <c r="C1191" t="s">
        <v>44</v>
      </c>
      <c r="D1191" s="157">
        <v>523</v>
      </c>
      <c r="E1191" s="32">
        <v>87</v>
      </c>
      <c r="F1191">
        <v>31.24861005</v>
      </c>
      <c r="G1191" s="26">
        <v>-86.451426290000001</v>
      </c>
    </row>
    <row r="1192" spans="1:7" hidden="1" x14ac:dyDescent="0.2">
      <c r="A1192" t="s">
        <v>143</v>
      </c>
      <c r="B1192" s="12" t="s">
        <v>45</v>
      </c>
      <c r="C1192" t="s">
        <v>46</v>
      </c>
      <c r="D1192" s="157">
        <v>204</v>
      </c>
      <c r="E1192" s="32">
        <v>33</v>
      </c>
      <c r="F1192">
        <v>31.731697749999999</v>
      </c>
      <c r="G1192" s="26">
        <v>-86.313419069999995</v>
      </c>
    </row>
    <row r="1193" spans="1:7" hidden="1" x14ac:dyDescent="0.2">
      <c r="A1193" t="s">
        <v>143</v>
      </c>
      <c r="B1193" s="12" t="s">
        <v>47</v>
      </c>
      <c r="C1193" t="s">
        <v>48</v>
      </c>
      <c r="D1193" s="157">
        <v>1226</v>
      </c>
      <c r="E1193" s="32">
        <v>199</v>
      </c>
      <c r="F1193">
        <v>34.131839820000003</v>
      </c>
      <c r="G1193" s="26">
        <v>-86.867188769999998</v>
      </c>
    </row>
    <row r="1194" spans="1:7" hidden="1" x14ac:dyDescent="0.2">
      <c r="A1194" t="s">
        <v>143</v>
      </c>
      <c r="B1194" s="12" t="s">
        <v>49</v>
      </c>
      <c r="C1194" t="s">
        <v>50</v>
      </c>
      <c r="D1194" s="157">
        <v>840</v>
      </c>
      <c r="E1194" s="32">
        <v>138</v>
      </c>
      <c r="F1194">
        <v>31.432043629999999</v>
      </c>
      <c r="G1194" s="26">
        <v>-85.611080999999999</v>
      </c>
    </row>
    <row r="1195" spans="1:7" hidden="1" x14ac:dyDescent="0.2">
      <c r="A1195" t="s">
        <v>143</v>
      </c>
      <c r="B1195" s="12" t="s">
        <v>51</v>
      </c>
      <c r="C1195" t="s">
        <v>52</v>
      </c>
      <c r="D1195" s="157">
        <v>666</v>
      </c>
      <c r="E1195" s="32">
        <v>103</v>
      </c>
      <c r="F1195">
        <v>32.32606741</v>
      </c>
      <c r="G1195" s="26">
        <v>-87.106492309999993</v>
      </c>
    </row>
    <row r="1196" spans="1:7" hidden="1" x14ac:dyDescent="0.2">
      <c r="A1196" t="s">
        <v>143</v>
      </c>
      <c r="B1196" s="12" t="s">
        <v>53</v>
      </c>
      <c r="C1196" t="s">
        <v>54</v>
      </c>
      <c r="D1196" s="157">
        <v>995</v>
      </c>
      <c r="E1196" s="32">
        <v>162</v>
      </c>
      <c r="F1196">
        <v>34.46023769</v>
      </c>
      <c r="G1196" s="26">
        <v>-85.803785739999995</v>
      </c>
    </row>
    <row r="1197" spans="1:7" hidden="1" x14ac:dyDescent="0.2">
      <c r="A1197" t="s">
        <v>143</v>
      </c>
      <c r="B1197" s="12" t="s">
        <v>55</v>
      </c>
      <c r="C1197" t="s">
        <v>56</v>
      </c>
      <c r="D1197" s="157">
        <v>1184</v>
      </c>
      <c r="E1197" s="32">
        <v>188</v>
      </c>
      <c r="F1197">
        <v>32.597241259999997</v>
      </c>
      <c r="G1197">
        <f>VLOOKUP(B1197, '[1]Sheet 1 - us_county_latlng'!$A:$C, 3, FALSE)</f>
        <v>-86.148840359999994</v>
      </c>
    </row>
    <row r="1198" spans="1:7" hidden="1" x14ac:dyDescent="0.2">
      <c r="A1198" t="s">
        <v>143</v>
      </c>
      <c r="B1198" s="12" t="s">
        <v>57</v>
      </c>
      <c r="C1198" t="s">
        <v>58</v>
      </c>
      <c r="D1198" s="157">
        <v>537</v>
      </c>
      <c r="E1198" s="32">
        <v>89</v>
      </c>
      <c r="F1198">
        <v>31.12613571</v>
      </c>
      <c r="G1198">
        <f>VLOOKUP(B1198, '[1]Sheet 1 - us_county_latlng'!$A:$C, 3, FALSE)</f>
        <v>-87.161760560000005</v>
      </c>
    </row>
    <row r="1199" spans="1:7" hidden="1" x14ac:dyDescent="0.2">
      <c r="A1199" t="s">
        <v>143</v>
      </c>
      <c r="B1199" s="12" t="s">
        <v>59</v>
      </c>
      <c r="C1199" t="s">
        <v>60</v>
      </c>
      <c r="D1199" s="157">
        <v>1542</v>
      </c>
      <c r="E1199" s="32">
        <v>247</v>
      </c>
      <c r="F1199">
        <v>34.045188860000003</v>
      </c>
      <c r="G1199">
        <f>VLOOKUP(B1199, '[1]Sheet 1 - us_county_latlng'!$A:$C, 3, FALSE)</f>
        <v>-86.034768540000002</v>
      </c>
    </row>
    <row r="1200" spans="1:7" hidden="1" x14ac:dyDescent="0.2">
      <c r="A1200" t="s">
        <v>143</v>
      </c>
      <c r="B1200" s="12" t="s">
        <v>61</v>
      </c>
      <c r="C1200" t="s">
        <v>62</v>
      </c>
      <c r="D1200" s="157">
        <v>219</v>
      </c>
      <c r="E1200" s="32">
        <v>35</v>
      </c>
      <c r="F1200">
        <v>33.721172660000001</v>
      </c>
      <c r="G1200">
        <f>VLOOKUP(B1200, '[1]Sheet 1 - us_county_latlng'!$A:$C, 3, FALSE)</f>
        <v>-87.739243310000006</v>
      </c>
    </row>
    <row r="1201" spans="1:7" hidden="1" x14ac:dyDescent="0.2">
      <c r="A1201" t="s">
        <v>143</v>
      </c>
      <c r="B1201" s="12" t="s">
        <v>63</v>
      </c>
      <c r="C1201" t="s">
        <v>64</v>
      </c>
      <c r="D1201" s="157">
        <v>483</v>
      </c>
      <c r="E1201" s="32">
        <v>79</v>
      </c>
      <c r="F1201">
        <v>34.442381349999998</v>
      </c>
      <c r="G1201">
        <f>VLOOKUP(B1201, '[1]Sheet 1 - us_county_latlng'!$A:$C, 3, FALSE)</f>
        <v>-87.843283</v>
      </c>
    </row>
    <row r="1202" spans="1:7" hidden="1" x14ac:dyDescent="0.2">
      <c r="A1202" t="s">
        <v>143</v>
      </c>
      <c r="B1202" s="12" t="s">
        <v>65</v>
      </c>
      <c r="C1202" t="s">
        <v>66</v>
      </c>
      <c r="D1202" s="157">
        <v>355</v>
      </c>
      <c r="E1202" s="32">
        <v>59</v>
      </c>
      <c r="F1202">
        <v>31.09486905</v>
      </c>
      <c r="G1202">
        <f>VLOOKUP(B1202, '[1]Sheet 1 - us_county_latlng'!$A:$C, 3, FALSE)</f>
        <v>-85.839329530000001</v>
      </c>
    </row>
    <row r="1203" spans="1:7" ht="25" hidden="1" x14ac:dyDescent="0.2">
      <c r="A1203" t="s">
        <v>143</v>
      </c>
      <c r="B1203" s="12" t="s">
        <v>67</v>
      </c>
      <c r="C1203" t="s">
        <v>68</v>
      </c>
      <c r="D1203" s="158">
        <v>160</v>
      </c>
      <c r="E1203" s="27" t="s">
        <v>146</v>
      </c>
      <c r="F1203">
        <v>32.853304000000001</v>
      </c>
      <c r="G1203">
        <f>VLOOKUP(B1203, '[1]Sheet 1 - us_county_latlng'!$A:$C, 3, FALSE)</f>
        <v>-87.952768180000007</v>
      </c>
    </row>
    <row r="1204" spans="1:7" hidden="1" x14ac:dyDescent="0.2">
      <c r="A1204" t="s">
        <v>143</v>
      </c>
      <c r="B1204" s="12" t="s">
        <v>69</v>
      </c>
      <c r="C1204" t="s">
        <v>70</v>
      </c>
      <c r="D1204" s="12">
        <v>277</v>
      </c>
      <c r="E1204" s="32">
        <v>42</v>
      </c>
      <c r="F1204">
        <v>32.762594800000002</v>
      </c>
      <c r="G1204">
        <f>VLOOKUP(B1204, '[1]Sheet 1 - us_county_latlng'!$A:$C, 3, FALSE)</f>
        <v>-87.629305759999994</v>
      </c>
    </row>
    <row r="1205" spans="1:7" hidden="1" x14ac:dyDescent="0.2">
      <c r="A1205" t="s">
        <v>143</v>
      </c>
      <c r="B1205" s="12" t="s">
        <v>71</v>
      </c>
      <c r="C1205" t="s">
        <v>72</v>
      </c>
      <c r="D1205" s="157">
        <v>210</v>
      </c>
      <c r="E1205" s="32" t="s">
        <v>147</v>
      </c>
      <c r="F1205">
        <v>31.514879910000001</v>
      </c>
      <c r="G1205">
        <f>VLOOKUP(B1205, '[1]Sheet 1 - us_county_latlng'!$A:$C, 3, FALSE)</f>
        <v>-85.240941520000007</v>
      </c>
    </row>
    <row r="1206" spans="1:7" hidden="1" x14ac:dyDescent="0.2">
      <c r="A1206" t="s">
        <v>143</v>
      </c>
      <c r="B1206" s="12" t="s">
        <v>73</v>
      </c>
      <c r="C1206" t="s">
        <v>74</v>
      </c>
      <c r="D1206" s="157">
        <v>1675</v>
      </c>
      <c r="E1206" s="32">
        <v>274</v>
      </c>
      <c r="F1206">
        <v>31.152951789999999</v>
      </c>
      <c r="G1206">
        <f>VLOOKUP(B1206, '[1]Sheet 1 - us_county_latlng'!$A:$C, 3, FALSE)</f>
        <v>-85.302514020000004</v>
      </c>
    </row>
    <row r="1207" spans="1:7" hidden="1" x14ac:dyDescent="0.2">
      <c r="A1207" t="s">
        <v>143</v>
      </c>
      <c r="B1207" s="12" t="s">
        <v>75</v>
      </c>
      <c r="C1207" t="s">
        <v>76</v>
      </c>
      <c r="D1207" s="157">
        <v>649</v>
      </c>
      <c r="E1207" s="32">
        <v>106</v>
      </c>
      <c r="F1207">
        <v>34.779542309999997</v>
      </c>
      <c r="G1207">
        <f>VLOOKUP(B1207, '[1]Sheet 1 - us_county_latlng'!$A:$C, 3, FALSE)</f>
        <v>-85.999475840000002</v>
      </c>
    </row>
    <row r="1208" spans="1:7" hidden="1" x14ac:dyDescent="0.2">
      <c r="A1208" t="s">
        <v>143</v>
      </c>
      <c r="B1208" s="12" t="s">
        <v>77</v>
      </c>
      <c r="C1208" t="s">
        <v>78</v>
      </c>
      <c r="D1208" s="159">
        <v>11402</v>
      </c>
      <c r="E1208" s="32">
        <v>1757</v>
      </c>
      <c r="F1208">
        <v>33.554343299999999</v>
      </c>
      <c r="G1208">
        <f>VLOOKUP(B1208, '[1]Sheet 1 - us_county_latlng'!$A:$C, 3, FALSE)</f>
        <v>-86.896570839999995</v>
      </c>
    </row>
    <row r="1209" spans="1:7" hidden="1" x14ac:dyDescent="0.2">
      <c r="A1209" t="s">
        <v>143</v>
      </c>
      <c r="B1209" s="12" t="s">
        <v>79</v>
      </c>
      <c r="C1209" t="s">
        <v>80</v>
      </c>
      <c r="D1209" s="157">
        <v>200</v>
      </c>
      <c r="E1209" s="32">
        <v>33</v>
      </c>
      <c r="F1209">
        <v>33.779093490000001</v>
      </c>
      <c r="G1209">
        <f>VLOOKUP(B1209, '[1]Sheet 1 - us_county_latlng'!$A:$C, 3, FALSE)</f>
        <v>-88.097153149999997</v>
      </c>
    </row>
    <row r="1210" spans="1:7" hidden="1" x14ac:dyDescent="0.2">
      <c r="A1210" t="s">
        <v>143</v>
      </c>
      <c r="B1210" s="12" t="s">
        <v>81</v>
      </c>
      <c r="C1210" t="s">
        <v>82</v>
      </c>
      <c r="D1210" s="157">
        <v>1138</v>
      </c>
      <c r="E1210" s="32">
        <v>184</v>
      </c>
      <c r="F1210">
        <v>34.901500200000001</v>
      </c>
      <c r="G1210">
        <f>VLOOKUP(B1210, '[1]Sheet 1 - us_county_latlng'!$A:$C, 3, FALSE)</f>
        <v>-87.654116579999993</v>
      </c>
    </row>
    <row r="1211" spans="1:7" hidden="1" x14ac:dyDescent="0.2">
      <c r="A1211" t="s">
        <v>143</v>
      </c>
      <c r="B1211" s="12" t="s">
        <v>83</v>
      </c>
      <c r="C1211" t="s">
        <v>84</v>
      </c>
      <c r="D1211" s="157">
        <v>432</v>
      </c>
      <c r="E1211" s="32">
        <v>70</v>
      </c>
      <c r="F1211">
        <v>34.52223687</v>
      </c>
      <c r="G1211">
        <f>VLOOKUP(B1211, '[1]Sheet 1 - us_county_latlng'!$A:$C, 3, FALSE)</f>
        <v>-87.310853809999998</v>
      </c>
    </row>
    <row r="1212" spans="1:7" hidden="1" x14ac:dyDescent="0.2">
      <c r="A1212" t="s">
        <v>143</v>
      </c>
      <c r="B1212" s="12" t="s">
        <v>85</v>
      </c>
      <c r="C1212" t="s">
        <v>86</v>
      </c>
      <c r="D1212" s="157">
        <v>2551</v>
      </c>
      <c r="E1212" s="32">
        <v>400</v>
      </c>
      <c r="F1212">
        <v>32.60106116</v>
      </c>
      <c r="G1212">
        <f>VLOOKUP(B1212, '[1]Sheet 1 - us_county_latlng'!$A:$C, 3, FALSE)</f>
        <v>-85.355224509999999</v>
      </c>
    </row>
    <row r="1213" spans="1:7" hidden="1" x14ac:dyDescent="0.2">
      <c r="A1213" t="s">
        <v>143</v>
      </c>
      <c r="B1213" s="12" t="s">
        <v>87</v>
      </c>
      <c r="C1213" t="s">
        <v>88</v>
      </c>
      <c r="D1213" s="157">
        <v>1502</v>
      </c>
      <c r="E1213" s="32">
        <v>240</v>
      </c>
      <c r="F1213">
        <v>34.810134869999999</v>
      </c>
      <c r="G1213">
        <f>VLOOKUP(B1213, '[1]Sheet 1 - us_county_latlng'!$A:$C, 3, FALSE)</f>
        <v>-86.982072029999998</v>
      </c>
    </row>
    <row r="1214" spans="1:7" hidden="1" x14ac:dyDescent="0.2">
      <c r="A1214" t="s">
        <v>143</v>
      </c>
      <c r="B1214" s="12" t="s">
        <v>89</v>
      </c>
      <c r="C1214" t="s">
        <v>90</v>
      </c>
      <c r="D1214" s="157">
        <v>179</v>
      </c>
      <c r="E1214" s="32">
        <v>27</v>
      </c>
      <c r="F1214">
        <v>32.155040399999997</v>
      </c>
      <c r="G1214">
        <f>VLOOKUP(B1214, '[1]Sheet 1 - us_county_latlng'!$A:$C, 3, FALSE)</f>
        <v>-86.650023529999999</v>
      </c>
    </row>
    <row r="1215" spans="1:7" hidden="1" x14ac:dyDescent="0.2">
      <c r="A1215" t="s">
        <v>143</v>
      </c>
      <c r="B1215" s="12" t="s">
        <v>91</v>
      </c>
      <c r="C1215" t="s">
        <v>92</v>
      </c>
      <c r="D1215" s="157">
        <v>285</v>
      </c>
      <c r="E1215" s="32">
        <v>43</v>
      </c>
      <c r="F1215">
        <v>32.38585029</v>
      </c>
      <c r="G1215">
        <f>VLOOKUP(B1215, '[1]Sheet 1 - us_county_latlng'!$A:$C, 3, FALSE)</f>
        <v>-85.692607030000005</v>
      </c>
    </row>
    <row r="1216" spans="1:7" hidden="1" x14ac:dyDescent="0.2">
      <c r="A1216" t="s">
        <v>143</v>
      </c>
      <c r="B1216" s="12" t="s">
        <v>93</v>
      </c>
      <c r="C1216" t="s">
        <v>94</v>
      </c>
      <c r="D1216" s="157">
        <v>6022</v>
      </c>
      <c r="E1216" s="32">
        <v>942</v>
      </c>
      <c r="F1216">
        <v>34.762922570000001</v>
      </c>
      <c r="G1216">
        <f>VLOOKUP(B1216, '[1]Sheet 1 - us_county_latlng'!$A:$C, 3, FALSE)</f>
        <v>-86.550569269999997</v>
      </c>
    </row>
    <row r="1217" spans="1:7" hidden="1" x14ac:dyDescent="0.2">
      <c r="A1217" t="s">
        <v>143</v>
      </c>
      <c r="B1217" s="12" t="s">
        <v>95</v>
      </c>
      <c r="C1217" t="s">
        <v>96</v>
      </c>
      <c r="D1217" s="157">
        <v>315</v>
      </c>
      <c r="E1217" s="32">
        <v>50</v>
      </c>
      <c r="F1217">
        <v>32.247949149999997</v>
      </c>
      <c r="G1217">
        <f>VLOOKUP(B1217, '[1]Sheet 1 - us_county_latlng'!$A:$C, 3, FALSE)</f>
        <v>-87.789209459999995</v>
      </c>
    </row>
    <row r="1218" spans="1:7" hidden="1" x14ac:dyDescent="0.2">
      <c r="A1218" t="s">
        <v>143</v>
      </c>
      <c r="B1218" s="12" t="s">
        <v>97</v>
      </c>
      <c r="C1218" t="s">
        <v>98</v>
      </c>
      <c r="D1218" s="157">
        <v>407</v>
      </c>
      <c r="E1218" s="32">
        <v>66</v>
      </c>
      <c r="F1218">
        <v>34.136918559999998</v>
      </c>
      <c r="G1218">
        <f>VLOOKUP(B1218, '[1]Sheet 1 - us_county_latlng'!$A:$C, 3, FALSE)</f>
        <v>-87.887406060000004</v>
      </c>
    </row>
    <row r="1219" spans="1:7" hidden="1" x14ac:dyDescent="0.2">
      <c r="A1219" t="s">
        <v>143</v>
      </c>
      <c r="B1219" s="12" t="s">
        <v>99</v>
      </c>
      <c r="C1219" t="s">
        <v>100</v>
      </c>
      <c r="D1219" s="157">
        <v>1863</v>
      </c>
      <c r="E1219" s="32">
        <v>302</v>
      </c>
      <c r="F1219">
        <v>34.366908670000001</v>
      </c>
      <c r="G1219">
        <f>VLOOKUP(B1219, '[1]Sheet 1 - us_county_latlng'!$A:$C, 3, FALSE)</f>
        <v>-86.306156229999999</v>
      </c>
    </row>
    <row r="1220" spans="1:7" hidden="1" x14ac:dyDescent="0.2">
      <c r="A1220" t="s">
        <v>143</v>
      </c>
      <c r="B1220" s="12" t="s">
        <v>101</v>
      </c>
      <c r="C1220" t="s">
        <v>102</v>
      </c>
      <c r="D1220" s="157">
        <v>6597</v>
      </c>
      <c r="E1220" s="32">
        <v>1082</v>
      </c>
      <c r="F1220">
        <v>30.77909854</v>
      </c>
      <c r="G1220">
        <f>VLOOKUP(B1220, '[1]Sheet 1 - us_county_latlng'!$A:$C, 3, FALSE)</f>
        <v>-88.206590570000003</v>
      </c>
    </row>
    <row r="1221" spans="1:7" hidden="1" x14ac:dyDescent="0.2">
      <c r="A1221" t="s">
        <v>143</v>
      </c>
      <c r="B1221" s="12" t="s">
        <v>103</v>
      </c>
      <c r="C1221" t="s">
        <v>104</v>
      </c>
      <c r="D1221" s="157">
        <v>251</v>
      </c>
      <c r="E1221" s="32">
        <v>41</v>
      </c>
      <c r="F1221">
        <v>31.571071750000002</v>
      </c>
      <c r="G1221">
        <f>VLOOKUP(B1221, '[1]Sheet 1 - us_county_latlng'!$A:$C, 3, FALSE)</f>
        <v>-87.365296150000006</v>
      </c>
    </row>
    <row r="1222" spans="1:7" hidden="1" x14ac:dyDescent="0.2">
      <c r="A1222" t="s">
        <v>143</v>
      </c>
      <c r="B1222" s="12" t="s">
        <v>105</v>
      </c>
      <c r="C1222" t="s">
        <v>106</v>
      </c>
      <c r="D1222" s="157">
        <v>4665</v>
      </c>
      <c r="E1222" s="32">
        <v>709</v>
      </c>
      <c r="F1222">
        <v>32.220894139999999</v>
      </c>
      <c r="G1222">
        <f>VLOOKUP(B1222, '[1]Sheet 1 - us_county_latlng'!$A:$C, 3, FALSE)</f>
        <v>-86.207877060000001</v>
      </c>
    </row>
    <row r="1223" spans="1:7" hidden="1" x14ac:dyDescent="0.2">
      <c r="A1223" t="s">
        <v>143</v>
      </c>
      <c r="B1223" s="12" t="s">
        <v>107</v>
      </c>
      <c r="C1223" t="s">
        <v>108</v>
      </c>
      <c r="D1223" s="157">
        <v>1917</v>
      </c>
      <c r="E1223" s="32">
        <v>307</v>
      </c>
      <c r="F1223">
        <v>34.453310090000002</v>
      </c>
      <c r="G1223">
        <f>VLOOKUP(B1223, '[1]Sheet 1 - us_county_latlng'!$A:$C, 3, FALSE)</f>
        <v>-86.853250619999997</v>
      </c>
    </row>
    <row r="1224" spans="1:7" hidden="1" x14ac:dyDescent="0.2">
      <c r="A1224" t="s">
        <v>143</v>
      </c>
      <c r="B1224" s="12" t="s">
        <v>109</v>
      </c>
      <c r="C1224" t="s">
        <v>110</v>
      </c>
      <c r="D1224" s="157">
        <v>162</v>
      </c>
      <c r="E1224" s="32">
        <v>25</v>
      </c>
      <c r="F1224">
        <v>32.638592840000001</v>
      </c>
      <c r="G1224">
        <f>VLOOKUP(B1224, '[1]Sheet 1 - us_county_latlng'!$A:$C, 3, FALSE)</f>
        <v>-87.294247029999994</v>
      </c>
    </row>
    <row r="1225" spans="1:7" hidden="1" x14ac:dyDescent="0.2">
      <c r="A1225" t="s">
        <v>143</v>
      </c>
      <c r="B1225" s="12" t="s">
        <v>111</v>
      </c>
      <c r="C1225" t="s">
        <v>112</v>
      </c>
      <c r="D1225" s="157">
        <v>263</v>
      </c>
      <c r="E1225" s="32">
        <v>40</v>
      </c>
      <c r="F1225">
        <v>33.280582979999998</v>
      </c>
      <c r="G1225">
        <f>VLOOKUP(B1225, '[1]Sheet 1 - us_county_latlng'!$A:$C, 3, FALSE)</f>
        <v>-88.089235040000005</v>
      </c>
    </row>
    <row r="1226" spans="1:7" hidden="1" x14ac:dyDescent="0.2">
      <c r="A1226" t="s">
        <v>143</v>
      </c>
      <c r="B1226" s="12" t="s">
        <v>113</v>
      </c>
      <c r="C1226" t="s">
        <v>114</v>
      </c>
      <c r="D1226" s="157">
        <v>502</v>
      </c>
      <c r="E1226" s="32">
        <v>78</v>
      </c>
      <c r="F1226">
        <v>31.802325639999999</v>
      </c>
      <c r="G1226">
        <f>VLOOKUP(B1226, '[1]Sheet 1 - us_county_latlng'!$A:$C, 3, FALSE)</f>
        <v>-85.940873730000007</v>
      </c>
    </row>
    <row r="1227" spans="1:7" hidden="1" x14ac:dyDescent="0.2">
      <c r="A1227" t="s">
        <v>143</v>
      </c>
      <c r="B1227" s="12" t="s">
        <v>115</v>
      </c>
      <c r="C1227" t="s">
        <v>116</v>
      </c>
      <c r="D1227" s="157">
        <v>328</v>
      </c>
      <c r="E1227" s="32">
        <v>53</v>
      </c>
      <c r="F1227">
        <v>33.29354361</v>
      </c>
      <c r="G1227">
        <f>VLOOKUP(B1227, '[1]Sheet 1 - us_county_latlng'!$A:$C, 3, FALSE)</f>
        <v>-85.45918107</v>
      </c>
    </row>
    <row r="1228" spans="1:7" hidden="1" x14ac:dyDescent="0.2">
      <c r="A1228" t="s">
        <v>143</v>
      </c>
      <c r="B1228" s="12" t="s">
        <v>117</v>
      </c>
      <c r="C1228" t="s">
        <v>118</v>
      </c>
      <c r="D1228" s="157">
        <v>1122</v>
      </c>
      <c r="E1228" s="32">
        <v>172</v>
      </c>
      <c r="F1228">
        <v>32.28806204</v>
      </c>
      <c r="G1228">
        <f>VLOOKUP(B1228, '[1]Sheet 1 - us_county_latlng'!$A:$C, 3, FALSE)</f>
        <v>-85.184282960000004</v>
      </c>
    </row>
    <row r="1229" spans="1:7" hidden="1" x14ac:dyDescent="0.2">
      <c r="A1229" t="s">
        <v>143</v>
      </c>
      <c r="B1229" s="12" t="s">
        <v>121</v>
      </c>
      <c r="C1229" t="s">
        <v>122</v>
      </c>
      <c r="D1229" s="157">
        <v>1243</v>
      </c>
      <c r="E1229" s="32">
        <v>202</v>
      </c>
      <c r="F1229">
        <v>33.715400219999999</v>
      </c>
      <c r="G1229">
        <f>VLOOKUP(B1229, '[1]Sheet 1 - us_county_latlng'!$A:$C, 3, FALSE)</f>
        <v>-86.314769049999995</v>
      </c>
    </row>
    <row r="1230" spans="1:7" hidden="1" x14ac:dyDescent="0.2">
      <c r="A1230" t="s">
        <v>143</v>
      </c>
      <c r="B1230" s="12" t="s">
        <v>119</v>
      </c>
      <c r="C1230" t="s">
        <v>120</v>
      </c>
      <c r="D1230" s="157">
        <v>2895</v>
      </c>
      <c r="E1230" s="32">
        <v>466</v>
      </c>
      <c r="F1230">
        <v>33.264052579999998</v>
      </c>
      <c r="G1230">
        <f>VLOOKUP(B1230, '[1]Sheet 1 - us_county_latlng'!$A:$C, 3, FALSE)</f>
        <v>-86.661374760000001</v>
      </c>
    </row>
    <row r="1231" spans="1:7" hidden="1" x14ac:dyDescent="0.2">
      <c r="A1231" t="s">
        <v>143</v>
      </c>
      <c r="B1231" s="12" t="s">
        <v>123</v>
      </c>
      <c r="C1231" t="s">
        <v>124</v>
      </c>
      <c r="D1231" s="157">
        <v>181</v>
      </c>
      <c r="E1231" s="32">
        <v>29</v>
      </c>
      <c r="F1231">
        <v>32.591049490000003</v>
      </c>
      <c r="G1231">
        <f>VLOOKUP(B1231, '[1]Sheet 1 - us_county_latlng'!$A:$C, 3, FALSE)</f>
        <v>-88.199040389999993</v>
      </c>
    </row>
    <row r="1232" spans="1:7" hidden="1" x14ac:dyDescent="0.2">
      <c r="A1232" t="s">
        <v>143</v>
      </c>
      <c r="B1232" s="12" t="s">
        <v>125</v>
      </c>
      <c r="C1232" t="s">
        <v>126</v>
      </c>
      <c r="D1232" s="157">
        <v>1244</v>
      </c>
      <c r="E1232" s="32">
        <v>198</v>
      </c>
      <c r="F1232">
        <v>33.379924209999999</v>
      </c>
      <c r="G1232">
        <f>VLOOKUP(B1232, '[1]Sheet 1 - us_county_latlng'!$A:$C, 3, FALSE)</f>
        <v>-86.165876659999995</v>
      </c>
    </row>
    <row r="1233" spans="1:7" hidden="1" x14ac:dyDescent="0.2">
      <c r="A1233" t="s">
        <v>143</v>
      </c>
      <c r="B1233" s="12" t="s">
        <v>127</v>
      </c>
      <c r="C1233" t="s">
        <v>128</v>
      </c>
      <c r="D1233" s="157">
        <v>539</v>
      </c>
      <c r="E1233" s="32">
        <v>85</v>
      </c>
      <c r="F1233">
        <v>32.862808020000003</v>
      </c>
      <c r="G1233">
        <f>VLOOKUP(B1233, '[1]Sheet 1 - us_county_latlng'!$A:$C, 3, FALSE)</f>
        <v>-85.797465380000006</v>
      </c>
    </row>
    <row r="1234" spans="1:7" hidden="1" x14ac:dyDescent="0.2">
      <c r="A1234" t="s">
        <v>143</v>
      </c>
      <c r="B1234" s="12" t="s">
        <v>129</v>
      </c>
      <c r="C1234" t="s">
        <v>130</v>
      </c>
      <c r="D1234" s="157">
        <v>3772</v>
      </c>
      <c r="E1234" s="32">
        <v>577</v>
      </c>
      <c r="F1234">
        <v>33.289521460000003</v>
      </c>
      <c r="G1234">
        <f>VLOOKUP(B1234, '[1]Sheet 1 - us_county_latlng'!$A:$C, 3, FALSE)</f>
        <v>-87.525583589999997</v>
      </c>
    </row>
    <row r="1235" spans="1:7" hidden="1" x14ac:dyDescent="0.2">
      <c r="A1235" t="s">
        <v>143</v>
      </c>
      <c r="B1235" s="12" t="s">
        <v>131</v>
      </c>
      <c r="C1235" t="s">
        <v>132</v>
      </c>
      <c r="D1235" s="157">
        <v>936</v>
      </c>
      <c r="E1235" s="32">
        <v>151</v>
      </c>
      <c r="F1235">
        <v>33.803162810000003</v>
      </c>
      <c r="G1235">
        <f>VLOOKUP(B1235, '[1]Sheet 1 - us_county_latlng'!$A:$C, 3, FALSE)</f>
        <v>-87.297278890000001</v>
      </c>
    </row>
    <row r="1236" spans="1:7" hidden="1" x14ac:dyDescent="0.2">
      <c r="A1236" t="s">
        <v>143</v>
      </c>
      <c r="B1236" s="12" t="s">
        <v>133</v>
      </c>
      <c r="C1236" t="s">
        <v>134</v>
      </c>
      <c r="D1236" s="157">
        <v>229</v>
      </c>
      <c r="E1236" s="32">
        <v>38</v>
      </c>
      <c r="F1236">
        <v>31.407592480000002</v>
      </c>
      <c r="G1236">
        <f>VLOOKUP(B1236, '[1]Sheet 1 - us_county_latlng'!$A:$C, 3, FALSE)</f>
        <v>-88.20819419</v>
      </c>
    </row>
    <row r="1237" spans="1:7" hidden="1" x14ac:dyDescent="0.2">
      <c r="A1237" t="s">
        <v>143</v>
      </c>
      <c r="B1237" s="12" t="s">
        <v>135</v>
      </c>
      <c r="C1237" t="s">
        <v>136</v>
      </c>
      <c r="D1237" s="158">
        <v>171</v>
      </c>
      <c r="E1237" s="27">
        <v>27</v>
      </c>
      <c r="F1237">
        <v>31.989283010000001</v>
      </c>
      <c r="G1237">
        <f>VLOOKUP(B1237, '[1]Sheet 1 - us_county_latlng'!$A:$C, 3, FALSE)</f>
        <v>-87.307865469999996</v>
      </c>
    </row>
    <row r="1238" spans="1:7" hidden="1" x14ac:dyDescent="0.2">
      <c r="A1238" t="s">
        <v>143</v>
      </c>
      <c r="B1238" s="12" t="s">
        <v>137</v>
      </c>
      <c r="C1238" t="s">
        <v>138</v>
      </c>
      <c r="D1238" s="157">
        <v>284</v>
      </c>
      <c r="E1238" s="32">
        <v>47</v>
      </c>
      <c r="F1238">
        <v>34.149595849999997</v>
      </c>
      <c r="G1238">
        <f>VLOOKUP(B1238, '[1]Sheet 1 - us_county_latlng'!$A:$C, 3, FALSE)</f>
        <v>-87.373411759999996</v>
      </c>
    </row>
    <row r="1239" spans="1:7" hidden="1" x14ac:dyDescent="0.2">
      <c r="A1239" t="s">
        <v>143</v>
      </c>
      <c r="B1239" s="12" t="s">
        <v>148</v>
      </c>
      <c r="C1239" t="s">
        <v>149</v>
      </c>
      <c r="D1239" s="160">
        <v>800</v>
      </c>
      <c r="E1239" s="17">
        <v>1</v>
      </c>
      <c r="F1239">
        <v>35.395598960000001</v>
      </c>
      <c r="G1239">
        <f>VLOOKUP(B1239, '[1]Sheet 1 - us_county_latlng'!$A:$C, 3, FALSE)</f>
        <v>-109.488754</v>
      </c>
    </row>
    <row r="1240" spans="1:7" hidden="1" x14ac:dyDescent="0.2">
      <c r="A1240" t="s">
        <v>143</v>
      </c>
      <c r="B1240" s="12" t="s">
        <v>150</v>
      </c>
      <c r="C1240" t="s">
        <v>151</v>
      </c>
      <c r="D1240" s="160">
        <v>1399</v>
      </c>
      <c r="E1240" s="17">
        <v>7</v>
      </c>
      <c r="F1240">
        <v>31.879593620000001</v>
      </c>
      <c r="G1240">
        <f>VLOOKUP(B1240, '[1]Sheet 1 - us_county_latlng'!$A:$C, 3, FALSE)</f>
        <v>-109.75101290000001</v>
      </c>
    </row>
    <row r="1241" spans="1:7" hidden="1" x14ac:dyDescent="0.2">
      <c r="A1241" t="s">
        <v>143</v>
      </c>
      <c r="B1241" s="12" t="s">
        <v>152</v>
      </c>
      <c r="C1241" t="s">
        <v>153</v>
      </c>
      <c r="D1241" s="160">
        <v>1510</v>
      </c>
      <c r="E1241" s="17">
        <v>1</v>
      </c>
      <c r="F1241">
        <v>35.838753509999997</v>
      </c>
      <c r="G1241">
        <f>VLOOKUP(B1241, '[1]Sheet 1 - us_county_latlng'!$A:$C, 3, FALSE)</f>
        <v>-111.7705493</v>
      </c>
    </row>
    <row r="1242" spans="1:7" hidden="1" x14ac:dyDescent="0.2">
      <c r="A1242" t="s">
        <v>143</v>
      </c>
      <c r="B1242" s="12" t="s">
        <v>154</v>
      </c>
      <c r="C1242" t="s">
        <v>155</v>
      </c>
      <c r="D1242" s="160">
        <v>509</v>
      </c>
      <c r="E1242" s="17">
        <v>8</v>
      </c>
      <c r="F1242">
        <v>33.799969320000002</v>
      </c>
      <c r="G1242">
        <f>VLOOKUP(B1242, '[1]Sheet 1 - us_county_latlng'!$A:$C, 3, FALSE)</f>
        <v>-110.8119677</v>
      </c>
    </row>
    <row r="1243" spans="1:7" hidden="1" x14ac:dyDescent="0.2">
      <c r="A1243" t="s">
        <v>143</v>
      </c>
      <c r="B1243" s="12" t="s">
        <v>156</v>
      </c>
      <c r="C1243" t="s">
        <v>157</v>
      </c>
      <c r="D1243" s="160">
        <v>498</v>
      </c>
      <c r="E1243" s="17">
        <v>7</v>
      </c>
      <c r="F1243">
        <v>32.93295414</v>
      </c>
      <c r="G1243">
        <f>VLOOKUP(B1243, '[1]Sheet 1 - us_county_latlng'!$A:$C, 3, FALSE)</f>
        <v>-109.88751980000001</v>
      </c>
    </row>
    <row r="1244" spans="1:7" hidden="1" x14ac:dyDescent="0.2">
      <c r="A1244" t="s">
        <v>143</v>
      </c>
      <c r="B1244" s="12" t="s">
        <v>158</v>
      </c>
      <c r="C1244" t="s">
        <v>159</v>
      </c>
      <c r="D1244" s="160">
        <v>128</v>
      </c>
      <c r="E1244" s="17">
        <v>0</v>
      </c>
      <c r="F1244">
        <v>33.21537146</v>
      </c>
      <c r="G1244">
        <f>VLOOKUP(B1244, '[1]Sheet 1 - us_county_latlng'!$A:$C, 3, FALSE)</f>
        <v>-109.24015609999999</v>
      </c>
    </row>
    <row r="1245" spans="1:7" hidden="1" x14ac:dyDescent="0.2">
      <c r="A1245" t="s">
        <v>143</v>
      </c>
      <c r="B1245" s="12" t="s">
        <v>160</v>
      </c>
      <c r="C1245" t="s">
        <v>161</v>
      </c>
      <c r="D1245" s="160">
        <v>180</v>
      </c>
      <c r="E1245" s="17">
        <v>1</v>
      </c>
      <c r="F1245">
        <v>33.729160899999997</v>
      </c>
      <c r="G1245">
        <f>VLOOKUP(B1245, '[1]Sheet 1 - us_county_latlng'!$A:$C, 3, FALSE)</f>
        <v>-113.981207</v>
      </c>
    </row>
    <row r="1246" spans="1:7" hidden="1" x14ac:dyDescent="0.2">
      <c r="A1246" t="s">
        <v>143</v>
      </c>
      <c r="B1246" s="12" t="s">
        <v>162</v>
      </c>
      <c r="C1246" t="s">
        <v>163</v>
      </c>
      <c r="D1246" s="160">
        <v>59078</v>
      </c>
      <c r="E1246" s="17">
        <v>300</v>
      </c>
      <c r="F1246">
        <v>33.348759739999998</v>
      </c>
      <c r="G1246">
        <f>VLOOKUP(B1246, '[1]Sheet 1 - us_county_latlng'!$A:$C, 3, FALSE)</f>
        <v>-112.49088879999999</v>
      </c>
    </row>
    <row r="1247" spans="1:7" hidden="1" x14ac:dyDescent="0.2">
      <c r="A1247" t="s">
        <v>143</v>
      </c>
      <c r="B1247" s="12" t="s">
        <v>164</v>
      </c>
      <c r="C1247" t="s">
        <v>165</v>
      </c>
      <c r="D1247" s="160">
        <v>1726</v>
      </c>
      <c r="E1247" s="17">
        <v>10</v>
      </c>
      <c r="F1247">
        <v>35.704568209999998</v>
      </c>
      <c r="G1247">
        <f>VLOOKUP(B1247, '[1]Sheet 1 - us_county_latlng'!$A:$C, 3, FALSE)</f>
        <v>-113.7581706</v>
      </c>
    </row>
    <row r="1248" spans="1:7" hidden="1" x14ac:dyDescent="0.2">
      <c r="A1248" t="s">
        <v>143</v>
      </c>
      <c r="B1248" s="12" t="s">
        <v>166</v>
      </c>
      <c r="C1248" t="s">
        <v>167</v>
      </c>
      <c r="D1248" s="160">
        <v>1385</v>
      </c>
      <c r="E1248" s="17">
        <v>14</v>
      </c>
      <c r="F1248">
        <v>35.399605370000003</v>
      </c>
      <c r="G1248">
        <f>VLOOKUP(B1248, '[1]Sheet 1 - us_county_latlng'!$A:$C, 3, FALSE)</f>
        <v>-110.3213121</v>
      </c>
    </row>
    <row r="1249" spans="1:7" hidden="1" x14ac:dyDescent="0.2">
      <c r="A1249" t="s">
        <v>143</v>
      </c>
      <c r="B1249" s="12" t="s">
        <v>168</v>
      </c>
      <c r="C1249" t="s">
        <v>169</v>
      </c>
      <c r="D1249" s="160">
        <v>11721</v>
      </c>
      <c r="E1249" s="17">
        <v>65</v>
      </c>
      <c r="F1249">
        <v>32.09723099</v>
      </c>
      <c r="G1249">
        <f>VLOOKUP(B1249, '[1]Sheet 1 - us_county_latlng'!$A:$C, 3, FALSE)</f>
        <v>-111.7896381</v>
      </c>
    </row>
    <row r="1250" spans="1:7" hidden="1" x14ac:dyDescent="0.2">
      <c r="A1250" t="s">
        <v>143</v>
      </c>
      <c r="B1250" s="12" t="s">
        <v>170</v>
      </c>
      <c r="C1250" t="s">
        <v>171</v>
      </c>
      <c r="D1250" s="160">
        <v>5142</v>
      </c>
      <c r="E1250" s="17">
        <v>31</v>
      </c>
      <c r="F1250">
        <v>32.904150870000002</v>
      </c>
      <c r="G1250">
        <f>VLOOKUP(B1250, '[1]Sheet 1 - us_county_latlng'!$A:$C, 3, FALSE)</f>
        <v>-111.34488</v>
      </c>
    </row>
    <row r="1251" spans="1:7" hidden="1" x14ac:dyDescent="0.2">
      <c r="A1251" t="s">
        <v>143</v>
      </c>
      <c r="B1251" s="12" t="s">
        <v>172</v>
      </c>
      <c r="C1251" t="s">
        <v>173</v>
      </c>
      <c r="D1251" s="160">
        <v>620</v>
      </c>
      <c r="E1251" s="17">
        <v>1</v>
      </c>
      <c r="F1251">
        <v>31.525981160000001</v>
      </c>
      <c r="G1251">
        <f>VLOOKUP(B1251, '[1]Sheet 1 - us_county_latlng'!$A:$C, 3, FALSE)</f>
        <v>-110.84668689999999</v>
      </c>
    </row>
    <row r="1252" spans="1:7" hidden="1" x14ac:dyDescent="0.2">
      <c r="A1252" t="s">
        <v>143</v>
      </c>
      <c r="B1252" s="12" t="s">
        <v>174</v>
      </c>
      <c r="C1252" t="s">
        <v>175</v>
      </c>
      <c r="D1252" s="160">
        <v>1884</v>
      </c>
      <c r="E1252" s="17">
        <v>9</v>
      </c>
      <c r="F1252">
        <v>34.599699280000003</v>
      </c>
      <c r="G1252">
        <f>VLOOKUP(B1252, '[1]Sheet 1 - us_county_latlng'!$A:$C, 3, FALSE)</f>
        <v>-112.55384669999999</v>
      </c>
    </row>
    <row r="1253" spans="1:7" hidden="1" x14ac:dyDescent="0.2">
      <c r="A1253" t="s">
        <v>143</v>
      </c>
      <c r="B1253" s="12" t="s">
        <v>176</v>
      </c>
      <c r="C1253" t="s">
        <v>177</v>
      </c>
      <c r="D1253" s="160">
        <v>3014</v>
      </c>
      <c r="E1253" s="17">
        <v>16</v>
      </c>
      <c r="F1253">
        <v>32.769336719999998</v>
      </c>
      <c r="G1253">
        <f>VLOOKUP(B1253, '[1]Sheet 1 - us_county_latlng'!$A:$C, 3, FALSE)</f>
        <v>-113.90580989999999</v>
      </c>
    </row>
    <row r="1254" spans="1:7" hidden="1" x14ac:dyDescent="0.2">
      <c r="A1254" t="s">
        <v>143</v>
      </c>
      <c r="B1254" s="12" t="s">
        <v>178</v>
      </c>
      <c r="C1254" t="s">
        <v>179</v>
      </c>
      <c r="D1254" s="12">
        <f>1763+11+395</f>
        <v>2169</v>
      </c>
      <c r="E1254">
        <v>11</v>
      </c>
      <c r="F1254">
        <v>39.086391259999999</v>
      </c>
      <c r="G1254">
        <f>VLOOKUP(B1254, '[1]Sheet 1 - us_county_latlng'!$A:$C, 3, FALSE)</f>
        <v>-75.568446210000005</v>
      </c>
    </row>
    <row r="1255" spans="1:7" hidden="1" x14ac:dyDescent="0.2">
      <c r="A1255" t="s">
        <v>143</v>
      </c>
      <c r="B1255" s="12" t="s">
        <v>180</v>
      </c>
      <c r="C1255" t="s">
        <v>181</v>
      </c>
      <c r="D1255" s="12">
        <f>E1255+7045+1302</f>
        <v>8378</v>
      </c>
      <c r="E1255">
        <v>31</v>
      </c>
      <c r="F1255">
        <v>39.581505919999998</v>
      </c>
      <c r="G1255">
        <f>VLOOKUP(B1255, '[1]Sheet 1 - us_county_latlng'!$A:$C, 3, FALSE)</f>
        <v>-75.647914409999998</v>
      </c>
    </row>
    <row r="1256" spans="1:7" hidden="1" x14ac:dyDescent="0.2">
      <c r="A1256" t="s">
        <v>143</v>
      </c>
      <c r="B1256" s="12" t="s">
        <v>182</v>
      </c>
      <c r="C1256" t="s">
        <v>183</v>
      </c>
      <c r="D1256" s="12">
        <f>312+13+1984</f>
        <v>2309</v>
      </c>
      <c r="E1256">
        <v>13</v>
      </c>
      <c r="F1256">
        <v>38.660891419999999</v>
      </c>
      <c r="G1256">
        <f>VLOOKUP(B1256, '[1]Sheet 1 - us_county_latlng'!$A:$C, 3, FALSE)</f>
        <v>-75.389981059999997</v>
      </c>
    </row>
    <row r="1257" spans="1:7" x14ac:dyDescent="0.2">
      <c r="A1257" s="12" t="s">
        <v>143</v>
      </c>
      <c r="B1257" s="12" t="s">
        <v>185</v>
      </c>
      <c r="C1257" s="12" t="s">
        <v>186</v>
      </c>
      <c r="D1257" s="148">
        <v>290</v>
      </c>
      <c r="E1257" s="13">
        <v>1</v>
      </c>
      <c r="F1257">
        <v>40.190548710000002</v>
      </c>
      <c r="G1257">
        <f>VLOOKUP(B1257, '[1]Sheet 1 - us_county_latlng'!$A:$C, 3, FALSE)</f>
        <v>-92.600752700000001</v>
      </c>
    </row>
    <row r="1258" spans="1:7" x14ac:dyDescent="0.2">
      <c r="A1258" s="12" t="s">
        <v>143</v>
      </c>
      <c r="B1258" s="12" t="s">
        <v>187</v>
      </c>
      <c r="C1258" s="12" t="s">
        <v>188</v>
      </c>
      <c r="D1258" s="149">
        <v>189</v>
      </c>
      <c r="E1258" s="32">
        <v>5</v>
      </c>
      <c r="F1258">
        <v>39.983351110000001</v>
      </c>
      <c r="G1258">
        <f>VLOOKUP(B1258, '[1]Sheet 1 - us_county_latlng'!$A:$C, 3, FALSE)</f>
        <v>-94.801404980000001</v>
      </c>
    </row>
    <row r="1259" spans="1:7" x14ac:dyDescent="0.2">
      <c r="A1259" s="12" t="s">
        <v>143</v>
      </c>
      <c r="B1259" s="12" t="s">
        <v>189</v>
      </c>
      <c r="C1259" s="12" t="s">
        <v>190</v>
      </c>
      <c r="D1259" s="148">
        <v>55</v>
      </c>
      <c r="E1259" s="32">
        <v>0</v>
      </c>
      <c r="F1259">
        <v>40.430838999999999</v>
      </c>
      <c r="G1259">
        <f>VLOOKUP(B1259, '[1]Sheet 1 - us_county_latlng'!$A:$C, 3, FALSE)</f>
        <v>-95.428326630000001</v>
      </c>
    </row>
    <row r="1260" spans="1:7" x14ac:dyDescent="0.2">
      <c r="A1260" s="12" t="s">
        <v>143</v>
      </c>
      <c r="B1260" s="12" t="s">
        <v>191</v>
      </c>
      <c r="C1260" s="12" t="s">
        <v>192</v>
      </c>
      <c r="D1260" s="149">
        <v>277</v>
      </c>
      <c r="E1260" s="32">
        <v>6</v>
      </c>
      <c r="F1260">
        <v>39.215955360000002</v>
      </c>
      <c r="G1260">
        <f>VLOOKUP(B1260, '[1]Sheet 1 - us_county_latlng'!$A:$C, 3, FALSE)</f>
        <v>-91.841637419999998</v>
      </c>
    </row>
    <row r="1261" spans="1:7" x14ac:dyDescent="0.2">
      <c r="A1261" s="12" t="s">
        <v>143</v>
      </c>
      <c r="B1261" s="12" t="s">
        <v>193</v>
      </c>
      <c r="C1261" s="12" t="s">
        <v>194</v>
      </c>
      <c r="D1261" s="148">
        <v>412</v>
      </c>
      <c r="E1261" s="32">
        <v>2</v>
      </c>
      <c r="F1261">
        <v>36.709802070000002</v>
      </c>
      <c r="G1261">
        <f>VLOOKUP(B1261, '[1]Sheet 1 - us_county_latlng'!$A:$C, 3, FALSE)</f>
        <v>-93.828986270000001</v>
      </c>
    </row>
    <row r="1262" spans="1:7" x14ac:dyDescent="0.2">
      <c r="A1262" s="12" t="s">
        <v>143</v>
      </c>
      <c r="B1262" s="12" t="s">
        <v>195</v>
      </c>
      <c r="C1262" s="12" t="s">
        <v>196</v>
      </c>
      <c r="D1262" s="149">
        <v>155</v>
      </c>
      <c r="E1262" s="14">
        <v>1</v>
      </c>
      <c r="F1262">
        <v>37.50205562</v>
      </c>
      <c r="G1262">
        <f>VLOOKUP(B1262, '[1]Sheet 1 - us_county_latlng'!$A:$C, 3, FALSE)</f>
        <v>-94.34736796</v>
      </c>
    </row>
    <row r="1263" spans="1:7" x14ac:dyDescent="0.2">
      <c r="A1263" s="12" t="s">
        <v>143</v>
      </c>
      <c r="B1263" s="12" t="s">
        <v>197</v>
      </c>
      <c r="C1263" s="12" t="s">
        <v>198</v>
      </c>
      <c r="D1263" s="148">
        <v>200</v>
      </c>
      <c r="E1263" s="13">
        <v>1</v>
      </c>
      <c r="F1263">
        <v>38.257423520000003</v>
      </c>
      <c r="G1263">
        <f>VLOOKUP(B1263, '[1]Sheet 1 - us_county_latlng'!$A:$C, 3, FALSE)</f>
        <v>-94.340156250000007</v>
      </c>
    </row>
    <row r="1264" spans="1:7" x14ac:dyDescent="0.2">
      <c r="A1264" s="12" t="s">
        <v>143</v>
      </c>
      <c r="B1264" s="12" t="s">
        <v>199</v>
      </c>
      <c r="C1264" s="12" t="s">
        <v>200</v>
      </c>
      <c r="D1264" s="149">
        <v>175</v>
      </c>
      <c r="E1264" s="14">
        <v>6</v>
      </c>
      <c r="F1264">
        <v>38.2951634</v>
      </c>
      <c r="G1264">
        <f>VLOOKUP(B1264, '[1]Sheet 1 - us_county_latlng'!$A:$C, 3, FALSE)</f>
        <v>-93.288278759999997</v>
      </c>
    </row>
    <row r="1265" spans="1:7" x14ac:dyDescent="0.2">
      <c r="A1265" s="12" t="s">
        <v>143</v>
      </c>
      <c r="B1265" s="12" t="s">
        <v>201</v>
      </c>
      <c r="C1265" s="12" t="s">
        <v>202</v>
      </c>
      <c r="D1265" s="148">
        <v>142</v>
      </c>
      <c r="E1265" s="13">
        <v>0</v>
      </c>
      <c r="F1265">
        <v>37.321918199999999</v>
      </c>
      <c r="G1265">
        <f>VLOOKUP(B1265, '[1]Sheet 1 - us_county_latlng'!$A:$C, 3, FALSE)</f>
        <v>-90.025621279999996</v>
      </c>
    </row>
    <row r="1266" spans="1:7" x14ac:dyDescent="0.2">
      <c r="A1266" s="12" t="s">
        <v>143</v>
      </c>
      <c r="B1266" s="12" t="s">
        <v>203</v>
      </c>
      <c r="C1266" s="12" t="s">
        <v>204</v>
      </c>
      <c r="D1266" s="149">
        <v>2078</v>
      </c>
      <c r="E1266" s="14">
        <v>8</v>
      </c>
      <c r="F1266">
        <v>38.990910679999999</v>
      </c>
      <c r="G1266">
        <f>VLOOKUP(B1266, '[1]Sheet 1 - us_county_latlng'!$A:$C, 3, FALSE)</f>
        <v>-92.309834359999996</v>
      </c>
    </row>
    <row r="1267" spans="1:7" x14ac:dyDescent="0.2">
      <c r="A1267" s="12" t="s">
        <v>143</v>
      </c>
      <c r="B1267" s="12" t="s">
        <v>205</v>
      </c>
      <c r="C1267" s="12" t="s">
        <v>206</v>
      </c>
      <c r="D1267" s="148">
        <v>1172</v>
      </c>
      <c r="E1267" s="13">
        <v>1</v>
      </c>
      <c r="F1267">
        <v>39.659893279999999</v>
      </c>
      <c r="G1267">
        <f>VLOOKUP(B1267, '[1]Sheet 1 - us_county_latlng'!$A:$C, 3, FALSE)</f>
        <v>-94.806182879999994</v>
      </c>
    </row>
    <row r="1268" spans="1:7" x14ac:dyDescent="0.2">
      <c r="A1268" s="12" t="s">
        <v>143</v>
      </c>
      <c r="B1268" s="12" t="s">
        <v>207</v>
      </c>
      <c r="C1268" s="12" t="s">
        <v>208</v>
      </c>
      <c r="D1268" s="149">
        <v>552</v>
      </c>
      <c r="E1268" s="14">
        <v>5</v>
      </c>
      <c r="F1268">
        <v>36.716387840000003</v>
      </c>
      <c r="G1268">
        <f>VLOOKUP(B1268, '[1]Sheet 1 - us_county_latlng'!$A:$C, 3, FALSE)</f>
        <v>-90.406729850000005</v>
      </c>
    </row>
    <row r="1269" spans="1:7" x14ac:dyDescent="0.2">
      <c r="A1269" s="12" t="s">
        <v>143</v>
      </c>
      <c r="B1269" s="12" t="s">
        <v>209</v>
      </c>
      <c r="C1269" s="12" t="s">
        <v>210</v>
      </c>
      <c r="D1269" s="148">
        <v>100</v>
      </c>
      <c r="E1269" s="13">
        <v>0</v>
      </c>
      <c r="F1269">
        <v>39.65668445</v>
      </c>
      <c r="G1269">
        <f>VLOOKUP(B1269, '[1]Sheet 1 - us_county_latlng'!$A:$C, 3, FALSE)</f>
        <v>-93.983096230000001</v>
      </c>
    </row>
    <row r="1270" spans="1:7" x14ac:dyDescent="0.2">
      <c r="A1270" s="12" t="s">
        <v>143</v>
      </c>
      <c r="B1270" s="12" t="s">
        <v>211</v>
      </c>
      <c r="C1270" s="12" t="s">
        <v>212</v>
      </c>
      <c r="D1270" s="149">
        <v>475</v>
      </c>
      <c r="E1270" s="14">
        <v>6</v>
      </c>
      <c r="F1270">
        <v>38.835705089999998</v>
      </c>
      <c r="G1270">
        <f>VLOOKUP(B1270, '[1]Sheet 1 - us_county_latlng'!$A:$C, 3, FALSE)</f>
        <v>-91.926169389999998</v>
      </c>
    </row>
    <row r="1271" spans="1:7" x14ac:dyDescent="0.2">
      <c r="A1271" s="12" t="s">
        <v>143</v>
      </c>
      <c r="B1271" s="12" t="s">
        <v>213</v>
      </c>
      <c r="C1271" s="12" t="s">
        <v>214</v>
      </c>
      <c r="D1271" s="148">
        <v>382</v>
      </c>
      <c r="E1271" s="13">
        <v>4</v>
      </c>
      <c r="F1271">
        <v>38.027034139999998</v>
      </c>
      <c r="G1271">
        <f>VLOOKUP(B1271, '[1]Sheet 1 - us_county_latlng'!$A:$C, 3, FALSE)</f>
        <v>-92.766004640000006</v>
      </c>
    </row>
    <row r="1272" spans="1:7" x14ac:dyDescent="0.2">
      <c r="A1272" s="12" t="s">
        <v>143</v>
      </c>
      <c r="B1272" s="12" t="s">
        <v>215</v>
      </c>
      <c r="C1272" s="12" t="s">
        <v>216</v>
      </c>
      <c r="D1272" s="149">
        <v>914</v>
      </c>
      <c r="E1272" s="14">
        <v>4</v>
      </c>
      <c r="F1272">
        <v>37.384020059999997</v>
      </c>
      <c r="G1272">
        <f>VLOOKUP(B1272, '[1]Sheet 1 - us_county_latlng'!$A:$C, 3, FALSE)</f>
        <v>-89.684449869999995</v>
      </c>
    </row>
    <row r="1273" spans="1:7" x14ac:dyDescent="0.2">
      <c r="A1273" s="12" t="s">
        <v>143</v>
      </c>
      <c r="B1273" s="12" t="s">
        <v>217</v>
      </c>
      <c r="C1273" s="12" t="s">
        <v>218</v>
      </c>
      <c r="D1273" s="148">
        <v>89</v>
      </c>
      <c r="E1273" s="13">
        <v>0</v>
      </c>
      <c r="F1273">
        <v>39.426948230000001</v>
      </c>
      <c r="G1273">
        <f>VLOOKUP(B1273, '[1]Sheet 1 - us_county_latlng'!$A:$C, 3, FALSE)</f>
        <v>-93.505211610000003</v>
      </c>
    </row>
    <row r="1274" spans="1:7" x14ac:dyDescent="0.2">
      <c r="A1274" s="12" t="s">
        <v>143</v>
      </c>
      <c r="B1274" s="12" t="s">
        <v>219</v>
      </c>
      <c r="C1274" s="12" t="s">
        <v>220</v>
      </c>
      <c r="D1274" s="149">
        <v>77</v>
      </c>
      <c r="E1274" s="14">
        <v>1</v>
      </c>
      <c r="F1274">
        <v>36.941112920000002</v>
      </c>
      <c r="G1274">
        <f>VLOOKUP(B1274, '[1]Sheet 1 - us_county_latlng'!$A:$C, 3, FALSE)</f>
        <v>-90.962319590000007</v>
      </c>
    </row>
    <row r="1275" spans="1:7" x14ac:dyDescent="0.2">
      <c r="A1275" s="12" t="s">
        <v>143</v>
      </c>
      <c r="B1275" s="12" t="s">
        <v>221</v>
      </c>
      <c r="C1275" s="12" t="s">
        <v>222</v>
      </c>
      <c r="D1275" s="148">
        <v>1213</v>
      </c>
      <c r="E1275" s="13">
        <v>8</v>
      </c>
      <c r="F1275">
        <v>38.647930260000003</v>
      </c>
      <c r="G1275">
        <f>VLOOKUP(B1275, '[1]Sheet 1 - us_county_latlng'!$A:$C, 3, FALSE)</f>
        <v>-94.355048830000001</v>
      </c>
    </row>
    <row r="1276" spans="1:7" x14ac:dyDescent="0.2">
      <c r="A1276" s="12" t="s">
        <v>143</v>
      </c>
      <c r="B1276" s="12" t="s">
        <v>223</v>
      </c>
      <c r="C1276" s="12" t="s">
        <v>224</v>
      </c>
      <c r="D1276" s="149">
        <v>187</v>
      </c>
      <c r="E1276" s="14">
        <v>2</v>
      </c>
      <c r="F1276">
        <v>37.723501480000003</v>
      </c>
      <c r="G1276">
        <f>VLOOKUP(B1276, '[1]Sheet 1 - us_county_latlng'!$A:$C, 3, FALSE)</f>
        <v>-93.855925409999998</v>
      </c>
    </row>
    <row r="1277" spans="1:7" x14ac:dyDescent="0.2">
      <c r="A1277" s="12" t="s">
        <v>143</v>
      </c>
      <c r="B1277" s="12" t="s">
        <v>225</v>
      </c>
      <c r="C1277" s="12" t="s">
        <v>226</v>
      </c>
      <c r="D1277" s="148">
        <v>77</v>
      </c>
      <c r="E1277" s="13">
        <v>2</v>
      </c>
      <c r="F1277">
        <v>39.51548794</v>
      </c>
      <c r="G1277">
        <f>VLOOKUP(B1277, '[1]Sheet 1 - us_county_latlng'!$A:$C, 3, FALSE)</f>
        <v>-92.963055819999994</v>
      </c>
    </row>
    <row r="1278" spans="1:7" x14ac:dyDescent="0.2">
      <c r="A1278" s="12" t="s">
        <v>143</v>
      </c>
      <c r="B1278" s="12" t="s">
        <v>227</v>
      </c>
      <c r="C1278" s="12" t="s">
        <v>228</v>
      </c>
      <c r="D1278" s="149">
        <v>1006</v>
      </c>
      <c r="E1278" s="14">
        <v>3</v>
      </c>
      <c r="F1278">
        <v>36.969066320000003</v>
      </c>
      <c r="G1278">
        <f>VLOOKUP(B1278, '[1]Sheet 1 - us_county_latlng'!$A:$C, 3, FALSE)</f>
        <v>-93.188478439999997</v>
      </c>
    </row>
    <row r="1279" spans="1:7" x14ac:dyDescent="0.2">
      <c r="A1279" s="12" t="s">
        <v>143</v>
      </c>
      <c r="B1279" s="12" t="s">
        <v>229</v>
      </c>
      <c r="C1279" s="12" t="s">
        <v>230</v>
      </c>
      <c r="D1279" s="148">
        <v>88</v>
      </c>
      <c r="E1279" s="13">
        <v>1</v>
      </c>
      <c r="F1279">
        <v>40.41027674</v>
      </c>
      <c r="G1279">
        <f>VLOOKUP(B1279, '[1]Sheet 1 - us_county_latlng'!$A:$C, 3, FALSE)</f>
        <v>-91.738239770000007</v>
      </c>
    </row>
    <row r="1280" spans="1:7" x14ac:dyDescent="0.2">
      <c r="A1280" s="12" t="s">
        <v>143</v>
      </c>
      <c r="B1280" s="12" t="s">
        <v>231</v>
      </c>
      <c r="C1280" s="12" t="s">
        <v>232</v>
      </c>
      <c r="D1280" s="149">
        <v>3380</v>
      </c>
      <c r="E1280" s="14">
        <v>27</v>
      </c>
      <c r="F1280">
        <v>39.310452509999998</v>
      </c>
      <c r="G1280">
        <f>VLOOKUP(B1280, '[1]Sheet 1 - us_county_latlng'!$A:$C, 3, FALSE)</f>
        <v>-94.421225759999999</v>
      </c>
    </row>
    <row r="1281" spans="1:7" x14ac:dyDescent="0.2">
      <c r="A1281" s="12" t="s">
        <v>143</v>
      </c>
      <c r="B1281" s="12" t="s">
        <v>233</v>
      </c>
      <c r="C1281" s="12" t="s">
        <v>234</v>
      </c>
      <c r="D1281" s="148">
        <v>255</v>
      </c>
      <c r="E1281" s="13">
        <v>1</v>
      </c>
      <c r="F1281">
        <v>39.601242650000003</v>
      </c>
      <c r="G1281">
        <f>VLOOKUP(B1281, '[1]Sheet 1 - us_county_latlng'!$A:$C, 3, FALSE)</f>
        <v>-94.404683660000003</v>
      </c>
    </row>
    <row r="1282" spans="1:7" x14ac:dyDescent="0.2">
      <c r="A1282" s="12" t="s">
        <v>143</v>
      </c>
      <c r="B1282" s="12" t="s">
        <v>235</v>
      </c>
      <c r="C1282" s="12" t="s">
        <v>236</v>
      </c>
      <c r="D1282" s="149">
        <v>842</v>
      </c>
      <c r="E1282" s="14">
        <v>2</v>
      </c>
      <c r="F1282">
        <v>38.50579587</v>
      </c>
      <c r="G1282">
        <f>VLOOKUP(B1282, '[1]Sheet 1 - us_county_latlng'!$A:$C, 3, FALSE)</f>
        <v>-92.281616009999993</v>
      </c>
    </row>
    <row r="1283" spans="1:7" x14ac:dyDescent="0.2">
      <c r="A1283" s="12" t="s">
        <v>143</v>
      </c>
      <c r="B1283" s="12" t="s">
        <v>237</v>
      </c>
      <c r="C1283" s="12" t="s">
        <v>238</v>
      </c>
      <c r="D1283" s="148">
        <v>176</v>
      </c>
      <c r="E1283" s="13">
        <v>0</v>
      </c>
      <c r="F1283">
        <v>38.843330729999998</v>
      </c>
      <c r="G1283">
        <f>VLOOKUP(B1283, '[1]Sheet 1 - us_county_latlng'!$A:$C, 3, FALSE)</f>
        <v>-92.80985416</v>
      </c>
    </row>
    <row r="1284" spans="1:7" x14ac:dyDescent="0.2">
      <c r="A1284" s="12" t="s">
        <v>143</v>
      </c>
      <c r="B1284" s="12" t="s">
        <v>239</v>
      </c>
      <c r="C1284" s="12" t="s">
        <v>240</v>
      </c>
      <c r="D1284" s="149">
        <v>227</v>
      </c>
      <c r="E1284" s="14">
        <v>0</v>
      </c>
      <c r="F1284">
        <v>37.976490810000001</v>
      </c>
      <c r="G1284">
        <f>VLOOKUP(B1284, '[1]Sheet 1 - us_county_latlng'!$A:$C, 3, FALSE)</f>
        <v>-91.305162039999999</v>
      </c>
    </row>
    <row r="1285" spans="1:7" x14ac:dyDescent="0.2">
      <c r="A1285" s="12" t="s">
        <v>143</v>
      </c>
      <c r="B1285" s="12" t="s">
        <v>241</v>
      </c>
      <c r="C1285" s="12" t="s">
        <v>242</v>
      </c>
      <c r="D1285" s="148">
        <v>80</v>
      </c>
      <c r="E1285" s="13">
        <v>0</v>
      </c>
      <c r="F1285">
        <v>37.431814000000003</v>
      </c>
      <c r="G1285">
        <f>VLOOKUP(B1285, '[1]Sheet 1 - us_county_latlng'!$A:$C, 3, FALSE)</f>
        <v>-93.850334500000002</v>
      </c>
    </row>
    <row r="1286" spans="1:7" x14ac:dyDescent="0.2">
      <c r="A1286" s="12" t="s">
        <v>143</v>
      </c>
      <c r="B1286" s="12" t="s">
        <v>243</v>
      </c>
      <c r="C1286" s="12" t="s">
        <v>244</v>
      </c>
      <c r="D1286" s="149">
        <v>217</v>
      </c>
      <c r="E1286" s="14">
        <v>1</v>
      </c>
      <c r="F1286">
        <v>37.680658610000002</v>
      </c>
      <c r="G1286">
        <f>VLOOKUP(B1286, '[1]Sheet 1 - us_county_latlng'!$A:$C, 3, FALSE)</f>
        <v>-93.023408230000001</v>
      </c>
    </row>
    <row r="1287" spans="1:7" x14ac:dyDescent="0.2">
      <c r="A1287" s="12" t="s">
        <v>143</v>
      </c>
      <c r="B1287" s="12" t="s">
        <v>245</v>
      </c>
      <c r="C1287" s="12" t="s">
        <v>246</v>
      </c>
      <c r="D1287" s="148">
        <v>122</v>
      </c>
      <c r="E1287" s="13">
        <v>0</v>
      </c>
      <c r="F1287">
        <v>39.961690760000003</v>
      </c>
      <c r="G1287">
        <f>VLOOKUP(B1287, '[1]Sheet 1 - us_county_latlng'!$A:$C, 3, FALSE)</f>
        <v>-93.985145079999995</v>
      </c>
    </row>
    <row r="1288" spans="1:7" x14ac:dyDescent="0.2">
      <c r="A1288" s="12" t="s">
        <v>143</v>
      </c>
      <c r="B1288" s="12" t="s">
        <v>247</v>
      </c>
      <c r="C1288" s="12" t="s">
        <v>248</v>
      </c>
      <c r="D1288" s="149">
        <v>108</v>
      </c>
      <c r="E1288" s="14">
        <v>1</v>
      </c>
      <c r="F1288">
        <v>39.892856559999998</v>
      </c>
      <c r="G1288">
        <f>VLOOKUP(B1288, '[1]Sheet 1 - us_county_latlng'!$A:$C, 3, FALSE)</f>
        <v>-94.404528760000005</v>
      </c>
    </row>
    <row r="1289" spans="1:7" x14ac:dyDescent="0.2">
      <c r="A1289" s="12" t="s">
        <v>143</v>
      </c>
      <c r="B1289" s="12" t="s">
        <v>249</v>
      </c>
      <c r="C1289" s="12" t="s">
        <v>250</v>
      </c>
      <c r="D1289" s="148">
        <v>154</v>
      </c>
      <c r="E1289" s="13">
        <v>2</v>
      </c>
      <c r="F1289">
        <v>37.606435079999997</v>
      </c>
      <c r="G1289">
        <f>VLOOKUP(B1289, '[1]Sheet 1 - us_county_latlng'!$A:$C, 3, FALSE)</f>
        <v>-91.507722490000006</v>
      </c>
    </row>
    <row r="1290" spans="1:7" x14ac:dyDescent="0.2">
      <c r="A1290" s="12" t="s">
        <v>143</v>
      </c>
      <c r="B1290" s="12" t="s">
        <v>251</v>
      </c>
      <c r="C1290" s="12" t="s">
        <v>252</v>
      </c>
      <c r="D1290" s="149">
        <v>133</v>
      </c>
      <c r="E1290" s="14">
        <v>2</v>
      </c>
      <c r="F1290">
        <v>36.93253661</v>
      </c>
      <c r="G1290">
        <f>VLOOKUP(B1290, '[1]Sheet 1 - us_county_latlng'!$A:$C, 3, FALSE)</f>
        <v>-92.498988139999994</v>
      </c>
    </row>
    <row r="1291" spans="1:7" x14ac:dyDescent="0.2">
      <c r="A1291" s="12" t="s">
        <v>143</v>
      </c>
      <c r="B1291" s="12" t="s">
        <v>253</v>
      </c>
      <c r="C1291" s="12" t="s">
        <v>254</v>
      </c>
      <c r="D1291" s="148">
        <v>382</v>
      </c>
      <c r="E1291" s="13">
        <v>2</v>
      </c>
      <c r="F1291">
        <v>36.272282199999999</v>
      </c>
      <c r="G1291">
        <f>VLOOKUP(B1291, '[1]Sheet 1 - us_county_latlng'!$A:$C, 3, FALSE)</f>
        <v>-90.090714059999996</v>
      </c>
    </row>
    <row r="1292" spans="1:7" x14ac:dyDescent="0.2">
      <c r="A1292" s="12" t="s">
        <v>143</v>
      </c>
      <c r="B1292" s="12" t="s">
        <v>255</v>
      </c>
      <c r="C1292" s="12" t="s">
        <v>256</v>
      </c>
      <c r="D1292" s="149">
        <v>1113</v>
      </c>
      <c r="E1292" s="14">
        <v>8</v>
      </c>
      <c r="F1292">
        <v>38.411131400000002</v>
      </c>
      <c r="G1292">
        <f>VLOOKUP(B1292, '[1]Sheet 1 - us_county_latlng'!$A:$C, 3, FALSE)</f>
        <v>-91.074890269999997</v>
      </c>
    </row>
    <row r="1293" spans="1:7" x14ac:dyDescent="0.2">
      <c r="A1293" s="12" t="s">
        <v>143</v>
      </c>
      <c r="B1293" s="12" t="s">
        <v>257</v>
      </c>
      <c r="C1293" s="12" t="s">
        <v>258</v>
      </c>
      <c r="D1293" s="148">
        <v>138</v>
      </c>
      <c r="E1293" s="13">
        <v>1</v>
      </c>
      <c r="F1293">
        <v>38.440751579999997</v>
      </c>
      <c r="G1293">
        <f>VLOOKUP(B1293, '[1]Sheet 1 - us_county_latlng'!$A:$C, 3, FALSE)</f>
        <v>-91.507830630000001</v>
      </c>
    </row>
    <row r="1294" spans="1:7" x14ac:dyDescent="0.2">
      <c r="A1294" s="12" t="s">
        <v>143</v>
      </c>
      <c r="B1294" s="12" t="s">
        <v>259</v>
      </c>
      <c r="C1294" s="12" t="s">
        <v>260</v>
      </c>
      <c r="D1294" s="149">
        <v>74</v>
      </c>
      <c r="E1294" s="14">
        <v>1</v>
      </c>
      <c r="F1294">
        <v>40.211706040000003</v>
      </c>
      <c r="G1294">
        <f>VLOOKUP(B1294, '[1]Sheet 1 - us_county_latlng'!$A:$C, 3, FALSE)</f>
        <v>-94.409627900000004</v>
      </c>
    </row>
    <row r="1295" spans="1:7" x14ac:dyDescent="0.2">
      <c r="A1295" s="12" t="s">
        <v>143</v>
      </c>
      <c r="B1295" s="12" t="s">
        <v>261</v>
      </c>
      <c r="C1295" s="12" t="s">
        <v>262</v>
      </c>
      <c r="D1295" s="148">
        <v>3393</v>
      </c>
      <c r="E1295" s="13">
        <v>15</v>
      </c>
      <c r="F1295">
        <v>37.25758647</v>
      </c>
      <c r="G1295">
        <f>VLOOKUP(B1295, '[1]Sheet 1 - us_county_latlng'!$A:$C, 3, FALSE)</f>
        <v>-93.341883069999994</v>
      </c>
    </row>
    <row r="1296" spans="1:7" x14ac:dyDescent="0.2">
      <c r="A1296" s="12" t="s">
        <v>143</v>
      </c>
      <c r="B1296" s="12" t="s">
        <v>263</v>
      </c>
      <c r="C1296" s="12" t="s">
        <v>264</v>
      </c>
      <c r="D1296" s="149">
        <v>110</v>
      </c>
      <c r="E1296" s="14">
        <v>1</v>
      </c>
      <c r="F1296">
        <v>40.114092399999997</v>
      </c>
      <c r="G1296">
        <f>VLOOKUP(B1296, '[1]Sheet 1 - us_county_latlng'!$A:$C, 3, FALSE)</f>
        <v>-93.565163330000004</v>
      </c>
    </row>
    <row r="1297" spans="1:7" x14ac:dyDescent="0.2">
      <c r="A1297" s="12" t="s">
        <v>143</v>
      </c>
      <c r="B1297" s="12" t="s">
        <v>265</v>
      </c>
      <c r="C1297" s="12" t="s">
        <v>266</v>
      </c>
      <c r="D1297" s="148">
        <v>103</v>
      </c>
      <c r="E1297" s="13">
        <v>2</v>
      </c>
      <c r="F1297">
        <v>40.35497608</v>
      </c>
      <c r="G1297">
        <f>VLOOKUP(B1297, '[1]Sheet 1 - us_county_latlng'!$A:$C, 3, FALSE)</f>
        <v>-93.991934020000002</v>
      </c>
    </row>
    <row r="1298" spans="1:7" x14ac:dyDescent="0.2">
      <c r="A1298" s="12" t="s">
        <v>143</v>
      </c>
      <c r="B1298" s="12" t="s">
        <v>267</v>
      </c>
      <c r="C1298" s="12" t="s">
        <v>268</v>
      </c>
      <c r="D1298" s="149">
        <v>267</v>
      </c>
      <c r="E1298" s="14">
        <v>0</v>
      </c>
      <c r="F1298">
        <v>38.385069420000001</v>
      </c>
      <c r="G1298">
        <f>VLOOKUP(B1298, '[1]Sheet 1 - us_county_latlng'!$A:$C, 3, FALSE)</f>
        <v>-93.792817400000004</v>
      </c>
    </row>
    <row r="1299" spans="1:7" x14ac:dyDescent="0.2">
      <c r="A1299" s="12" t="s">
        <v>143</v>
      </c>
      <c r="B1299" s="12" t="s">
        <v>269</v>
      </c>
      <c r="C1299" s="12" t="s">
        <v>270</v>
      </c>
      <c r="D1299" s="148">
        <v>106</v>
      </c>
      <c r="E1299" s="13">
        <v>0</v>
      </c>
      <c r="F1299">
        <v>37.941532170000002</v>
      </c>
      <c r="G1299">
        <f>VLOOKUP(B1299, '[1]Sheet 1 - us_county_latlng'!$A:$C, 3, FALSE)</f>
        <v>-93.320514950000003</v>
      </c>
    </row>
    <row r="1300" spans="1:7" x14ac:dyDescent="0.2">
      <c r="A1300" s="12" t="s">
        <v>143</v>
      </c>
      <c r="B1300" s="12" t="s">
        <v>271</v>
      </c>
      <c r="C1300" s="12" t="s">
        <v>272</v>
      </c>
      <c r="D1300" s="149">
        <v>36</v>
      </c>
      <c r="E1300" s="14">
        <v>0</v>
      </c>
      <c r="F1300">
        <v>40.094492199999998</v>
      </c>
      <c r="G1300">
        <f>VLOOKUP(B1300, '[1]Sheet 1 - us_county_latlng'!$A:$C, 3, FALSE)</f>
        <v>-95.21504754</v>
      </c>
    </row>
    <row r="1301" spans="1:7" x14ac:dyDescent="0.2">
      <c r="A1301" s="12" t="s">
        <v>143</v>
      </c>
      <c r="B1301" s="12" t="s">
        <v>273</v>
      </c>
      <c r="C1301" s="12" t="s">
        <v>274</v>
      </c>
      <c r="D1301" s="148">
        <v>112</v>
      </c>
      <c r="E1301" s="13">
        <v>3</v>
      </c>
      <c r="F1301">
        <v>39.1425032</v>
      </c>
      <c r="G1301">
        <f>VLOOKUP(B1301, '[1]Sheet 1 - us_county_latlng'!$A:$C, 3, FALSE)</f>
        <v>-92.696308189999996</v>
      </c>
    </row>
    <row r="1302" spans="1:7" x14ac:dyDescent="0.2">
      <c r="A1302" s="12" t="s">
        <v>143</v>
      </c>
      <c r="B1302" s="12" t="s">
        <v>275</v>
      </c>
      <c r="C1302" s="12" t="s">
        <v>276</v>
      </c>
      <c r="D1302" s="149">
        <v>478</v>
      </c>
      <c r="E1302" s="14">
        <v>2</v>
      </c>
      <c r="F1302">
        <v>36.773717220000002</v>
      </c>
      <c r="G1302">
        <f>VLOOKUP(B1302, '[1]Sheet 1 - us_county_latlng'!$A:$C, 3, FALSE)</f>
        <v>-91.886498290000006</v>
      </c>
    </row>
    <row r="1303" spans="1:7" x14ac:dyDescent="0.2">
      <c r="A1303" s="12" t="s">
        <v>143</v>
      </c>
      <c r="B1303" s="12" t="s">
        <v>277</v>
      </c>
      <c r="C1303" s="12" t="s">
        <v>278</v>
      </c>
      <c r="D1303" s="148">
        <v>96</v>
      </c>
      <c r="E1303" s="13">
        <v>1</v>
      </c>
      <c r="F1303">
        <v>37.555354100000002</v>
      </c>
      <c r="G1303">
        <f>VLOOKUP(B1303, '[1]Sheet 1 - us_county_latlng'!$A:$C, 3, FALSE)</f>
        <v>-90.773988529999997</v>
      </c>
    </row>
    <row r="1304" spans="1:7" x14ac:dyDescent="0.2">
      <c r="A1304" s="12" t="s">
        <v>143</v>
      </c>
      <c r="B1304" s="12" t="s">
        <v>279</v>
      </c>
      <c r="C1304" s="12" t="s">
        <v>280</v>
      </c>
      <c r="D1304" s="149">
        <v>10601</v>
      </c>
      <c r="E1304" s="14">
        <v>64</v>
      </c>
      <c r="F1304">
        <v>39.009262110000002</v>
      </c>
      <c r="G1304">
        <f>VLOOKUP(B1304, '[1]Sheet 1 - us_county_latlng'!$A:$C, 3, FALSE)</f>
        <v>-94.346033320000004</v>
      </c>
    </row>
    <row r="1305" spans="1:7" x14ac:dyDescent="0.2">
      <c r="A1305" s="12" t="s">
        <v>143</v>
      </c>
      <c r="B1305" s="12" t="s">
        <v>281</v>
      </c>
      <c r="C1305" s="12" t="s">
        <v>282</v>
      </c>
      <c r="D1305" s="148">
        <v>1590</v>
      </c>
      <c r="E1305" s="13">
        <v>13</v>
      </c>
      <c r="F1305">
        <v>37.203519669999999</v>
      </c>
      <c r="G1305">
        <f>VLOOKUP(B1305, '[1]Sheet 1 - us_county_latlng'!$A:$C, 3, FALSE)</f>
        <v>-94.34047486</v>
      </c>
    </row>
    <row r="1306" spans="1:7" x14ac:dyDescent="0.2">
      <c r="A1306" s="12" t="s">
        <v>143</v>
      </c>
      <c r="B1306" s="12" t="s">
        <v>283</v>
      </c>
      <c r="C1306" s="12" t="s">
        <v>284</v>
      </c>
      <c r="D1306" s="149">
        <v>2404</v>
      </c>
      <c r="E1306" s="14">
        <v>8</v>
      </c>
      <c r="F1306">
        <v>38.260791269999999</v>
      </c>
      <c r="G1306">
        <f>VLOOKUP(B1306, '[1]Sheet 1 - us_county_latlng'!$A:$C, 3, FALSE)</f>
        <v>-90.537806880000005</v>
      </c>
    </row>
    <row r="1307" spans="1:7" x14ac:dyDescent="0.2">
      <c r="A1307" s="12" t="s">
        <v>143</v>
      </c>
      <c r="B1307" s="12" t="s">
        <v>285</v>
      </c>
      <c r="C1307" s="12" t="s">
        <v>286</v>
      </c>
      <c r="D1307" s="148">
        <v>731</v>
      </c>
      <c r="E1307" s="13">
        <v>3</v>
      </c>
      <c r="F1307">
        <v>38.743991520000002</v>
      </c>
      <c r="G1307">
        <f>VLOOKUP(B1307, '[1]Sheet 1 - us_county_latlng'!$A:$C, 3, FALSE)</f>
        <v>-93.805887949999999</v>
      </c>
    </row>
    <row r="1308" spans="1:7" x14ac:dyDescent="0.2">
      <c r="A1308" s="12" t="s">
        <v>143</v>
      </c>
      <c r="B1308" s="12" t="s">
        <v>287</v>
      </c>
      <c r="C1308" s="12" t="s">
        <v>288</v>
      </c>
      <c r="D1308" s="149">
        <v>48</v>
      </c>
      <c r="E1308" s="14">
        <v>0</v>
      </c>
      <c r="F1308">
        <v>40.12754125</v>
      </c>
      <c r="G1308">
        <f>VLOOKUP(B1308, '[1]Sheet 1 - us_county_latlng'!$A:$C, 3, FALSE)</f>
        <v>-92.147890430000004</v>
      </c>
    </row>
    <row r="1309" spans="1:7" x14ac:dyDescent="0.2">
      <c r="A1309" s="12" t="s">
        <v>143</v>
      </c>
      <c r="B1309" s="12" t="s">
        <v>289</v>
      </c>
      <c r="C1309" s="12" t="s">
        <v>290</v>
      </c>
      <c r="D1309" s="148">
        <v>442</v>
      </c>
      <c r="E1309" s="13">
        <v>3</v>
      </c>
      <c r="F1309">
        <v>37.658658289999998</v>
      </c>
      <c r="G1309">
        <f>VLOOKUP(B1309, '[1]Sheet 1 - us_county_latlng'!$A:$C, 3, FALSE)</f>
        <v>-92.590430819999995</v>
      </c>
    </row>
    <row r="1310" spans="1:7" x14ac:dyDescent="0.2">
      <c r="A1310" s="12" t="s">
        <v>143</v>
      </c>
      <c r="B1310" s="12" t="s">
        <v>291</v>
      </c>
      <c r="C1310" s="12" t="s">
        <v>292</v>
      </c>
      <c r="D1310" s="149">
        <v>382</v>
      </c>
      <c r="E1310" s="14">
        <v>1</v>
      </c>
      <c r="F1310">
        <v>39.065557609999999</v>
      </c>
      <c r="G1310">
        <f>VLOOKUP(B1310, '[1]Sheet 1 - us_county_latlng'!$A:$C, 3, FALSE)</f>
        <v>-93.785570500000006</v>
      </c>
    </row>
    <row r="1311" spans="1:7" x14ac:dyDescent="0.2">
      <c r="A1311" s="12" t="s">
        <v>143</v>
      </c>
      <c r="B1311" s="12" t="s">
        <v>293</v>
      </c>
      <c r="C1311" s="12" t="s">
        <v>294</v>
      </c>
      <c r="D1311" s="148">
        <v>509</v>
      </c>
      <c r="E1311" s="13">
        <v>7</v>
      </c>
      <c r="F1311">
        <v>37.106279710000003</v>
      </c>
      <c r="G1311">
        <f>VLOOKUP(B1311, '[1]Sheet 1 - us_county_latlng'!$A:$C, 3, FALSE)</f>
        <v>-93.832914439999996</v>
      </c>
    </row>
    <row r="1312" spans="1:7" x14ac:dyDescent="0.2">
      <c r="A1312" s="12" t="s">
        <v>143</v>
      </c>
      <c r="B1312" s="12" t="s">
        <v>295</v>
      </c>
      <c r="C1312" s="12" t="s">
        <v>296</v>
      </c>
      <c r="D1312" s="149">
        <v>91</v>
      </c>
      <c r="E1312" s="14">
        <v>1</v>
      </c>
      <c r="F1312">
        <v>40.09673548</v>
      </c>
      <c r="G1312">
        <f>VLOOKUP(B1312, '[1]Sheet 1 - us_county_latlng'!$A:$C, 3, FALSE)</f>
        <v>-91.721789430000001</v>
      </c>
    </row>
    <row r="1313" spans="1:7" x14ac:dyDescent="0.2">
      <c r="A1313" s="12" t="s">
        <v>143</v>
      </c>
      <c r="B1313" s="12" t="s">
        <v>297</v>
      </c>
      <c r="C1313" s="12" t="s">
        <v>298</v>
      </c>
      <c r="D1313" s="148">
        <v>749</v>
      </c>
      <c r="E1313" s="13">
        <v>6</v>
      </c>
      <c r="F1313">
        <v>39.058299359999999</v>
      </c>
      <c r="G1313">
        <f>VLOOKUP(B1313, '[1]Sheet 1 - us_county_latlng'!$A:$C, 3, FALSE)</f>
        <v>-90.960095229999993</v>
      </c>
    </row>
    <row r="1314" spans="1:7" x14ac:dyDescent="0.2">
      <c r="A1314" s="12" t="s">
        <v>143</v>
      </c>
      <c r="B1314" s="12" t="s">
        <v>299</v>
      </c>
      <c r="C1314" s="12" t="s">
        <v>300</v>
      </c>
      <c r="D1314" s="149">
        <v>135</v>
      </c>
      <c r="E1314" s="14">
        <v>2</v>
      </c>
      <c r="F1314">
        <v>39.870460999999999</v>
      </c>
      <c r="G1314">
        <f>VLOOKUP(B1314, '[1]Sheet 1 - us_county_latlng'!$A:$C, 3, FALSE)</f>
        <v>-93.107052510000003</v>
      </c>
    </row>
    <row r="1315" spans="1:7" x14ac:dyDescent="0.2">
      <c r="A1315" s="12" t="s">
        <v>143</v>
      </c>
      <c r="B1315" s="12" t="s">
        <v>301</v>
      </c>
      <c r="C1315" s="12" t="s">
        <v>302</v>
      </c>
      <c r="D1315" s="148">
        <v>190</v>
      </c>
      <c r="E1315" s="13">
        <v>2</v>
      </c>
      <c r="F1315">
        <v>39.782027890000002</v>
      </c>
      <c r="G1315">
        <f>VLOOKUP(B1315, '[1]Sheet 1 - us_county_latlng'!$A:$C, 3, FALSE)</f>
        <v>-93.548648349999993</v>
      </c>
    </row>
    <row r="1316" spans="1:7" x14ac:dyDescent="0.2">
      <c r="A1316" s="12" t="s">
        <v>143</v>
      </c>
      <c r="B1316" s="12" t="s">
        <v>311</v>
      </c>
      <c r="C1316" s="12" t="s">
        <v>312</v>
      </c>
      <c r="D1316" s="149">
        <v>323</v>
      </c>
      <c r="E1316" s="14">
        <v>3</v>
      </c>
      <c r="F1316">
        <v>36.628656200000002</v>
      </c>
      <c r="G1316">
        <f>VLOOKUP(B1316, '[1]Sheet 1 - us_county_latlng'!$A:$C, 3, FALSE)</f>
        <v>-94.348233449999995</v>
      </c>
    </row>
    <row r="1317" spans="1:7" x14ac:dyDescent="0.2">
      <c r="A1317" s="12" t="s">
        <v>143</v>
      </c>
      <c r="B1317" s="12" t="s">
        <v>303</v>
      </c>
      <c r="C1317" s="12" t="s">
        <v>304</v>
      </c>
      <c r="D1317" s="149">
        <v>183</v>
      </c>
      <c r="E1317" s="14">
        <v>0</v>
      </c>
      <c r="F1317">
        <v>39.830497680000001</v>
      </c>
      <c r="G1317">
        <f>VLOOKUP(B1317, '[1]Sheet 1 - us_county_latlng'!$A:$C, 3, FALSE)</f>
        <v>-92.56453089</v>
      </c>
    </row>
    <row r="1318" spans="1:7" x14ac:dyDescent="0.2">
      <c r="A1318" s="12" t="s">
        <v>143</v>
      </c>
      <c r="B1318" s="12" t="s">
        <v>305</v>
      </c>
      <c r="C1318" s="12" t="s">
        <v>306</v>
      </c>
      <c r="D1318" s="148">
        <v>134</v>
      </c>
      <c r="E1318" s="13">
        <v>1</v>
      </c>
      <c r="F1318">
        <v>37.478234620000002</v>
      </c>
      <c r="G1318">
        <f>VLOOKUP(B1318, '[1]Sheet 1 - us_county_latlng'!$A:$C, 3, FALSE)</f>
        <v>-90.344650990000005</v>
      </c>
    </row>
    <row r="1319" spans="1:7" x14ac:dyDescent="0.2">
      <c r="A1319" s="12" t="s">
        <v>143</v>
      </c>
      <c r="B1319" s="12" t="s">
        <v>307</v>
      </c>
      <c r="C1319" s="12" t="s">
        <v>308</v>
      </c>
      <c r="D1319" s="149">
        <v>101</v>
      </c>
      <c r="E1319" s="14">
        <v>0</v>
      </c>
      <c r="F1319">
        <v>38.161679220000003</v>
      </c>
      <c r="G1319">
        <f>VLOOKUP(B1319, '[1]Sheet 1 - us_county_latlng'!$A:$C, 3, FALSE)</f>
        <v>-91.924925819999999</v>
      </c>
    </row>
    <row r="1320" spans="1:7" x14ac:dyDescent="0.2">
      <c r="A1320" s="12" t="s">
        <v>143</v>
      </c>
      <c r="B1320" s="12" t="s">
        <v>309</v>
      </c>
      <c r="C1320" s="12" t="s">
        <v>310</v>
      </c>
      <c r="D1320" s="148">
        <v>305</v>
      </c>
      <c r="E1320" s="13">
        <v>2</v>
      </c>
      <c r="F1320">
        <v>39.805936299999999</v>
      </c>
      <c r="G1320">
        <f>VLOOKUP(B1320, '[1]Sheet 1 - us_county_latlng'!$A:$C, 3, FALSE)</f>
        <v>-91.622311749999994</v>
      </c>
    </row>
    <row r="1321" spans="1:7" x14ac:dyDescent="0.2">
      <c r="A1321" s="12" t="s">
        <v>143</v>
      </c>
      <c r="B1321" s="12" t="s">
        <v>313</v>
      </c>
      <c r="C1321" s="12" t="s">
        <v>314</v>
      </c>
      <c r="D1321" s="148">
        <v>46</v>
      </c>
      <c r="E1321" s="13">
        <v>0</v>
      </c>
      <c r="F1321">
        <v>40.422513330000001</v>
      </c>
      <c r="G1321">
        <f>VLOOKUP(B1321, '[1]Sheet 1 - us_county_latlng'!$A:$C, 3, FALSE)</f>
        <v>-93.568506159999998</v>
      </c>
    </row>
    <row r="1322" spans="1:7" x14ac:dyDescent="0.2">
      <c r="A1322" s="12" t="s">
        <v>143</v>
      </c>
      <c r="B1322" s="12" t="s">
        <v>315</v>
      </c>
      <c r="C1322" s="12" t="s">
        <v>316</v>
      </c>
      <c r="D1322" s="149">
        <v>309</v>
      </c>
      <c r="E1322" s="14">
        <v>2</v>
      </c>
      <c r="F1322">
        <v>38.214385749999998</v>
      </c>
      <c r="G1322">
        <f>VLOOKUP(B1322, '[1]Sheet 1 - us_county_latlng'!$A:$C, 3, FALSE)</f>
        <v>-92.428095709999994</v>
      </c>
    </row>
    <row r="1323" spans="1:7" x14ac:dyDescent="0.2">
      <c r="A1323" s="12" t="s">
        <v>143</v>
      </c>
      <c r="B1323" s="12" t="s">
        <v>317</v>
      </c>
      <c r="C1323" s="12" t="s">
        <v>318</v>
      </c>
      <c r="D1323" s="148">
        <v>150</v>
      </c>
      <c r="E1323" s="13">
        <v>1</v>
      </c>
      <c r="F1323">
        <v>36.82805484</v>
      </c>
      <c r="G1323">
        <f>VLOOKUP(B1323, '[1]Sheet 1 - us_county_latlng'!$A:$C, 3, FALSE)</f>
        <v>-89.291170010000002</v>
      </c>
    </row>
    <row r="1324" spans="1:7" x14ac:dyDescent="0.2">
      <c r="A1324" s="12" t="s">
        <v>143</v>
      </c>
      <c r="B1324" s="12" t="s">
        <v>319</v>
      </c>
      <c r="C1324" s="12" t="s">
        <v>320</v>
      </c>
      <c r="D1324" s="149">
        <v>198</v>
      </c>
      <c r="E1324" s="14">
        <v>3</v>
      </c>
      <c r="F1324">
        <v>38.632347240000001</v>
      </c>
      <c r="G1324">
        <f>VLOOKUP(B1324, '[1]Sheet 1 - us_county_latlng'!$A:$C, 3, FALSE)</f>
        <v>-92.58303239</v>
      </c>
    </row>
    <row r="1325" spans="1:7" x14ac:dyDescent="0.2">
      <c r="A1325" s="12" t="s">
        <v>143</v>
      </c>
      <c r="B1325" s="12" t="s">
        <v>321</v>
      </c>
      <c r="C1325" s="12" t="s">
        <v>322</v>
      </c>
      <c r="D1325" s="148">
        <v>100</v>
      </c>
      <c r="E1325" s="13">
        <v>0</v>
      </c>
      <c r="F1325">
        <v>39.495884529999998</v>
      </c>
      <c r="G1325">
        <f>VLOOKUP(B1325, '[1]Sheet 1 - us_county_latlng'!$A:$C, 3, FALSE)</f>
        <v>-92.000875719999996</v>
      </c>
    </row>
    <row r="1326" spans="1:7" x14ac:dyDescent="0.2">
      <c r="A1326" s="12" t="s">
        <v>143</v>
      </c>
      <c r="B1326" s="12" t="s">
        <v>323</v>
      </c>
      <c r="C1326" s="12" t="s">
        <v>324</v>
      </c>
      <c r="D1326" s="149">
        <v>121</v>
      </c>
      <c r="E1326" s="14">
        <v>0</v>
      </c>
      <c r="F1326">
        <v>38.941285190000002</v>
      </c>
      <c r="G1326">
        <f>VLOOKUP(B1326, '[1]Sheet 1 - us_county_latlng'!$A:$C, 3, FALSE)</f>
        <v>-91.470208389999996</v>
      </c>
    </row>
    <row r="1327" spans="1:7" x14ac:dyDescent="0.2">
      <c r="A1327" s="12" t="s">
        <v>143</v>
      </c>
      <c r="B1327" s="12" t="s">
        <v>325</v>
      </c>
      <c r="C1327" s="12" t="s">
        <v>326</v>
      </c>
      <c r="D1327" s="148">
        <v>276</v>
      </c>
      <c r="E1327" s="13">
        <v>1</v>
      </c>
      <c r="F1327">
        <v>38.423507909999998</v>
      </c>
      <c r="G1327">
        <f>VLOOKUP(B1327, '[1]Sheet 1 - us_county_latlng'!$A:$C, 3, FALSE)</f>
        <v>-92.885971220000002</v>
      </c>
    </row>
    <row r="1328" spans="1:7" x14ac:dyDescent="0.2">
      <c r="A1328" s="12" t="s">
        <v>143</v>
      </c>
      <c r="B1328" s="12" t="s">
        <v>327</v>
      </c>
      <c r="C1328" s="12" t="s">
        <v>328</v>
      </c>
      <c r="D1328" s="149">
        <v>201</v>
      </c>
      <c r="E1328" s="14">
        <v>1</v>
      </c>
      <c r="F1328">
        <v>36.594398529999999</v>
      </c>
      <c r="G1328">
        <f>VLOOKUP(B1328, '[1]Sheet 1 - us_county_latlng'!$A:$C, 3, FALSE)</f>
        <v>-89.651904830000007</v>
      </c>
    </row>
    <row r="1329" spans="1:7" x14ac:dyDescent="0.2">
      <c r="A1329" s="12" t="s">
        <v>143</v>
      </c>
      <c r="B1329" s="12" t="s">
        <v>329</v>
      </c>
      <c r="C1329" s="12" t="s">
        <v>330</v>
      </c>
      <c r="D1329" s="148">
        <v>659</v>
      </c>
      <c r="E1329" s="13">
        <v>4</v>
      </c>
      <c r="F1329">
        <v>36.905185680000002</v>
      </c>
      <c r="G1329">
        <f>VLOOKUP(B1329, '[1]Sheet 1 - us_county_latlng'!$A:$C, 3, FALSE)</f>
        <v>-94.339461720000003</v>
      </c>
    </row>
    <row r="1330" spans="1:7" x14ac:dyDescent="0.2">
      <c r="A1330" s="12" t="s">
        <v>143</v>
      </c>
      <c r="B1330" s="12" t="s">
        <v>331</v>
      </c>
      <c r="C1330" s="12" t="s">
        <v>332</v>
      </c>
      <c r="D1330" s="149">
        <v>224</v>
      </c>
      <c r="E1330" s="14">
        <v>2</v>
      </c>
      <c r="F1330">
        <v>40.360980140000002</v>
      </c>
      <c r="G1330">
        <f>VLOOKUP(B1330, '[1]Sheet 1 - us_county_latlng'!$A:$C, 3, FALSE)</f>
        <v>-94.883353540000002</v>
      </c>
    </row>
    <row r="1331" spans="1:7" x14ac:dyDescent="0.2">
      <c r="A1331" s="12" t="s">
        <v>143</v>
      </c>
      <c r="B1331" s="12" t="s">
        <v>333</v>
      </c>
      <c r="C1331" s="12" t="s">
        <v>334</v>
      </c>
      <c r="D1331" s="148">
        <v>110</v>
      </c>
      <c r="E1331" s="13">
        <v>1</v>
      </c>
      <c r="F1331">
        <v>36.68672248</v>
      </c>
      <c r="G1331">
        <f>VLOOKUP(B1331, '[1]Sheet 1 - us_county_latlng'!$A:$C, 3, FALSE)</f>
        <v>-91.403321460000001</v>
      </c>
    </row>
    <row r="1332" spans="1:7" x14ac:dyDescent="0.2">
      <c r="A1332" s="12" t="s">
        <v>143</v>
      </c>
      <c r="B1332" s="12" t="s">
        <v>335</v>
      </c>
      <c r="C1332" s="12" t="s">
        <v>336</v>
      </c>
      <c r="D1332" s="149">
        <v>133</v>
      </c>
      <c r="E1332" s="14">
        <v>3</v>
      </c>
      <c r="F1332">
        <v>38.46015852</v>
      </c>
      <c r="G1332">
        <f>VLOOKUP(B1332, '[1]Sheet 1 - us_county_latlng'!$A:$C, 3, FALSE)</f>
        <v>-91.861781010000001</v>
      </c>
    </row>
    <row r="1333" spans="1:7" x14ac:dyDescent="0.2">
      <c r="A1333" s="12" t="s">
        <v>143</v>
      </c>
      <c r="B1333" s="12" t="s">
        <v>337</v>
      </c>
      <c r="C1333" s="12" t="s">
        <v>338</v>
      </c>
      <c r="D1333" s="148">
        <v>67</v>
      </c>
      <c r="E1333" s="13">
        <v>0</v>
      </c>
      <c r="F1333">
        <v>36.649222530000003</v>
      </c>
      <c r="G1333">
        <f>VLOOKUP(B1333, '[1]Sheet 1 - us_county_latlng'!$A:$C, 3, FALSE)</f>
        <v>-92.444694470000002</v>
      </c>
    </row>
    <row r="1334" spans="1:7" x14ac:dyDescent="0.2">
      <c r="A1334" s="12" t="s">
        <v>143</v>
      </c>
      <c r="B1334" s="12" t="s">
        <v>339</v>
      </c>
      <c r="C1334" s="12" t="s">
        <v>340</v>
      </c>
      <c r="D1334" s="149">
        <v>240</v>
      </c>
      <c r="E1334" s="14">
        <v>3</v>
      </c>
      <c r="F1334">
        <v>36.211315650000003</v>
      </c>
      <c r="G1334">
        <f>VLOOKUP(B1334, '[1]Sheet 1 - us_county_latlng'!$A:$C, 3, FALSE)</f>
        <v>-89.785399609999999</v>
      </c>
    </row>
    <row r="1335" spans="1:7" x14ac:dyDescent="0.2">
      <c r="A1335" s="12" t="s">
        <v>143</v>
      </c>
      <c r="B1335" s="12" t="s">
        <v>341</v>
      </c>
      <c r="C1335" s="12" t="s">
        <v>342</v>
      </c>
      <c r="D1335" s="148">
        <v>204</v>
      </c>
      <c r="E1335" s="13">
        <v>2</v>
      </c>
      <c r="F1335">
        <v>37.70718892</v>
      </c>
      <c r="G1335">
        <f>VLOOKUP(B1335, '[1]Sheet 1 - us_county_latlng'!$A:$C, 3, FALSE)</f>
        <v>-89.824562689999993</v>
      </c>
    </row>
    <row r="1336" spans="1:7" x14ac:dyDescent="0.2">
      <c r="A1336" s="12" t="s">
        <v>143</v>
      </c>
      <c r="B1336" s="12" t="s">
        <v>343</v>
      </c>
      <c r="C1336" s="12" t="s">
        <v>344</v>
      </c>
      <c r="D1336" s="149">
        <v>591</v>
      </c>
      <c r="E1336" s="14">
        <v>2</v>
      </c>
      <c r="F1336">
        <v>38.72825898</v>
      </c>
      <c r="G1336">
        <f>VLOOKUP(B1336, '[1]Sheet 1 - us_county_latlng'!$A:$C, 3, FALSE)</f>
        <v>-93.284749120000001</v>
      </c>
    </row>
    <row r="1337" spans="1:7" x14ac:dyDescent="0.2">
      <c r="A1337" s="12" t="s">
        <v>143</v>
      </c>
      <c r="B1337" s="12" t="s">
        <v>345</v>
      </c>
      <c r="C1337" s="12" t="s">
        <v>346</v>
      </c>
      <c r="D1337" s="148">
        <v>402</v>
      </c>
      <c r="E1337" s="13">
        <v>4</v>
      </c>
      <c r="F1337">
        <v>37.877314470000002</v>
      </c>
      <c r="G1337">
        <f>VLOOKUP(B1337, '[1]Sheet 1 - us_county_latlng'!$A:$C, 3, FALSE)</f>
        <v>-91.792385019999998</v>
      </c>
    </row>
    <row r="1338" spans="1:7" x14ac:dyDescent="0.2">
      <c r="A1338" s="12" t="s">
        <v>143</v>
      </c>
      <c r="B1338" s="12" t="s">
        <v>347</v>
      </c>
      <c r="C1338" s="12" t="s">
        <v>348</v>
      </c>
      <c r="D1338" s="149">
        <v>211</v>
      </c>
      <c r="E1338" s="14">
        <v>2</v>
      </c>
      <c r="F1338">
        <v>39.343972309999998</v>
      </c>
      <c r="G1338">
        <f>VLOOKUP(B1338, '[1]Sheet 1 - us_county_latlng'!$A:$C, 3, FALSE)</f>
        <v>-91.171654930000003</v>
      </c>
    </row>
    <row r="1339" spans="1:7" x14ac:dyDescent="0.2">
      <c r="A1339" s="12" t="s">
        <v>143</v>
      </c>
      <c r="B1339" s="12" t="s">
        <v>349</v>
      </c>
      <c r="C1339" s="12" t="s">
        <v>350</v>
      </c>
      <c r="D1339" s="148">
        <v>1336</v>
      </c>
      <c r="E1339" s="13">
        <v>3</v>
      </c>
      <c r="F1339">
        <v>39.380736829999996</v>
      </c>
      <c r="G1339">
        <f>VLOOKUP(B1339, '[1]Sheet 1 - us_county_latlng'!$A:$C, 3, FALSE)</f>
        <v>-94.773801250000005</v>
      </c>
    </row>
    <row r="1340" spans="1:7" x14ac:dyDescent="0.2">
      <c r="A1340" s="12" t="s">
        <v>143</v>
      </c>
      <c r="B1340" s="12" t="s">
        <v>351</v>
      </c>
      <c r="C1340" s="12" t="s">
        <v>352</v>
      </c>
      <c r="D1340" s="149">
        <v>389</v>
      </c>
      <c r="E1340" s="14">
        <v>3</v>
      </c>
      <c r="F1340">
        <v>37.616494520000003</v>
      </c>
      <c r="G1340">
        <f>VLOOKUP(B1340, '[1]Sheet 1 - us_county_latlng'!$A:$C, 3, FALSE)</f>
        <v>-93.400346490000004</v>
      </c>
    </row>
    <row r="1341" spans="1:7" x14ac:dyDescent="0.2">
      <c r="A1341" s="12" t="s">
        <v>143</v>
      </c>
      <c r="B1341" s="12" t="s">
        <v>353</v>
      </c>
      <c r="C1341" s="12" t="s">
        <v>354</v>
      </c>
      <c r="D1341" s="148">
        <v>715</v>
      </c>
      <c r="E1341" s="13">
        <v>6</v>
      </c>
      <c r="F1341">
        <v>37.824586580000002</v>
      </c>
      <c r="G1341">
        <f>VLOOKUP(B1341, '[1]Sheet 1 - us_county_latlng'!$A:$C, 3, FALSE)</f>
        <v>-92.207498659999999</v>
      </c>
    </row>
    <row r="1342" spans="1:7" x14ac:dyDescent="0.2">
      <c r="A1342" s="12" t="s">
        <v>143</v>
      </c>
      <c r="B1342" s="12" t="s">
        <v>355</v>
      </c>
      <c r="C1342" s="12" t="s">
        <v>356</v>
      </c>
      <c r="D1342" s="149">
        <v>66</v>
      </c>
      <c r="E1342" s="14">
        <v>0</v>
      </c>
      <c r="F1342">
        <v>40.478776240000002</v>
      </c>
      <c r="G1342">
        <f>VLOOKUP(B1342, '[1]Sheet 1 - us_county_latlng'!$A:$C, 3, FALSE)</f>
        <v>-93.016665750000001</v>
      </c>
    </row>
    <row r="1343" spans="1:7" x14ac:dyDescent="0.2">
      <c r="A1343" s="12" t="s">
        <v>143</v>
      </c>
      <c r="B1343" s="12" t="s">
        <v>357</v>
      </c>
      <c r="C1343" s="12" t="s">
        <v>358</v>
      </c>
      <c r="D1343" s="148">
        <v>100</v>
      </c>
      <c r="E1343" s="13">
        <v>0</v>
      </c>
      <c r="F1343">
        <v>39.5275593</v>
      </c>
      <c r="G1343">
        <f>VLOOKUP(B1343, '[1]Sheet 1 - us_county_latlng'!$A:$C, 3, FALSE)</f>
        <v>-91.52194283</v>
      </c>
    </row>
    <row r="1344" spans="1:7" x14ac:dyDescent="0.2">
      <c r="A1344" s="12" t="s">
        <v>143</v>
      </c>
      <c r="B1344" s="12" t="s">
        <v>359</v>
      </c>
      <c r="C1344" s="12" t="s">
        <v>360</v>
      </c>
      <c r="D1344" s="149">
        <v>262</v>
      </c>
      <c r="E1344" s="14">
        <v>2</v>
      </c>
      <c r="F1344">
        <v>39.440092319999998</v>
      </c>
      <c r="G1344">
        <f>VLOOKUP(B1344, '[1]Sheet 1 - us_county_latlng'!$A:$C, 3, FALSE)</f>
        <v>-92.497142120000007</v>
      </c>
    </row>
    <row r="1345" spans="1:7" x14ac:dyDescent="0.2">
      <c r="A1345" s="12" t="s">
        <v>143</v>
      </c>
      <c r="B1345" s="12" t="s">
        <v>361</v>
      </c>
      <c r="C1345" s="12" t="s">
        <v>362</v>
      </c>
      <c r="D1345" s="148">
        <v>282</v>
      </c>
      <c r="E1345" s="13">
        <v>3</v>
      </c>
      <c r="F1345">
        <v>39.352872949999998</v>
      </c>
      <c r="G1345">
        <f>VLOOKUP(B1345, '[1]Sheet 1 - us_county_latlng'!$A:$C, 3, FALSE)</f>
        <v>-93.989908209999996</v>
      </c>
    </row>
    <row r="1346" spans="1:7" x14ac:dyDescent="0.2">
      <c r="A1346" s="12" t="s">
        <v>143</v>
      </c>
      <c r="B1346" s="12" t="s">
        <v>363</v>
      </c>
      <c r="C1346" s="12" t="s">
        <v>364</v>
      </c>
      <c r="D1346" s="149">
        <v>77</v>
      </c>
      <c r="E1346" s="14">
        <v>1</v>
      </c>
      <c r="F1346">
        <v>37.362448639999997</v>
      </c>
      <c r="G1346">
        <f>VLOOKUP(B1346, '[1]Sheet 1 - us_county_latlng'!$A:$C, 3, FALSE)</f>
        <v>-90.968990020000007</v>
      </c>
    </row>
    <row r="1347" spans="1:7" x14ac:dyDescent="0.2">
      <c r="A1347" s="12" t="s">
        <v>143</v>
      </c>
      <c r="B1347" s="12" t="s">
        <v>365</v>
      </c>
      <c r="C1347" s="12" t="s">
        <v>366</v>
      </c>
      <c r="D1347" s="148">
        <v>154</v>
      </c>
      <c r="E1347" s="13">
        <v>1</v>
      </c>
      <c r="F1347">
        <v>36.652690530000001</v>
      </c>
      <c r="G1347">
        <f>VLOOKUP(B1347, '[1]Sheet 1 - us_county_latlng'!$A:$C, 3, FALSE)</f>
        <v>-90.863810880000003</v>
      </c>
    </row>
    <row r="1348" spans="1:7" x14ac:dyDescent="0.2">
      <c r="A1348" s="12" t="s">
        <v>143</v>
      </c>
      <c r="B1348" s="12" t="s">
        <v>379</v>
      </c>
      <c r="C1348" s="12" t="s">
        <v>380</v>
      </c>
      <c r="D1348" s="149">
        <v>4109</v>
      </c>
      <c r="E1348" s="14">
        <v>22</v>
      </c>
      <c r="F1348">
        <v>38.782482119999997</v>
      </c>
      <c r="G1348">
        <f>VLOOKUP(B1348, '[1]Sheet 1 - us_county_latlng'!$A:$C, 3, FALSE)</f>
        <v>-90.674119790000006</v>
      </c>
    </row>
    <row r="1349" spans="1:7" x14ac:dyDescent="0.2">
      <c r="A1349" s="12" t="s">
        <v>143</v>
      </c>
      <c r="B1349" s="12" t="s">
        <v>381</v>
      </c>
      <c r="C1349" s="12" t="s">
        <v>382</v>
      </c>
      <c r="D1349" s="148">
        <v>105</v>
      </c>
      <c r="E1349" s="13">
        <v>0</v>
      </c>
      <c r="F1349">
        <v>38.037291320000001</v>
      </c>
      <c r="G1349">
        <f>VLOOKUP(B1349, '[1]Sheet 1 - us_county_latlng'!$A:$C, 3, FALSE)</f>
        <v>-93.775932890000007</v>
      </c>
    </row>
    <row r="1350" spans="1:7" x14ac:dyDescent="0.2">
      <c r="A1350" s="12" t="s">
        <v>143</v>
      </c>
      <c r="B1350" s="12" t="s">
        <v>389</v>
      </c>
      <c r="C1350" s="12" t="s">
        <v>390</v>
      </c>
      <c r="D1350" s="148">
        <v>205</v>
      </c>
      <c r="E1350" s="13">
        <v>2</v>
      </c>
      <c r="F1350">
        <v>37.894545809999997</v>
      </c>
      <c r="G1350">
        <f>VLOOKUP(B1350, '[1]Sheet 1 - us_county_latlng'!$A:$C, 3, FALSE)</f>
        <v>-90.194673100000003</v>
      </c>
    </row>
    <row r="1351" spans="1:7" x14ac:dyDescent="0.2">
      <c r="A1351" s="12" t="s">
        <v>143</v>
      </c>
      <c r="B1351" s="12" t="s">
        <v>383</v>
      </c>
      <c r="C1351" s="12" t="s">
        <v>384</v>
      </c>
      <c r="D1351" s="149">
        <v>700</v>
      </c>
      <c r="E1351" s="14">
        <v>4</v>
      </c>
      <c r="F1351">
        <v>37.810556069999997</v>
      </c>
      <c r="G1351">
        <f>VLOOKUP(B1351, '[1]Sheet 1 - us_county_latlng'!$A:$C, 3, FALSE)</f>
        <v>-90.472555560000004</v>
      </c>
    </row>
    <row r="1352" spans="1:7" x14ac:dyDescent="0.2">
      <c r="A1352" s="12" t="s">
        <v>143</v>
      </c>
      <c r="B1352" s="12" t="s">
        <v>387</v>
      </c>
      <c r="C1352" s="12" t="s">
        <v>388</v>
      </c>
      <c r="D1352" s="149">
        <v>10690</v>
      </c>
      <c r="E1352" s="14">
        <v>59</v>
      </c>
      <c r="F1352">
        <v>38.640484569999998</v>
      </c>
      <c r="G1352">
        <f>VLOOKUP(B1352, '[1]Sheet 1 - us_county_latlng'!$A:$C, 3, FALSE)</f>
        <v>-90.443441870000001</v>
      </c>
    </row>
    <row r="1353" spans="1:7" x14ac:dyDescent="0.2">
      <c r="A1353" s="12" t="s">
        <v>143</v>
      </c>
      <c r="B1353" s="12" t="s">
        <v>367</v>
      </c>
      <c r="C1353" s="12" t="s">
        <v>368</v>
      </c>
      <c r="D1353" s="149">
        <v>272</v>
      </c>
      <c r="E1353" s="14">
        <v>1</v>
      </c>
      <c r="F1353">
        <v>39.13696633</v>
      </c>
      <c r="G1353">
        <f>VLOOKUP(B1353, '[1]Sheet 1 - us_county_latlng'!$A:$C, 3, FALSE)</f>
        <v>-93.20185128</v>
      </c>
    </row>
    <row r="1354" spans="1:7" x14ac:dyDescent="0.2">
      <c r="A1354" s="12" t="s">
        <v>143</v>
      </c>
      <c r="B1354" s="12" t="s">
        <v>369</v>
      </c>
      <c r="C1354" s="12" t="s">
        <v>370</v>
      </c>
      <c r="D1354" s="148">
        <v>71</v>
      </c>
      <c r="E1354" s="13">
        <v>0</v>
      </c>
      <c r="F1354">
        <v>40.470232160000002</v>
      </c>
      <c r="G1354">
        <f>VLOOKUP(B1354, '[1]Sheet 1 - us_county_latlng'!$A:$C, 3, FALSE)</f>
        <v>-92.520778300000003</v>
      </c>
    </row>
    <row r="1355" spans="1:7" x14ac:dyDescent="0.2">
      <c r="A1355" s="12" t="s">
        <v>143</v>
      </c>
      <c r="B1355" s="12" t="s">
        <v>371</v>
      </c>
      <c r="C1355" s="12" t="s">
        <v>372</v>
      </c>
      <c r="D1355" s="149">
        <v>78</v>
      </c>
      <c r="E1355" s="14">
        <v>0</v>
      </c>
      <c r="F1355">
        <v>40.452010909999998</v>
      </c>
      <c r="G1355">
        <f>VLOOKUP(B1355, '[1]Sheet 1 - us_county_latlng'!$A:$C, 3, FALSE)</f>
        <v>-92.147244400000005</v>
      </c>
    </row>
    <row r="1356" spans="1:7" x14ac:dyDescent="0.2">
      <c r="A1356" s="12" t="s">
        <v>143</v>
      </c>
      <c r="B1356" s="12" t="s">
        <v>373</v>
      </c>
      <c r="C1356" s="12" t="s">
        <v>374</v>
      </c>
      <c r="D1356" s="148">
        <v>492</v>
      </c>
      <c r="E1356" s="13">
        <v>1</v>
      </c>
      <c r="F1356">
        <v>37.05301351</v>
      </c>
      <c r="G1356">
        <f>VLOOKUP(B1356, '[1]Sheet 1 - us_county_latlng'!$A:$C, 3, FALSE)</f>
        <v>-89.568657979999998</v>
      </c>
    </row>
    <row r="1357" spans="1:7" x14ac:dyDescent="0.2">
      <c r="A1357" s="12" t="s">
        <v>143</v>
      </c>
      <c r="B1357" s="12" t="s">
        <v>375</v>
      </c>
      <c r="C1357" s="12" t="s">
        <v>376</v>
      </c>
      <c r="D1357" s="149">
        <v>82</v>
      </c>
      <c r="E1357" s="14">
        <v>0</v>
      </c>
      <c r="F1357">
        <v>37.157139860000001</v>
      </c>
      <c r="G1357">
        <f>VLOOKUP(B1357, '[1]Sheet 1 - us_county_latlng'!$A:$C, 3, FALSE)</f>
        <v>-91.399936589999996</v>
      </c>
    </row>
    <row r="1358" spans="1:7" x14ac:dyDescent="0.2">
      <c r="A1358" s="12" t="s">
        <v>143</v>
      </c>
      <c r="B1358" s="12" t="s">
        <v>377</v>
      </c>
      <c r="C1358" s="12" t="s">
        <v>378</v>
      </c>
      <c r="D1358" s="148">
        <v>61</v>
      </c>
      <c r="E1358" s="13">
        <v>0</v>
      </c>
      <c r="F1358">
        <v>39.797995899999997</v>
      </c>
      <c r="G1358">
        <f>VLOOKUP(B1358, '[1]Sheet 1 - us_county_latlng'!$A:$C, 3, FALSE)</f>
        <v>-92.07658198</v>
      </c>
    </row>
    <row r="1359" spans="1:7" x14ac:dyDescent="0.2">
      <c r="A1359" s="12" t="s">
        <v>143</v>
      </c>
      <c r="B1359" s="12" t="s">
        <v>391</v>
      </c>
      <c r="C1359" s="12" t="s">
        <v>392</v>
      </c>
      <c r="D1359" s="149">
        <v>358</v>
      </c>
      <c r="E1359" s="14">
        <v>3</v>
      </c>
      <c r="F1359">
        <v>36.855654639999997</v>
      </c>
      <c r="G1359">
        <f>VLOOKUP(B1359, '[1]Sheet 1 - us_county_latlng'!$A:$C, 3, FALSE)</f>
        <v>-89.944360380000006</v>
      </c>
    </row>
    <row r="1360" spans="1:7" x14ac:dyDescent="0.2">
      <c r="A1360" s="12" t="s">
        <v>143</v>
      </c>
      <c r="B1360" s="12" t="s">
        <v>393</v>
      </c>
      <c r="C1360" s="12" t="s">
        <v>394</v>
      </c>
      <c r="D1360" s="148">
        <v>274</v>
      </c>
      <c r="E1360" s="13">
        <v>1</v>
      </c>
      <c r="F1360">
        <v>36.747109760000001</v>
      </c>
      <c r="G1360">
        <f>VLOOKUP(B1360, '[1]Sheet 1 - us_county_latlng'!$A:$C, 3, FALSE)</f>
        <v>-93.456026969999996</v>
      </c>
    </row>
    <row r="1361" spans="1:7" x14ac:dyDescent="0.2">
      <c r="A1361" s="12" t="s">
        <v>143</v>
      </c>
      <c r="B1361" s="12" t="s">
        <v>395</v>
      </c>
      <c r="C1361" s="12" t="s">
        <v>396</v>
      </c>
      <c r="D1361" s="149">
        <v>78</v>
      </c>
      <c r="E1361" s="14">
        <v>0</v>
      </c>
      <c r="F1361">
        <v>40.21033053</v>
      </c>
      <c r="G1361">
        <f>VLOOKUP(B1361, '[1]Sheet 1 - us_county_latlng'!$A:$C, 3, FALSE)</f>
        <v>-93.111590680000006</v>
      </c>
    </row>
    <row r="1362" spans="1:7" x14ac:dyDescent="0.2">
      <c r="A1362" s="12" t="s">
        <v>143</v>
      </c>
      <c r="B1362" s="12" t="s">
        <v>397</v>
      </c>
      <c r="C1362" s="12" t="s">
        <v>398</v>
      </c>
      <c r="D1362" s="148">
        <v>627</v>
      </c>
      <c r="E1362" s="13">
        <v>2</v>
      </c>
      <c r="F1362">
        <v>36.654736460000002</v>
      </c>
      <c r="G1362">
        <f>VLOOKUP(B1362, '[1]Sheet 1 - us_county_latlng'!$A:$C, 3, FALSE)</f>
        <v>-93.041275859999999</v>
      </c>
    </row>
    <row r="1363" spans="1:7" x14ac:dyDescent="0.2">
      <c r="A1363" s="12" t="s">
        <v>143</v>
      </c>
      <c r="B1363" s="12" t="s">
        <v>399</v>
      </c>
      <c r="C1363" s="12" t="s">
        <v>400</v>
      </c>
      <c r="D1363" s="149">
        <v>263</v>
      </c>
      <c r="E1363" s="14">
        <v>3</v>
      </c>
      <c r="F1363">
        <v>37.316756699999999</v>
      </c>
      <c r="G1363">
        <f>VLOOKUP(B1363, '[1]Sheet 1 - us_county_latlng'!$A:$C, 3, FALSE)</f>
        <v>-91.965234339999995</v>
      </c>
    </row>
    <row r="1364" spans="1:7" x14ac:dyDescent="0.2">
      <c r="A1364" s="12" t="s">
        <v>143</v>
      </c>
      <c r="B1364" s="12" t="s">
        <v>401</v>
      </c>
      <c r="C1364" s="12" t="s">
        <v>402</v>
      </c>
      <c r="D1364" s="148">
        <v>263</v>
      </c>
      <c r="E1364" s="13">
        <v>1</v>
      </c>
      <c r="F1364">
        <v>37.849982850000004</v>
      </c>
      <c r="G1364">
        <f>VLOOKUP(B1364, '[1]Sheet 1 - us_county_latlng'!$A:$C, 3, FALSE)</f>
        <v>-94.341685690000006</v>
      </c>
    </row>
    <row r="1365" spans="1:7" x14ac:dyDescent="0.2">
      <c r="A1365" s="12" t="s">
        <v>143</v>
      </c>
      <c r="B1365" s="12" t="s">
        <v>403</v>
      </c>
      <c r="C1365" s="12" t="s">
        <v>404</v>
      </c>
      <c r="D1365" s="149">
        <v>384</v>
      </c>
      <c r="E1365" s="14">
        <v>7</v>
      </c>
      <c r="F1365">
        <v>38.764461330000003</v>
      </c>
      <c r="G1365">
        <f>VLOOKUP(B1365, '[1]Sheet 1 - us_county_latlng'!$A:$C, 3, FALSE)</f>
        <v>-91.160249780000001</v>
      </c>
    </row>
    <row r="1366" spans="1:7" x14ac:dyDescent="0.2">
      <c r="A1366" s="12" t="s">
        <v>143</v>
      </c>
      <c r="B1366" s="12" t="s">
        <v>405</v>
      </c>
      <c r="C1366" s="12" t="s">
        <v>406</v>
      </c>
      <c r="D1366" s="148">
        <v>265</v>
      </c>
      <c r="E1366" s="13">
        <v>0</v>
      </c>
      <c r="F1366">
        <v>37.96173417</v>
      </c>
      <c r="G1366">
        <f>VLOOKUP(B1366, '[1]Sheet 1 - us_county_latlng'!$A:$C, 3, FALSE)</f>
        <v>-90.878667399999998</v>
      </c>
    </row>
    <row r="1367" spans="1:7" x14ac:dyDescent="0.2">
      <c r="A1367" s="12" t="s">
        <v>143</v>
      </c>
      <c r="B1367" s="12" t="s">
        <v>407</v>
      </c>
      <c r="C1367" s="12" t="s">
        <v>408</v>
      </c>
      <c r="D1367" s="149">
        <v>113</v>
      </c>
      <c r="E1367" s="14">
        <v>1</v>
      </c>
      <c r="F1367">
        <v>37.112621969999999</v>
      </c>
      <c r="G1367">
        <f>VLOOKUP(B1367, '[1]Sheet 1 - us_county_latlng'!$A:$C, 3, FALSE)</f>
        <v>-90.461445080000004</v>
      </c>
    </row>
    <row r="1368" spans="1:7" x14ac:dyDescent="0.2">
      <c r="A1368" s="12" t="s">
        <v>143</v>
      </c>
      <c r="B1368" s="12" t="s">
        <v>409</v>
      </c>
      <c r="C1368" s="12" t="s">
        <v>410</v>
      </c>
      <c r="D1368" s="148">
        <v>570</v>
      </c>
      <c r="E1368" s="13">
        <v>9</v>
      </c>
      <c r="F1368">
        <v>37.280857519999998</v>
      </c>
      <c r="G1368">
        <f>VLOOKUP(B1368, '[1]Sheet 1 - us_county_latlng'!$A:$C, 3, FALSE)</f>
        <v>-92.875916919999995</v>
      </c>
    </row>
    <row r="1369" spans="1:7" x14ac:dyDescent="0.2">
      <c r="A1369" s="12" t="s">
        <v>143</v>
      </c>
      <c r="B1369" s="12" t="s">
        <v>411</v>
      </c>
      <c r="C1369" s="12" t="s">
        <v>412</v>
      </c>
      <c r="D1369" s="149">
        <v>26</v>
      </c>
      <c r="E1369" s="14">
        <v>0</v>
      </c>
      <c r="F1369">
        <v>40.47867651</v>
      </c>
      <c r="G1369">
        <f>VLOOKUP(B1369, '[1]Sheet 1 - us_county_latlng'!$A:$C, 3, FALSE)</f>
        <v>-94.421912770000006</v>
      </c>
    </row>
    <row r="1370" spans="1:7" x14ac:dyDescent="0.2">
      <c r="A1370" s="12" t="s">
        <v>143</v>
      </c>
      <c r="B1370" s="12" t="s">
        <v>413</v>
      </c>
      <c r="C1370" s="12" t="s">
        <v>414</v>
      </c>
      <c r="D1370" s="148">
        <v>225</v>
      </c>
      <c r="E1370" s="13">
        <v>1</v>
      </c>
      <c r="F1370">
        <v>37.270789980000004</v>
      </c>
      <c r="G1370">
        <f>VLOOKUP(B1370, '[1]Sheet 1 - us_county_latlng'!$A:$C, 3, FALSE)</f>
        <v>-92.469493099999994</v>
      </c>
    </row>
    <row r="1371" spans="1:7" x14ac:dyDescent="0.2">
      <c r="A1371" s="12" t="s">
        <v>143</v>
      </c>
      <c r="B1371" s="12" t="s">
        <v>385</v>
      </c>
      <c r="C1371" s="12" t="s">
        <v>386</v>
      </c>
      <c r="D1371" s="148">
        <v>3841</v>
      </c>
      <c r="E1371" s="13">
        <v>27</v>
      </c>
      <c r="F1371">
        <v>38.636546940000002</v>
      </c>
      <c r="G1371">
        <f>VLOOKUP(B1371, '[1]Sheet 1 - us_county_latlng'!$A:$C, 3, FALSE)</f>
        <v>-90.244844130000004</v>
      </c>
    </row>
    <row r="1372" spans="1:7" hidden="1" x14ac:dyDescent="0.2">
      <c r="A1372" s="12" t="s">
        <v>143</v>
      </c>
      <c r="B1372" s="12" t="s">
        <v>416</v>
      </c>
      <c r="C1372" s="12" t="s">
        <v>417</v>
      </c>
      <c r="D1372" s="12">
        <v>261</v>
      </c>
      <c r="E1372" s="12">
        <v>0</v>
      </c>
      <c r="F1372">
        <v>39.580483450000003</v>
      </c>
      <c r="G1372">
        <f>VLOOKUP(B1372, '[1]Sheet 1 - us_county_latlng'!$A:$C, 3, FALSE)</f>
        <v>-118.33625809999999</v>
      </c>
    </row>
    <row r="1373" spans="1:7" hidden="1" x14ac:dyDescent="0.2">
      <c r="A1373" s="12" t="s">
        <v>143</v>
      </c>
      <c r="B1373" s="12" t="s">
        <v>418</v>
      </c>
      <c r="C1373" s="12" t="s">
        <v>419</v>
      </c>
      <c r="D1373" s="12">
        <v>33109</v>
      </c>
      <c r="E1373" s="12">
        <v>194</v>
      </c>
      <c r="F1373">
        <v>36.215115410000003</v>
      </c>
      <c r="G1373">
        <f>VLOOKUP(B1373, '[1]Sheet 1 - us_county_latlng'!$A:$C, 3, FALSE)</f>
        <v>-115.0146087</v>
      </c>
    </row>
    <row r="1374" spans="1:7" hidden="1" x14ac:dyDescent="0.2">
      <c r="A1374" s="12" t="s">
        <v>143</v>
      </c>
      <c r="B1374" s="12" t="s">
        <v>420</v>
      </c>
      <c r="C1374" s="12" t="s">
        <v>421</v>
      </c>
      <c r="D1374" s="12">
        <v>47</v>
      </c>
      <c r="E1374" s="12">
        <v>0</v>
      </c>
      <c r="F1374">
        <v>38.912133779999998</v>
      </c>
      <c r="G1374">
        <f>VLOOKUP(B1374, '[1]Sheet 1 - us_county_latlng'!$A:$C, 3, FALSE)</f>
        <v>-119.61620859999999</v>
      </c>
    </row>
    <row r="1375" spans="1:7" hidden="1" x14ac:dyDescent="0.2">
      <c r="A1375" s="12" t="s">
        <v>143</v>
      </c>
      <c r="B1375" s="12" t="s">
        <v>422</v>
      </c>
      <c r="C1375" s="12" t="s">
        <v>423</v>
      </c>
      <c r="D1375" s="12">
        <v>412</v>
      </c>
      <c r="E1375" s="12">
        <v>0</v>
      </c>
      <c r="F1375">
        <v>41.146015830000003</v>
      </c>
      <c r="G1375">
        <f>VLOOKUP(B1375, '[1]Sheet 1 - us_county_latlng'!$A:$C, 3, FALSE)</f>
        <v>-115.3578839</v>
      </c>
    </row>
    <row r="1376" spans="1:7" hidden="1" x14ac:dyDescent="0.2">
      <c r="A1376" s="12" t="s">
        <v>143</v>
      </c>
      <c r="B1376" s="12" t="s">
        <v>424</v>
      </c>
      <c r="C1376" s="12" t="s">
        <v>425</v>
      </c>
      <c r="D1376" s="12">
        <v>0</v>
      </c>
      <c r="E1376" s="12">
        <v>0</v>
      </c>
      <c r="F1376">
        <v>37.784564459999999</v>
      </c>
      <c r="G1376">
        <f>VLOOKUP(B1376, '[1]Sheet 1 - us_county_latlng'!$A:$C, 3, FALSE)</f>
        <v>-117.63219100000001</v>
      </c>
    </row>
    <row r="1377" spans="1:7" hidden="1" x14ac:dyDescent="0.2">
      <c r="A1377" s="12" t="s">
        <v>143</v>
      </c>
      <c r="B1377" s="12" t="s">
        <v>426</v>
      </c>
      <c r="C1377" s="12" t="s">
        <v>427</v>
      </c>
      <c r="D1377" s="12">
        <v>2</v>
      </c>
      <c r="E1377" s="12">
        <v>0</v>
      </c>
      <c r="F1377">
        <v>39.98327398</v>
      </c>
      <c r="G1377">
        <f>VLOOKUP(B1377, '[1]Sheet 1 - us_county_latlng'!$A:$C, 3, FALSE)</f>
        <v>-116.2694709</v>
      </c>
    </row>
    <row r="1378" spans="1:7" hidden="1" x14ac:dyDescent="0.2">
      <c r="A1378" s="12" t="s">
        <v>143</v>
      </c>
      <c r="B1378" s="12" t="s">
        <v>428</v>
      </c>
      <c r="C1378" s="12" t="s">
        <v>429</v>
      </c>
      <c r="D1378" s="12">
        <v>226</v>
      </c>
      <c r="E1378" s="12">
        <v>0</v>
      </c>
      <c r="F1378">
        <v>41.406380200000001</v>
      </c>
      <c r="G1378">
        <f>VLOOKUP(B1378, '[1]Sheet 1 - us_county_latlng'!$A:$C, 3, FALSE)</f>
        <v>-118.1118195</v>
      </c>
    </row>
    <row r="1379" spans="1:7" hidden="1" x14ac:dyDescent="0.2">
      <c r="A1379" s="12" t="s">
        <v>143</v>
      </c>
      <c r="B1379" s="12" t="s">
        <v>430</v>
      </c>
      <c r="C1379" s="12" t="s">
        <v>431</v>
      </c>
      <c r="D1379" s="12">
        <v>7</v>
      </c>
      <c r="E1379" s="12">
        <v>0</v>
      </c>
      <c r="F1379">
        <v>39.93361994</v>
      </c>
      <c r="G1379">
        <f>VLOOKUP(B1379, '[1]Sheet 1 - us_county_latlng'!$A:$C, 3, FALSE)</f>
        <v>-117.0390723</v>
      </c>
    </row>
    <row r="1380" spans="1:7" hidden="1" x14ac:dyDescent="0.2">
      <c r="A1380" s="12" t="s">
        <v>143</v>
      </c>
      <c r="B1380" s="12" t="s">
        <v>432</v>
      </c>
      <c r="C1380" s="12" t="s">
        <v>433</v>
      </c>
      <c r="D1380" s="12">
        <v>4</v>
      </c>
      <c r="E1380" s="12">
        <v>0</v>
      </c>
      <c r="F1380">
        <v>37.643424690000003</v>
      </c>
      <c r="G1380">
        <f>VLOOKUP(B1380, '[1]Sheet 1 - us_county_latlng'!$A:$C, 3, FALSE)</f>
        <v>-114.8771351</v>
      </c>
    </row>
    <row r="1381" spans="1:7" hidden="1" x14ac:dyDescent="0.2">
      <c r="A1381" s="12" t="s">
        <v>143</v>
      </c>
      <c r="B1381" s="12" t="s">
        <v>434</v>
      </c>
      <c r="C1381" s="12" t="s">
        <v>435</v>
      </c>
      <c r="D1381" s="12">
        <v>60</v>
      </c>
      <c r="E1381" s="12">
        <v>0</v>
      </c>
      <c r="F1381">
        <v>39.019910469999999</v>
      </c>
      <c r="G1381">
        <f>VLOOKUP(B1381, '[1]Sheet 1 - us_county_latlng'!$A:$C, 3, FALSE)</f>
        <v>-119.1886954</v>
      </c>
    </row>
    <row r="1382" spans="1:7" hidden="1" x14ac:dyDescent="0.2">
      <c r="A1382" s="12" t="s">
        <v>143</v>
      </c>
      <c r="B1382" s="12" t="s">
        <v>436</v>
      </c>
      <c r="C1382" s="12" t="s">
        <v>437</v>
      </c>
      <c r="D1382" s="12">
        <v>4</v>
      </c>
      <c r="E1382" s="12">
        <v>0</v>
      </c>
      <c r="F1382">
        <v>38.53880917</v>
      </c>
      <c r="G1382">
        <f>VLOOKUP(B1382, '[1]Sheet 1 - us_county_latlng'!$A:$C, 3, FALSE)</f>
        <v>-118.4346446</v>
      </c>
    </row>
    <row r="1383" spans="1:7" hidden="1" x14ac:dyDescent="0.2">
      <c r="A1383" s="12" t="s">
        <v>143</v>
      </c>
      <c r="B1383" s="12" t="s">
        <v>438</v>
      </c>
      <c r="C1383" s="12" t="s">
        <v>439</v>
      </c>
      <c r="D1383" s="12">
        <v>57</v>
      </c>
      <c r="E1383" s="12">
        <v>0</v>
      </c>
      <c r="F1383">
        <v>38.042128460000001</v>
      </c>
      <c r="G1383">
        <f>VLOOKUP(B1383, '[1]Sheet 1 - us_county_latlng'!$A:$C, 3, FALSE)</f>
        <v>-116.47176</v>
      </c>
    </row>
    <row r="1384" spans="1:7" hidden="1" x14ac:dyDescent="0.2">
      <c r="A1384" s="12" t="s">
        <v>143</v>
      </c>
      <c r="B1384" s="12" t="s">
        <v>440</v>
      </c>
      <c r="C1384" s="12" t="s">
        <v>441</v>
      </c>
      <c r="D1384" s="12">
        <v>7</v>
      </c>
      <c r="E1384" s="12">
        <v>0</v>
      </c>
      <c r="F1384">
        <v>40.439522879999998</v>
      </c>
      <c r="G1384">
        <f>VLOOKUP(B1384, '[1]Sheet 1 - us_county_latlng'!$A:$C, 3, FALSE)</f>
        <v>-118.4047657</v>
      </c>
    </row>
    <row r="1385" spans="1:7" hidden="1" x14ac:dyDescent="0.2">
      <c r="A1385" s="12" t="s">
        <v>143</v>
      </c>
      <c r="B1385" s="12" t="s">
        <v>442</v>
      </c>
      <c r="C1385" s="12" t="s">
        <v>443</v>
      </c>
      <c r="D1385" s="12">
        <v>0</v>
      </c>
      <c r="E1385" s="12">
        <v>0</v>
      </c>
      <c r="F1385">
        <v>39.446608470000001</v>
      </c>
      <c r="G1385">
        <f>VLOOKUP(B1385, '[1]Sheet 1 - us_county_latlng'!$A:$C, 3, FALSE)</f>
        <v>-119.5289865</v>
      </c>
    </row>
    <row r="1386" spans="1:7" hidden="1" x14ac:dyDescent="0.2">
      <c r="A1386" s="12" t="s">
        <v>143</v>
      </c>
      <c r="B1386" s="12" t="s">
        <v>444</v>
      </c>
      <c r="C1386" s="12" t="s">
        <v>445</v>
      </c>
      <c r="D1386" s="12">
        <v>6295</v>
      </c>
      <c r="E1386" s="12">
        <v>31</v>
      </c>
      <c r="F1386">
        <v>40.665668150000002</v>
      </c>
      <c r="G1386">
        <f>VLOOKUP(B1386, '[1]Sheet 1 - us_county_latlng'!$A:$C, 3, FALSE)</f>
        <v>-119.6643222</v>
      </c>
    </row>
    <row r="1387" spans="1:7" hidden="1" x14ac:dyDescent="0.2">
      <c r="A1387" s="12" t="s">
        <v>143</v>
      </c>
      <c r="B1387" s="12" t="s">
        <v>446</v>
      </c>
      <c r="C1387" s="12" t="s">
        <v>447</v>
      </c>
      <c r="D1387" s="12">
        <v>72</v>
      </c>
      <c r="E1387" s="12">
        <v>0</v>
      </c>
      <c r="F1387">
        <v>39.442381449999999</v>
      </c>
      <c r="G1387">
        <f>VLOOKUP(B1387, '[1]Sheet 1 - us_county_latlng'!$A:$C, 3, FALSE)</f>
        <v>-114.9015438</v>
      </c>
    </row>
    <row r="1388" spans="1:7" hidden="1" x14ac:dyDescent="0.2">
      <c r="A1388" s="12" t="s">
        <v>143</v>
      </c>
      <c r="B1388" s="12" t="s">
        <v>448</v>
      </c>
      <c r="C1388" s="12" t="s">
        <v>449</v>
      </c>
      <c r="D1388" s="12">
        <v>1061</v>
      </c>
      <c r="E1388" s="12">
        <v>0</v>
      </c>
      <c r="F1388">
        <v>39.151084050000001</v>
      </c>
      <c r="G1388">
        <f>VLOOKUP(B1388, '[1]Sheet 1 - us_county_latlng'!$A:$C, 3, FALSE)</f>
        <v>-119.7473502</v>
      </c>
    </row>
    <row r="1389" spans="1:7" hidden="1" x14ac:dyDescent="0.2">
      <c r="A1389" t="s">
        <v>144</v>
      </c>
      <c r="B1389" s="12" t="s">
        <v>5</v>
      </c>
      <c r="C1389" t="s">
        <v>6</v>
      </c>
      <c r="D1389" s="161">
        <v>941</v>
      </c>
      <c r="E1389" s="39">
        <v>149</v>
      </c>
      <c r="F1389">
        <v>32.535142280000002</v>
      </c>
      <c r="G1389" s="26">
        <v>-86.642899760000006</v>
      </c>
    </row>
    <row r="1390" spans="1:7" hidden="1" x14ac:dyDescent="0.2">
      <c r="A1390" t="s">
        <v>144</v>
      </c>
      <c r="B1390" s="12" t="s">
        <v>7</v>
      </c>
      <c r="C1390" t="s">
        <v>8</v>
      </c>
      <c r="D1390" s="161">
        <v>3078</v>
      </c>
      <c r="E1390" s="39">
        <v>507</v>
      </c>
      <c r="F1390">
        <v>30.727824680000001</v>
      </c>
      <c r="G1390" s="26">
        <v>-87.722744770000006</v>
      </c>
    </row>
    <row r="1391" spans="1:7" hidden="1" x14ac:dyDescent="0.2">
      <c r="A1391" t="s">
        <v>144</v>
      </c>
      <c r="B1391" s="12" t="s">
        <v>9</v>
      </c>
      <c r="C1391" t="s">
        <v>10</v>
      </c>
      <c r="D1391" s="161">
        <v>372</v>
      </c>
      <c r="E1391" s="39">
        <v>59</v>
      </c>
      <c r="F1391">
        <v>31.87009042</v>
      </c>
      <c r="G1391" s="26">
        <v>-85.391067870000001</v>
      </c>
    </row>
    <row r="1392" spans="1:7" hidden="1" x14ac:dyDescent="0.2">
      <c r="A1392" t="s">
        <v>144</v>
      </c>
      <c r="B1392" s="12" t="s">
        <v>11</v>
      </c>
      <c r="C1392" t="s">
        <v>12</v>
      </c>
      <c r="D1392" s="161">
        <v>296</v>
      </c>
      <c r="E1392" s="39">
        <v>48</v>
      </c>
      <c r="F1392">
        <v>32.998376069999999</v>
      </c>
      <c r="G1392">
        <v>-87.126814330000002</v>
      </c>
    </row>
    <row r="1393" spans="1:7" hidden="1" x14ac:dyDescent="0.2">
      <c r="A1393" t="s">
        <v>144</v>
      </c>
      <c r="B1393" s="12" t="s">
        <v>13</v>
      </c>
      <c r="C1393" t="s">
        <v>14</v>
      </c>
      <c r="D1393" s="161">
        <v>867</v>
      </c>
      <c r="E1393" s="39">
        <v>142</v>
      </c>
      <c r="F1393">
        <v>33.980870609999997</v>
      </c>
      <c r="G1393" s="26">
        <v>-86.567006399999997</v>
      </c>
    </row>
    <row r="1394" spans="1:7" hidden="1" x14ac:dyDescent="0.2">
      <c r="A1394" t="s">
        <v>144</v>
      </c>
      <c r="B1394" s="12" t="s">
        <v>15</v>
      </c>
      <c r="C1394" t="s">
        <v>16</v>
      </c>
      <c r="D1394" s="161">
        <v>164</v>
      </c>
      <c r="E1394" s="39">
        <v>25</v>
      </c>
      <c r="F1394">
        <v>32.100458680000003</v>
      </c>
      <c r="G1394" s="26">
        <v>-85.715729429999996</v>
      </c>
    </row>
    <row r="1395" spans="1:7" hidden="1" x14ac:dyDescent="0.2">
      <c r="A1395" t="s">
        <v>144</v>
      </c>
      <c r="B1395" s="12" t="s">
        <v>17</v>
      </c>
      <c r="C1395" t="s">
        <v>18</v>
      </c>
      <c r="D1395" s="161">
        <v>294</v>
      </c>
      <c r="E1395" s="39">
        <v>47</v>
      </c>
      <c r="F1395">
        <v>31.752524319999999</v>
      </c>
      <c r="G1395" s="26">
        <v>-86.680409240000003</v>
      </c>
    </row>
    <row r="1396" spans="1:7" hidden="1" x14ac:dyDescent="0.2">
      <c r="A1396" t="s">
        <v>144</v>
      </c>
      <c r="B1396" s="12" t="s">
        <v>19</v>
      </c>
      <c r="C1396" t="s">
        <v>20</v>
      </c>
      <c r="D1396" s="161">
        <v>1816</v>
      </c>
      <c r="E1396" s="39">
        <v>286</v>
      </c>
      <c r="F1396">
        <v>33.771415490000003</v>
      </c>
      <c r="G1396" s="26">
        <v>-85.825747050000004</v>
      </c>
    </row>
    <row r="1397" spans="1:7" hidden="1" x14ac:dyDescent="0.2">
      <c r="A1397" t="s">
        <v>144</v>
      </c>
      <c r="B1397" s="12" t="s">
        <v>21</v>
      </c>
      <c r="C1397" t="s">
        <v>22</v>
      </c>
      <c r="D1397" s="161">
        <v>559</v>
      </c>
      <c r="E1397" s="39">
        <v>87</v>
      </c>
      <c r="F1397">
        <v>32.913666220000003</v>
      </c>
      <c r="G1397" s="26">
        <v>-85.391689150000005</v>
      </c>
    </row>
    <row r="1398" spans="1:7" hidden="1" x14ac:dyDescent="0.2">
      <c r="A1398" t="s">
        <v>144</v>
      </c>
      <c r="B1398" s="12" t="s">
        <v>23</v>
      </c>
      <c r="C1398" t="s">
        <v>24</v>
      </c>
      <c r="D1398" s="161">
        <v>320</v>
      </c>
      <c r="E1398" s="39">
        <v>52</v>
      </c>
      <c r="F1398">
        <v>34.17588713</v>
      </c>
      <c r="G1398" s="26">
        <v>-85.603870659999998</v>
      </c>
    </row>
    <row r="1399" spans="1:7" hidden="1" x14ac:dyDescent="0.2">
      <c r="A1399" t="s">
        <v>144</v>
      </c>
      <c r="B1399" s="12" t="s">
        <v>25</v>
      </c>
      <c r="C1399" t="s">
        <v>26</v>
      </c>
      <c r="D1399" s="161">
        <v>678</v>
      </c>
      <c r="E1399" s="39">
        <v>110</v>
      </c>
      <c r="F1399">
        <v>32.847710040000003</v>
      </c>
      <c r="G1399" s="26">
        <v>-86.718879340000001</v>
      </c>
    </row>
    <row r="1400" spans="1:7" hidden="1" x14ac:dyDescent="0.2">
      <c r="A1400" t="s">
        <v>144</v>
      </c>
      <c r="B1400" s="12" t="s">
        <v>27</v>
      </c>
      <c r="C1400" t="s">
        <v>28</v>
      </c>
      <c r="D1400" s="161">
        <v>175</v>
      </c>
      <c r="E1400" s="39">
        <v>28</v>
      </c>
      <c r="F1400">
        <v>32.020193110000001</v>
      </c>
      <c r="G1400" s="26">
        <v>-88.263053220000003</v>
      </c>
    </row>
    <row r="1401" spans="1:7" hidden="1" x14ac:dyDescent="0.2">
      <c r="A1401" t="s">
        <v>144</v>
      </c>
      <c r="B1401" s="12" t="s">
        <v>29</v>
      </c>
      <c r="C1401" t="s">
        <v>30</v>
      </c>
      <c r="D1401" s="161">
        <v>361</v>
      </c>
      <c r="E1401" s="39">
        <v>58</v>
      </c>
      <c r="F1401">
        <v>31.676954510000002</v>
      </c>
      <c r="G1401" s="26">
        <v>-87.830771810000002</v>
      </c>
    </row>
    <row r="1402" spans="1:7" hidden="1" x14ac:dyDescent="0.2">
      <c r="A1402" t="s">
        <v>144</v>
      </c>
      <c r="B1402" s="12" t="s">
        <v>31</v>
      </c>
      <c r="C1402" t="s">
        <v>32</v>
      </c>
      <c r="D1402" s="161">
        <v>193</v>
      </c>
      <c r="E1402" s="39">
        <v>31</v>
      </c>
      <c r="F1402">
        <v>33.269669409999999</v>
      </c>
      <c r="G1402" s="26">
        <v>-85.860744299999993</v>
      </c>
    </row>
    <row r="1403" spans="1:7" hidden="1" x14ac:dyDescent="0.2">
      <c r="A1403" t="s">
        <v>144</v>
      </c>
      <c r="B1403" s="12" t="s">
        <v>33</v>
      </c>
      <c r="C1403" t="s">
        <v>34</v>
      </c>
      <c r="D1403" s="161">
        <v>218</v>
      </c>
      <c r="E1403" s="39">
        <v>36</v>
      </c>
      <c r="F1403">
        <v>33.674959340000001</v>
      </c>
      <c r="G1403" s="26">
        <v>-85.517869480000002</v>
      </c>
    </row>
    <row r="1404" spans="1:7" hidden="1" x14ac:dyDescent="0.2">
      <c r="A1404" t="s">
        <v>144</v>
      </c>
      <c r="B1404" s="12" t="s">
        <v>35</v>
      </c>
      <c r="C1404" t="s">
        <v>36</v>
      </c>
      <c r="D1404" s="161">
        <v>823</v>
      </c>
      <c r="E1404" s="96"/>
      <c r="F1404">
        <v>31.401883959999999</v>
      </c>
      <c r="G1404" s="26">
        <v>-85.988288209999993</v>
      </c>
    </row>
    <row r="1405" spans="1:7" hidden="1" x14ac:dyDescent="0.2">
      <c r="A1405" t="s">
        <v>144</v>
      </c>
      <c r="B1405" s="12" t="s">
        <v>37</v>
      </c>
      <c r="C1405" t="s">
        <v>38</v>
      </c>
      <c r="D1405" s="161">
        <v>845</v>
      </c>
      <c r="E1405" s="39">
        <v>136</v>
      </c>
      <c r="F1405">
        <v>34.700852840000003</v>
      </c>
      <c r="G1405" s="26">
        <v>-87.804633710000004</v>
      </c>
    </row>
    <row r="1406" spans="1:7" hidden="1" x14ac:dyDescent="0.2">
      <c r="A1406" t="s">
        <v>144</v>
      </c>
      <c r="B1406" s="12" t="s">
        <v>39</v>
      </c>
      <c r="C1406" t="s">
        <v>40</v>
      </c>
      <c r="D1406" s="161">
        <v>169</v>
      </c>
      <c r="E1406" s="39">
        <v>28</v>
      </c>
      <c r="F1406">
        <v>31.428993519999999</v>
      </c>
      <c r="G1406" s="26">
        <v>-86.993823699999993</v>
      </c>
    </row>
    <row r="1407" spans="1:7" hidden="1" x14ac:dyDescent="0.2">
      <c r="A1407" t="s">
        <v>144</v>
      </c>
      <c r="B1407" s="12" t="s">
        <v>41</v>
      </c>
      <c r="C1407" t="s">
        <v>42</v>
      </c>
      <c r="D1407" s="161">
        <v>123</v>
      </c>
      <c r="E1407" s="39">
        <v>20</v>
      </c>
      <c r="F1407">
        <v>32.936295600000001</v>
      </c>
      <c r="G1407" s="26">
        <v>-86.247894090000003</v>
      </c>
    </row>
    <row r="1408" spans="1:7" hidden="1" x14ac:dyDescent="0.2">
      <c r="A1408" t="s">
        <v>144</v>
      </c>
      <c r="B1408" s="12" t="s">
        <v>43</v>
      </c>
      <c r="C1408" t="s">
        <v>44</v>
      </c>
      <c r="D1408" s="161">
        <v>521</v>
      </c>
      <c r="E1408" s="39">
        <v>86</v>
      </c>
      <c r="F1408">
        <v>31.24861005</v>
      </c>
      <c r="G1408" s="26">
        <v>-86.451426290000001</v>
      </c>
    </row>
    <row r="1409" spans="1:7" hidden="1" x14ac:dyDescent="0.2">
      <c r="A1409" t="s">
        <v>144</v>
      </c>
      <c r="B1409" s="12" t="s">
        <v>45</v>
      </c>
      <c r="C1409" t="s">
        <v>46</v>
      </c>
      <c r="D1409" s="161">
        <v>203</v>
      </c>
      <c r="E1409" s="39">
        <v>32</v>
      </c>
      <c r="F1409">
        <v>31.731697749999999</v>
      </c>
      <c r="G1409" s="26">
        <v>-86.313419069999995</v>
      </c>
    </row>
    <row r="1410" spans="1:7" hidden="1" x14ac:dyDescent="0.2">
      <c r="A1410" t="s">
        <v>144</v>
      </c>
      <c r="B1410" s="12" t="s">
        <v>47</v>
      </c>
      <c r="C1410" t="s">
        <v>48</v>
      </c>
      <c r="D1410" s="161">
        <v>1283</v>
      </c>
      <c r="E1410" s="39">
        <v>210</v>
      </c>
      <c r="F1410">
        <v>34.131839820000003</v>
      </c>
      <c r="G1410" s="26">
        <v>-86.867188769999998</v>
      </c>
    </row>
    <row r="1411" spans="1:7" hidden="1" x14ac:dyDescent="0.2">
      <c r="A1411" t="s">
        <v>144</v>
      </c>
      <c r="B1411" s="12" t="s">
        <v>49</v>
      </c>
      <c r="C1411" t="s">
        <v>50</v>
      </c>
      <c r="D1411" s="161">
        <v>867</v>
      </c>
      <c r="E1411" s="39">
        <v>142</v>
      </c>
      <c r="F1411">
        <v>31.432043629999999</v>
      </c>
      <c r="G1411" s="26">
        <v>-85.611080999999999</v>
      </c>
    </row>
    <row r="1412" spans="1:7" hidden="1" x14ac:dyDescent="0.2">
      <c r="A1412" t="s">
        <v>144</v>
      </c>
      <c r="B1412" s="12" t="s">
        <v>51</v>
      </c>
      <c r="C1412" t="s">
        <v>52</v>
      </c>
      <c r="D1412" s="161">
        <v>648</v>
      </c>
      <c r="E1412" s="39">
        <v>99</v>
      </c>
      <c r="F1412">
        <v>32.32606741</v>
      </c>
      <c r="G1412" s="26">
        <v>-87.106492309999993</v>
      </c>
    </row>
    <row r="1413" spans="1:7" hidden="1" x14ac:dyDescent="0.2">
      <c r="A1413" t="s">
        <v>144</v>
      </c>
      <c r="B1413" s="12" t="s">
        <v>53</v>
      </c>
      <c r="C1413" t="s">
        <v>54</v>
      </c>
      <c r="D1413" s="161">
        <v>1059</v>
      </c>
      <c r="E1413" s="39">
        <v>172</v>
      </c>
      <c r="F1413">
        <v>34.46023769</v>
      </c>
      <c r="G1413" s="26">
        <v>-85.803785739999995</v>
      </c>
    </row>
    <row r="1414" spans="1:7" hidden="1" x14ac:dyDescent="0.2">
      <c r="A1414" t="s">
        <v>144</v>
      </c>
      <c r="B1414" s="12" t="s">
        <v>55</v>
      </c>
      <c r="C1414" t="s">
        <v>56</v>
      </c>
      <c r="D1414" s="161">
        <v>1273</v>
      </c>
      <c r="E1414" s="39">
        <v>202</v>
      </c>
      <c r="F1414">
        <v>32.597241259999997</v>
      </c>
      <c r="G1414">
        <f>VLOOKUP(B1414, '[1]Sheet 1 - us_county_latlng'!$A:$C, 3, FALSE)</f>
        <v>-86.148840359999994</v>
      </c>
    </row>
    <row r="1415" spans="1:7" hidden="1" x14ac:dyDescent="0.2">
      <c r="A1415" t="s">
        <v>144</v>
      </c>
      <c r="B1415" s="12" t="s">
        <v>57</v>
      </c>
      <c r="C1415" t="s">
        <v>58</v>
      </c>
      <c r="D1415" s="161">
        <v>526</v>
      </c>
      <c r="E1415" s="39">
        <v>87</v>
      </c>
      <c r="F1415">
        <v>31.12613571</v>
      </c>
      <c r="G1415">
        <f>VLOOKUP(B1415, '[1]Sheet 1 - us_county_latlng'!$A:$C, 3, FALSE)</f>
        <v>-87.161760560000005</v>
      </c>
    </row>
    <row r="1416" spans="1:7" hidden="1" x14ac:dyDescent="0.2">
      <c r="A1416" t="s">
        <v>144</v>
      </c>
      <c r="B1416" s="12" t="s">
        <v>59</v>
      </c>
      <c r="C1416" t="s">
        <v>60</v>
      </c>
      <c r="D1416" s="161">
        <v>1531</v>
      </c>
      <c r="E1416" s="39">
        <v>243</v>
      </c>
      <c r="F1416">
        <v>34.045188860000003</v>
      </c>
      <c r="G1416">
        <f>VLOOKUP(B1416, '[1]Sheet 1 - us_county_latlng'!$A:$C, 3, FALSE)</f>
        <v>-86.034768540000002</v>
      </c>
    </row>
    <row r="1417" spans="1:7" hidden="1" x14ac:dyDescent="0.2">
      <c r="A1417" t="s">
        <v>144</v>
      </c>
      <c r="B1417" s="12" t="s">
        <v>61</v>
      </c>
      <c r="C1417" t="s">
        <v>62</v>
      </c>
      <c r="D1417" s="161">
        <v>234</v>
      </c>
      <c r="E1417" s="39">
        <v>38</v>
      </c>
      <c r="F1417">
        <v>33.721172660000001</v>
      </c>
      <c r="G1417">
        <f>VLOOKUP(B1417, '[1]Sheet 1 - us_county_latlng'!$A:$C, 3, FALSE)</f>
        <v>-87.739243310000006</v>
      </c>
    </row>
    <row r="1418" spans="1:7" hidden="1" x14ac:dyDescent="0.2">
      <c r="A1418" t="s">
        <v>144</v>
      </c>
      <c r="B1418" s="12" t="s">
        <v>63</v>
      </c>
      <c r="C1418" t="s">
        <v>64</v>
      </c>
      <c r="D1418" s="161">
        <v>540</v>
      </c>
      <c r="E1418" s="39">
        <v>88</v>
      </c>
      <c r="F1418">
        <v>34.442381349999998</v>
      </c>
      <c r="G1418">
        <f>VLOOKUP(B1418, '[1]Sheet 1 - us_county_latlng'!$A:$C, 3, FALSE)</f>
        <v>-87.843283</v>
      </c>
    </row>
    <row r="1419" spans="1:7" hidden="1" x14ac:dyDescent="0.2">
      <c r="A1419" t="s">
        <v>144</v>
      </c>
      <c r="B1419" s="12" t="s">
        <v>65</v>
      </c>
      <c r="C1419" t="s">
        <v>66</v>
      </c>
      <c r="D1419" s="161">
        <v>349</v>
      </c>
      <c r="E1419" s="39">
        <v>58</v>
      </c>
      <c r="F1419">
        <v>31.09486905</v>
      </c>
      <c r="G1419">
        <f>VLOOKUP(B1419, '[1]Sheet 1 - us_county_latlng'!$A:$C, 3, FALSE)</f>
        <v>-85.839329530000001</v>
      </c>
    </row>
    <row r="1420" spans="1:7" hidden="1" x14ac:dyDescent="0.2">
      <c r="A1420" t="s">
        <v>144</v>
      </c>
      <c r="B1420" s="12" t="s">
        <v>67</v>
      </c>
      <c r="C1420" t="s">
        <v>68</v>
      </c>
      <c r="D1420" s="162">
        <v>147</v>
      </c>
      <c r="E1420" s="42">
        <v>22</v>
      </c>
      <c r="F1420">
        <v>32.853304000000001</v>
      </c>
      <c r="G1420">
        <f>VLOOKUP(B1420, '[1]Sheet 1 - us_county_latlng'!$A:$C, 3, FALSE)</f>
        <v>-87.952768180000007</v>
      </c>
    </row>
    <row r="1421" spans="1:7" hidden="1" x14ac:dyDescent="0.2">
      <c r="A1421" t="s">
        <v>144</v>
      </c>
      <c r="B1421" s="12" t="s">
        <v>69</v>
      </c>
      <c r="C1421" t="s">
        <v>70</v>
      </c>
      <c r="D1421" s="161">
        <v>292</v>
      </c>
      <c r="E1421" s="39">
        <v>45</v>
      </c>
      <c r="F1421">
        <v>32.762594800000002</v>
      </c>
      <c r="G1421">
        <f>VLOOKUP(B1421, '[1]Sheet 1 - us_county_latlng'!$A:$C, 3, FALSE)</f>
        <v>-87.629305759999994</v>
      </c>
    </row>
    <row r="1422" spans="1:7" hidden="1" x14ac:dyDescent="0.2">
      <c r="A1422" t="s">
        <v>144</v>
      </c>
      <c r="B1422" s="12" t="s">
        <v>71</v>
      </c>
      <c r="C1422" t="s">
        <v>72</v>
      </c>
      <c r="D1422" s="161">
        <v>223</v>
      </c>
      <c r="E1422" s="39">
        <v>36</v>
      </c>
      <c r="F1422">
        <v>31.514879910000001</v>
      </c>
      <c r="G1422">
        <f>VLOOKUP(B1422, '[1]Sheet 1 - us_county_latlng'!$A:$C, 3, FALSE)</f>
        <v>-85.240941520000007</v>
      </c>
    </row>
    <row r="1423" spans="1:7" hidden="1" x14ac:dyDescent="0.2">
      <c r="A1423" t="s">
        <v>144</v>
      </c>
      <c r="B1423" s="12" t="s">
        <v>73</v>
      </c>
      <c r="C1423" t="s">
        <v>74</v>
      </c>
      <c r="D1423" s="161">
        <v>1659</v>
      </c>
      <c r="E1423" s="39">
        <v>272</v>
      </c>
      <c r="F1423">
        <v>31.152951789999999</v>
      </c>
      <c r="G1423">
        <f>VLOOKUP(B1423, '[1]Sheet 1 - us_county_latlng'!$A:$C, 3, FALSE)</f>
        <v>-85.302514020000004</v>
      </c>
    </row>
    <row r="1424" spans="1:7" hidden="1" x14ac:dyDescent="0.2">
      <c r="A1424" t="s">
        <v>144</v>
      </c>
      <c r="B1424" s="12" t="s">
        <v>75</v>
      </c>
      <c r="C1424" t="s">
        <v>76</v>
      </c>
      <c r="D1424" s="161">
        <v>694</v>
      </c>
      <c r="E1424" s="39">
        <v>114</v>
      </c>
      <c r="F1424">
        <v>34.779542309999997</v>
      </c>
      <c r="G1424">
        <f>VLOOKUP(B1424, '[1]Sheet 1 - us_county_latlng'!$A:$C, 3, FALSE)</f>
        <v>-85.999475840000002</v>
      </c>
    </row>
    <row r="1425" spans="1:7" hidden="1" x14ac:dyDescent="0.2">
      <c r="A1425" t="s">
        <v>144</v>
      </c>
      <c r="B1425" s="12" t="s">
        <v>77</v>
      </c>
      <c r="C1425" t="s">
        <v>78</v>
      </c>
      <c r="D1425" s="163">
        <v>11648</v>
      </c>
      <c r="E1425" s="46">
        <v>1790</v>
      </c>
      <c r="F1425">
        <v>33.554343299999999</v>
      </c>
      <c r="G1425">
        <f>VLOOKUP(B1425, '[1]Sheet 1 - us_county_latlng'!$A:$C, 3, FALSE)</f>
        <v>-86.896570839999995</v>
      </c>
    </row>
    <row r="1426" spans="1:7" hidden="1" x14ac:dyDescent="0.2">
      <c r="A1426" t="s">
        <v>144</v>
      </c>
      <c r="B1426" s="12" t="s">
        <v>79</v>
      </c>
      <c r="C1426" t="s">
        <v>80</v>
      </c>
      <c r="D1426" s="161">
        <v>194</v>
      </c>
      <c r="E1426" s="39">
        <v>32</v>
      </c>
      <c r="F1426">
        <v>33.779093490000001</v>
      </c>
      <c r="G1426">
        <f>VLOOKUP(B1426, '[1]Sheet 1 - us_county_latlng'!$A:$C, 3, FALSE)</f>
        <v>-88.097153149999997</v>
      </c>
    </row>
    <row r="1427" spans="1:7" hidden="1" x14ac:dyDescent="0.2">
      <c r="A1427" t="s">
        <v>144</v>
      </c>
      <c r="B1427" s="12" t="s">
        <v>81</v>
      </c>
      <c r="C1427" t="s">
        <v>82</v>
      </c>
      <c r="D1427" s="161">
        <v>1247</v>
      </c>
      <c r="E1427" s="39">
        <v>198</v>
      </c>
      <c r="F1427">
        <v>34.901500200000001</v>
      </c>
      <c r="G1427">
        <f>VLOOKUP(B1427, '[1]Sheet 1 - us_county_latlng'!$A:$C, 3, FALSE)</f>
        <v>-87.654116579999993</v>
      </c>
    </row>
    <row r="1428" spans="1:7" hidden="1" x14ac:dyDescent="0.2">
      <c r="A1428" t="s">
        <v>144</v>
      </c>
      <c r="B1428" s="12" t="s">
        <v>83</v>
      </c>
      <c r="C1428" t="s">
        <v>84</v>
      </c>
      <c r="D1428" s="161">
        <v>511</v>
      </c>
      <c r="E1428" s="39">
        <v>83</v>
      </c>
      <c r="F1428">
        <v>34.52223687</v>
      </c>
      <c r="G1428">
        <f>VLOOKUP(B1428, '[1]Sheet 1 - us_county_latlng'!$A:$C, 3, FALSE)</f>
        <v>-87.310853809999998</v>
      </c>
    </row>
    <row r="1429" spans="1:7" hidden="1" x14ac:dyDescent="0.2">
      <c r="A1429" t="s">
        <v>144</v>
      </c>
      <c r="B1429" s="12" t="s">
        <v>85</v>
      </c>
      <c r="C1429" t="s">
        <v>86</v>
      </c>
      <c r="D1429" s="161">
        <v>2643</v>
      </c>
      <c r="E1429" s="39">
        <v>413</v>
      </c>
      <c r="F1429">
        <v>32.60106116</v>
      </c>
      <c r="G1429">
        <f>VLOOKUP(B1429, '[1]Sheet 1 - us_county_latlng'!$A:$C, 3, FALSE)</f>
        <v>-85.355224509999999</v>
      </c>
    </row>
    <row r="1430" spans="1:7" hidden="1" x14ac:dyDescent="0.2">
      <c r="A1430" t="s">
        <v>144</v>
      </c>
      <c r="B1430" s="12" t="s">
        <v>87</v>
      </c>
      <c r="C1430" t="s">
        <v>88</v>
      </c>
      <c r="D1430" s="161">
        <v>1579</v>
      </c>
      <c r="E1430" s="39">
        <v>251</v>
      </c>
      <c r="F1430">
        <v>34.810134869999999</v>
      </c>
      <c r="G1430">
        <f>VLOOKUP(B1430, '[1]Sheet 1 - us_county_latlng'!$A:$C, 3, FALSE)</f>
        <v>-86.982072029999998</v>
      </c>
    </row>
    <row r="1431" spans="1:7" hidden="1" x14ac:dyDescent="0.2">
      <c r="A1431" t="s">
        <v>144</v>
      </c>
      <c r="B1431" s="12" t="s">
        <v>89</v>
      </c>
      <c r="C1431" t="s">
        <v>90</v>
      </c>
      <c r="D1431" s="161">
        <v>192</v>
      </c>
      <c r="E1431" s="39">
        <v>30</v>
      </c>
      <c r="F1431">
        <v>32.155040399999997</v>
      </c>
      <c r="G1431">
        <f>VLOOKUP(B1431, '[1]Sheet 1 - us_county_latlng'!$A:$C, 3, FALSE)</f>
        <v>-86.650023529999999</v>
      </c>
    </row>
    <row r="1432" spans="1:7" hidden="1" x14ac:dyDescent="0.2">
      <c r="A1432" t="s">
        <v>144</v>
      </c>
      <c r="B1432" s="12" t="s">
        <v>91</v>
      </c>
      <c r="C1432" t="s">
        <v>92</v>
      </c>
      <c r="D1432" s="161">
        <v>269</v>
      </c>
      <c r="E1432" s="39">
        <v>41</v>
      </c>
      <c r="F1432">
        <v>32.38585029</v>
      </c>
      <c r="G1432">
        <f>VLOOKUP(B1432, '[1]Sheet 1 - us_county_latlng'!$A:$C, 3, FALSE)</f>
        <v>-85.692607030000005</v>
      </c>
    </row>
    <row r="1433" spans="1:7" hidden="1" x14ac:dyDescent="0.2">
      <c r="A1433" t="s">
        <v>144</v>
      </c>
      <c r="B1433" s="12" t="s">
        <v>93</v>
      </c>
      <c r="C1433" t="s">
        <v>94</v>
      </c>
      <c r="D1433" s="161">
        <v>6086</v>
      </c>
      <c r="E1433" s="39">
        <v>947</v>
      </c>
      <c r="F1433">
        <v>34.762922570000001</v>
      </c>
      <c r="G1433">
        <f>VLOOKUP(B1433, '[1]Sheet 1 - us_county_latlng'!$A:$C, 3, FALSE)</f>
        <v>-86.550569269999997</v>
      </c>
    </row>
    <row r="1434" spans="1:7" hidden="1" x14ac:dyDescent="0.2">
      <c r="A1434" t="s">
        <v>144</v>
      </c>
      <c r="B1434" s="12" t="s">
        <v>95</v>
      </c>
      <c r="C1434" t="s">
        <v>96</v>
      </c>
      <c r="D1434" s="161">
        <v>313</v>
      </c>
      <c r="E1434" s="39">
        <v>49</v>
      </c>
      <c r="F1434">
        <v>32.247949149999997</v>
      </c>
      <c r="G1434">
        <f>VLOOKUP(B1434, '[1]Sheet 1 - us_county_latlng'!$A:$C, 3, FALSE)</f>
        <v>-87.789209459999995</v>
      </c>
    </row>
    <row r="1435" spans="1:7" hidden="1" x14ac:dyDescent="0.2">
      <c r="A1435" t="s">
        <v>144</v>
      </c>
      <c r="B1435" s="12" t="s">
        <v>97</v>
      </c>
      <c r="C1435" t="s">
        <v>98</v>
      </c>
      <c r="D1435" s="161">
        <v>399</v>
      </c>
      <c r="E1435" s="39">
        <v>65</v>
      </c>
      <c r="F1435">
        <v>34.136918559999998</v>
      </c>
      <c r="G1435">
        <f>VLOOKUP(B1435, '[1]Sheet 1 - us_county_latlng'!$A:$C, 3, FALSE)</f>
        <v>-87.887406060000004</v>
      </c>
    </row>
    <row r="1436" spans="1:7" hidden="1" x14ac:dyDescent="0.2">
      <c r="A1436" t="s">
        <v>144</v>
      </c>
      <c r="B1436" s="12" t="s">
        <v>99</v>
      </c>
      <c r="C1436" t="s">
        <v>100</v>
      </c>
      <c r="D1436" s="161">
        <v>1880</v>
      </c>
      <c r="E1436" s="39">
        <v>306</v>
      </c>
      <c r="F1436">
        <v>34.366908670000001</v>
      </c>
      <c r="G1436">
        <f>VLOOKUP(B1436, '[1]Sheet 1 - us_county_latlng'!$A:$C, 3, FALSE)</f>
        <v>-86.306156229999999</v>
      </c>
    </row>
    <row r="1437" spans="1:7" hidden="1" x14ac:dyDescent="0.2">
      <c r="A1437" t="s">
        <v>144</v>
      </c>
      <c r="B1437" s="12" t="s">
        <v>101</v>
      </c>
      <c r="C1437" t="s">
        <v>102</v>
      </c>
      <c r="D1437" s="161">
        <v>6577</v>
      </c>
      <c r="E1437" s="46">
        <v>1061</v>
      </c>
      <c r="F1437">
        <v>30.77909854</v>
      </c>
      <c r="G1437">
        <f>VLOOKUP(B1437, '[1]Sheet 1 - us_county_latlng'!$A:$C, 3, FALSE)</f>
        <v>-88.206590570000003</v>
      </c>
    </row>
    <row r="1438" spans="1:7" hidden="1" x14ac:dyDescent="0.2">
      <c r="A1438" t="s">
        <v>144</v>
      </c>
      <c r="B1438" s="12" t="s">
        <v>103</v>
      </c>
      <c r="C1438" t="s">
        <v>104</v>
      </c>
      <c r="D1438" s="161">
        <v>308</v>
      </c>
      <c r="E1438" s="39">
        <v>50</v>
      </c>
      <c r="F1438">
        <v>31.571071750000002</v>
      </c>
      <c r="G1438">
        <f>VLOOKUP(B1438, '[1]Sheet 1 - us_county_latlng'!$A:$C, 3, FALSE)</f>
        <v>-87.365296150000006</v>
      </c>
    </row>
    <row r="1439" spans="1:7" hidden="1" x14ac:dyDescent="0.2">
      <c r="A1439" t="s">
        <v>144</v>
      </c>
      <c r="B1439" s="12" t="s">
        <v>105</v>
      </c>
      <c r="C1439" t="s">
        <v>106</v>
      </c>
      <c r="D1439" s="161">
        <v>4650</v>
      </c>
      <c r="E1439" s="39">
        <v>701</v>
      </c>
      <c r="F1439">
        <v>32.220894139999999</v>
      </c>
      <c r="G1439">
        <f>VLOOKUP(B1439, '[1]Sheet 1 - us_county_latlng'!$A:$C, 3, FALSE)</f>
        <v>-86.207877060000001</v>
      </c>
    </row>
    <row r="1440" spans="1:7" hidden="1" x14ac:dyDescent="0.2">
      <c r="A1440" t="s">
        <v>144</v>
      </c>
      <c r="B1440" s="12" t="s">
        <v>107</v>
      </c>
      <c r="C1440" t="s">
        <v>108</v>
      </c>
      <c r="D1440" s="161">
        <v>1883</v>
      </c>
      <c r="E1440" s="39">
        <v>299</v>
      </c>
      <c r="F1440">
        <v>34.453310090000002</v>
      </c>
      <c r="G1440">
        <f>VLOOKUP(B1440, '[1]Sheet 1 - us_county_latlng'!$A:$C, 3, FALSE)</f>
        <v>-86.853250619999997</v>
      </c>
    </row>
    <row r="1441" spans="1:7" hidden="1" x14ac:dyDescent="0.2">
      <c r="A1441" t="s">
        <v>144</v>
      </c>
      <c r="B1441" s="12" t="s">
        <v>109</v>
      </c>
      <c r="C1441" t="s">
        <v>110</v>
      </c>
      <c r="D1441" s="161">
        <v>125</v>
      </c>
      <c r="E1441" s="39">
        <v>19</v>
      </c>
      <c r="F1441">
        <v>32.638592840000001</v>
      </c>
      <c r="G1441">
        <f>VLOOKUP(B1441, '[1]Sheet 1 - us_county_latlng'!$A:$C, 3, FALSE)</f>
        <v>-87.294247029999994</v>
      </c>
    </row>
    <row r="1442" spans="1:7" hidden="1" x14ac:dyDescent="0.2">
      <c r="A1442" t="s">
        <v>144</v>
      </c>
      <c r="B1442" s="12" t="s">
        <v>111</v>
      </c>
      <c r="C1442" t="s">
        <v>112</v>
      </c>
      <c r="D1442" s="161">
        <v>263</v>
      </c>
      <c r="E1442" s="39">
        <v>40</v>
      </c>
      <c r="F1442">
        <v>33.280582979999998</v>
      </c>
      <c r="G1442">
        <f>VLOOKUP(B1442, '[1]Sheet 1 - us_county_latlng'!$A:$C, 3, FALSE)</f>
        <v>-88.089235040000005</v>
      </c>
    </row>
    <row r="1443" spans="1:7" hidden="1" x14ac:dyDescent="0.2">
      <c r="A1443" t="s">
        <v>144</v>
      </c>
      <c r="B1443" s="12" t="s">
        <v>113</v>
      </c>
      <c r="C1443" t="s">
        <v>114</v>
      </c>
      <c r="D1443" s="161">
        <v>488</v>
      </c>
      <c r="E1443" s="39">
        <v>76</v>
      </c>
      <c r="F1443">
        <v>31.802325639999999</v>
      </c>
      <c r="G1443">
        <f>VLOOKUP(B1443, '[1]Sheet 1 - us_county_latlng'!$A:$C, 3, FALSE)</f>
        <v>-85.940873730000007</v>
      </c>
    </row>
    <row r="1444" spans="1:7" hidden="1" x14ac:dyDescent="0.2">
      <c r="A1444" t="s">
        <v>144</v>
      </c>
      <c r="B1444" s="12" t="s">
        <v>115</v>
      </c>
      <c r="C1444" t="s">
        <v>116</v>
      </c>
      <c r="D1444" s="161">
        <v>343</v>
      </c>
      <c r="E1444" s="39">
        <v>54</v>
      </c>
      <c r="F1444">
        <v>33.29354361</v>
      </c>
      <c r="G1444">
        <f>VLOOKUP(B1444, '[1]Sheet 1 - us_county_latlng'!$A:$C, 3, FALSE)</f>
        <v>-85.45918107</v>
      </c>
    </row>
    <row r="1445" spans="1:7" hidden="1" x14ac:dyDescent="0.2">
      <c r="A1445" t="s">
        <v>144</v>
      </c>
      <c r="B1445" s="12" t="s">
        <v>117</v>
      </c>
      <c r="C1445" t="s">
        <v>118</v>
      </c>
      <c r="D1445" s="161">
        <v>1190</v>
      </c>
      <c r="E1445" s="39">
        <v>181</v>
      </c>
      <c r="F1445">
        <v>32.28806204</v>
      </c>
      <c r="G1445">
        <f>VLOOKUP(B1445, '[1]Sheet 1 - us_county_latlng'!$A:$C, 3, FALSE)</f>
        <v>-85.184282960000004</v>
      </c>
    </row>
    <row r="1446" spans="1:7" hidden="1" x14ac:dyDescent="0.2">
      <c r="A1446" t="s">
        <v>144</v>
      </c>
      <c r="B1446" s="12" t="s">
        <v>121</v>
      </c>
      <c r="C1446" t="s">
        <v>122</v>
      </c>
      <c r="D1446" s="161">
        <v>1318</v>
      </c>
      <c r="E1446" s="39">
        <v>213</v>
      </c>
      <c r="F1446">
        <v>33.715400219999999</v>
      </c>
      <c r="G1446">
        <f>VLOOKUP(B1446, '[1]Sheet 1 - us_county_latlng'!$A:$C, 3, FALSE)</f>
        <v>-86.314769049999995</v>
      </c>
    </row>
    <row r="1447" spans="1:7" hidden="1" x14ac:dyDescent="0.2">
      <c r="A1447" t="s">
        <v>144</v>
      </c>
      <c r="B1447" s="12" t="s">
        <v>119</v>
      </c>
      <c r="C1447" t="s">
        <v>120</v>
      </c>
      <c r="D1447" s="161">
        <v>2996</v>
      </c>
      <c r="E1447" s="12" t="s">
        <v>457</v>
      </c>
      <c r="F1447">
        <v>33.264052579999998</v>
      </c>
      <c r="G1447">
        <f>VLOOKUP(B1447, '[1]Sheet 1 - us_county_latlng'!$A:$C, 3, FALSE)</f>
        <v>-86.661374760000001</v>
      </c>
    </row>
    <row r="1448" spans="1:7" hidden="1" x14ac:dyDescent="0.2">
      <c r="A1448" t="s">
        <v>144</v>
      </c>
      <c r="B1448" s="12" t="s">
        <v>123</v>
      </c>
      <c r="C1448" t="s">
        <v>124</v>
      </c>
      <c r="D1448" s="161">
        <v>187</v>
      </c>
      <c r="E1448" s="39">
        <v>29</v>
      </c>
      <c r="F1448">
        <v>32.591049490000003</v>
      </c>
      <c r="G1448">
        <f>VLOOKUP(B1448, '[1]Sheet 1 - us_county_latlng'!$A:$C, 3, FALSE)</f>
        <v>-88.199040389999993</v>
      </c>
    </row>
    <row r="1449" spans="1:7" hidden="1" x14ac:dyDescent="0.2">
      <c r="A1449" t="s">
        <v>144</v>
      </c>
      <c r="B1449" s="12" t="s">
        <v>125</v>
      </c>
      <c r="C1449" t="s">
        <v>126</v>
      </c>
      <c r="D1449" s="161">
        <v>1172</v>
      </c>
      <c r="E1449" s="39">
        <v>185</v>
      </c>
      <c r="F1449">
        <v>33.379924209999999</v>
      </c>
      <c r="G1449">
        <f>VLOOKUP(B1449, '[1]Sheet 1 - us_county_latlng'!$A:$C, 3, FALSE)</f>
        <v>-86.165876659999995</v>
      </c>
    </row>
    <row r="1450" spans="1:7" hidden="1" x14ac:dyDescent="0.2">
      <c r="A1450" t="s">
        <v>144</v>
      </c>
      <c r="B1450" s="12" t="s">
        <v>127</v>
      </c>
      <c r="C1450" t="s">
        <v>128</v>
      </c>
      <c r="D1450" s="161">
        <v>564</v>
      </c>
      <c r="E1450" s="39">
        <v>89</v>
      </c>
      <c r="F1450">
        <v>32.862808020000003</v>
      </c>
      <c r="G1450">
        <f>VLOOKUP(B1450, '[1]Sheet 1 - us_county_latlng'!$A:$C, 3, FALSE)</f>
        <v>-85.797465380000006</v>
      </c>
    </row>
    <row r="1451" spans="1:7" hidden="1" x14ac:dyDescent="0.2">
      <c r="A1451" t="s">
        <v>144</v>
      </c>
      <c r="B1451" s="12" t="s">
        <v>129</v>
      </c>
      <c r="C1451" t="s">
        <v>130</v>
      </c>
      <c r="D1451" s="161">
        <v>3656</v>
      </c>
      <c r="E1451" s="39">
        <v>555</v>
      </c>
      <c r="F1451">
        <v>33.289521460000003</v>
      </c>
      <c r="G1451">
        <f>VLOOKUP(B1451, '[1]Sheet 1 - us_county_latlng'!$A:$C, 3, FALSE)</f>
        <v>-87.525583589999997</v>
      </c>
    </row>
    <row r="1452" spans="1:7" hidden="1" x14ac:dyDescent="0.2">
      <c r="A1452" t="s">
        <v>144</v>
      </c>
      <c r="B1452" s="12" t="s">
        <v>131</v>
      </c>
      <c r="C1452" t="s">
        <v>132</v>
      </c>
      <c r="D1452" s="161">
        <v>963</v>
      </c>
      <c r="E1452" s="39">
        <v>156</v>
      </c>
      <c r="F1452">
        <v>33.803162810000003</v>
      </c>
      <c r="G1452">
        <f>VLOOKUP(B1452, '[1]Sheet 1 - us_county_latlng'!$A:$C, 3, FALSE)</f>
        <v>-87.297278890000001</v>
      </c>
    </row>
    <row r="1453" spans="1:7" hidden="1" x14ac:dyDescent="0.2">
      <c r="A1453" t="s">
        <v>144</v>
      </c>
      <c r="B1453" s="12" t="s">
        <v>133</v>
      </c>
      <c r="C1453" t="s">
        <v>134</v>
      </c>
      <c r="D1453" s="161">
        <v>230</v>
      </c>
      <c r="E1453" s="39">
        <v>38</v>
      </c>
      <c r="F1453">
        <v>31.407592480000002</v>
      </c>
      <c r="G1453">
        <f>VLOOKUP(B1453, '[1]Sheet 1 - us_county_latlng'!$A:$C, 3, FALSE)</f>
        <v>-88.20819419</v>
      </c>
    </row>
    <row r="1454" spans="1:7" hidden="1" x14ac:dyDescent="0.2">
      <c r="A1454" t="s">
        <v>144</v>
      </c>
      <c r="B1454" s="12" t="s">
        <v>135</v>
      </c>
      <c r="C1454" t="s">
        <v>136</v>
      </c>
      <c r="D1454" s="162">
        <v>157</v>
      </c>
      <c r="E1454" s="42">
        <v>25</v>
      </c>
      <c r="F1454">
        <v>31.989283010000001</v>
      </c>
      <c r="G1454">
        <f>VLOOKUP(B1454, '[1]Sheet 1 - us_county_latlng'!$A:$C, 3, FALSE)</f>
        <v>-87.307865469999996</v>
      </c>
    </row>
    <row r="1455" spans="1:7" hidden="1" x14ac:dyDescent="0.2">
      <c r="A1455" t="s">
        <v>144</v>
      </c>
      <c r="B1455" s="12" t="s">
        <v>137</v>
      </c>
      <c r="C1455" t="s">
        <v>138</v>
      </c>
      <c r="D1455" s="161">
        <v>272</v>
      </c>
      <c r="E1455" s="39">
        <v>44</v>
      </c>
      <c r="F1455">
        <v>34.149595849999997</v>
      </c>
      <c r="G1455">
        <f>VLOOKUP(B1455, '[1]Sheet 1 - us_county_latlng'!$A:$C, 3, FALSE)</f>
        <v>-87.373411759999996</v>
      </c>
    </row>
    <row r="1456" spans="1:7" hidden="1" x14ac:dyDescent="0.2">
      <c r="A1456" t="s">
        <v>144</v>
      </c>
      <c r="B1456" s="12" t="s">
        <v>148</v>
      </c>
      <c r="C1456" t="s">
        <v>149</v>
      </c>
      <c r="D1456" s="160">
        <v>780</v>
      </c>
      <c r="E1456" s="17">
        <v>1</v>
      </c>
      <c r="F1456">
        <v>35.395598960000001</v>
      </c>
      <c r="G1456">
        <f>VLOOKUP(B1456, '[1]Sheet 1 - us_county_latlng'!$A:$C, 3, FALSE)</f>
        <v>-109.488754</v>
      </c>
    </row>
    <row r="1457" spans="1:7" hidden="1" x14ac:dyDescent="0.2">
      <c r="A1457" t="s">
        <v>144</v>
      </c>
      <c r="B1457" s="12" t="s">
        <v>150</v>
      </c>
      <c r="C1457" t="s">
        <v>151</v>
      </c>
      <c r="D1457" s="160">
        <v>1386</v>
      </c>
      <c r="E1457" s="17">
        <v>8</v>
      </c>
      <c r="F1457">
        <v>31.879593620000001</v>
      </c>
      <c r="G1457">
        <f>VLOOKUP(B1457, '[1]Sheet 1 - us_county_latlng'!$A:$C, 3, FALSE)</f>
        <v>-109.75101290000001</v>
      </c>
    </row>
    <row r="1458" spans="1:7" hidden="1" x14ac:dyDescent="0.2">
      <c r="A1458" t="s">
        <v>144</v>
      </c>
      <c r="B1458" s="12" t="s">
        <v>152</v>
      </c>
      <c r="C1458" t="s">
        <v>153</v>
      </c>
      <c r="D1458" s="160">
        <v>1495</v>
      </c>
      <c r="E1458" s="17">
        <v>10</v>
      </c>
      <c r="F1458">
        <v>35.838753509999997</v>
      </c>
      <c r="G1458">
        <f>VLOOKUP(B1458, '[1]Sheet 1 - us_county_latlng'!$A:$C, 3, FALSE)</f>
        <v>-111.7705493</v>
      </c>
    </row>
    <row r="1459" spans="1:7" hidden="1" x14ac:dyDescent="0.2">
      <c r="A1459" t="s">
        <v>144</v>
      </c>
      <c r="B1459" s="12" t="s">
        <v>154</v>
      </c>
      <c r="C1459" t="s">
        <v>155</v>
      </c>
      <c r="D1459" s="160">
        <v>499</v>
      </c>
      <c r="E1459" s="17">
        <v>6</v>
      </c>
      <c r="F1459">
        <v>33.799969320000002</v>
      </c>
      <c r="G1459">
        <f>VLOOKUP(B1459, '[1]Sheet 1 - us_county_latlng'!$A:$C, 3, FALSE)</f>
        <v>-110.8119677</v>
      </c>
    </row>
    <row r="1460" spans="1:7" hidden="1" x14ac:dyDescent="0.2">
      <c r="A1460" t="s">
        <v>144</v>
      </c>
      <c r="B1460" s="12" t="s">
        <v>156</v>
      </c>
      <c r="C1460" t="s">
        <v>157</v>
      </c>
      <c r="D1460" s="160">
        <v>560</v>
      </c>
      <c r="E1460" s="17">
        <v>1</v>
      </c>
      <c r="F1460">
        <v>32.93295414</v>
      </c>
      <c r="G1460">
        <f>VLOOKUP(B1460, '[1]Sheet 1 - us_county_latlng'!$A:$C, 3, FALSE)</f>
        <v>-109.88751980000001</v>
      </c>
    </row>
    <row r="1461" spans="1:7" hidden="1" x14ac:dyDescent="0.2">
      <c r="A1461" t="s">
        <v>144</v>
      </c>
      <c r="B1461" s="12" t="s">
        <v>158</v>
      </c>
      <c r="C1461" t="s">
        <v>159</v>
      </c>
      <c r="D1461" s="160">
        <v>126</v>
      </c>
      <c r="E1461" s="17">
        <v>0</v>
      </c>
      <c r="F1461">
        <v>33.21537146</v>
      </c>
      <c r="G1461">
        <f>VLOOKUP(B1461, '[1]Sheet 1 - us_county_latlng'!$A:$C, 3, FALSE)</f>
        <v>-109.24015609999999</v>
      </c>
    </row>
    <row r="1462" spans="1:7" hidden="1" x14ac:dyDescent="0.2">
      <c r="A1462" t="s">
        <v>144</v>
      </c>
      <c r="B1462" s="12" t="s">
        <v>160</v>
      </c>
      <c r="C1462" t="s">
        <v>161</v>
      </c>
      <c r="D1462" s="160">
        <v>180</v>
      </c>
      <c r="E1462" s="17">
        <v>1</v>
      </c>
      <c r="F1462">
        <v>33.729160899999997</v>
      </c>
      <c r="G1462">
        <f>VLOOKUP(B1462, '[1]Sheet 1 - us_county_latlng'!$A:$C, 3, FALSE)</f>
        <v>-113.981207</v>
      </c>
    </row>
    <row r="1463" spans="1:7" hidden="1" x14ac:dyDescent="0.2">
      <c r="A1463" t="s">
        <v>144</v>
      </c>
      <c r="B1463" s="12" t="s">
        <v>162</v>
      </c>
      <c r="C1463" t="s">
        <v>163</v>
      </c>
      <c r="D1463" s="160">
        <v>60746</v>
      </c>
      <c r="E1463" s="17">
        <v>347</v>
      </c>
      <c r="F1463">
        <v>33.348759739999998</v>
      </c>
      <c r="G1463">
        <f>VLOOKUP(B1463, '[1]Sheet 1 - us_county_latlng'!$A:$C, 3, FALSE)</f>
        <v>-112.49088879999999</v>
      </c>
    </row>
    <row r="1464" spans="1:7" hidden="1" x14ac:dyDescent="0.2">
      <c r="A1464" t="s">
        <v>144</v>
      </c>
      <c r="B1464" s="12" t="s">
        <v>164</v>
      </c>
      <c r="C1464" t="s">
        <v>165</v>
      </c>
      <c r="D1464" s="160">
        <v>1826</v>
      </c>
      <c r="E1464" s="17">
        <v>12</v>
      </c>
      <c r="F1464">
        <v>35.704568209999998</v>
      </c>
      <c r="G1464">
        <f>VLOOKUP(B1464, '[1]Sheet 1 - us_county_latlng'!$A:$C, 3, FALSE)</f>
        <v>-113.7581706</v>
      </c>
    </row>
    <row r="1465" spans="1:7" hidden="1" x14ac:dyDescent="0.2">
      <c r="A1465" t="s">
        <v>144</v>
      </c>
      <c r="B1465" s="12" t="s">
        <v>166</v>
      </c>
      <c r="C1465" t="s">
        <v>167</v>
      </c>
      <c r="D1465" s="160">
        <v>1283</v>
      </c>
      <c r="E1465" s="17">
        <v>8</v>
      </c>
      <c r="F1465">
        <v>35.399605370000003</v>
      </c>
      <c r="G1465">
        <f>VLOOKUP(B1465, '[1]Sheet 1 - us_county_latlng'!$A:$C, 3, FALSE)</f>
        <v>-110.3213121</v>
      </c>
    </row>
    <row r="1466" spans="1:7" hidden="1" x14ac:dyDescent="0.2">
      <c r="A1466" t="s">
        <v>144</v>
      </c>
      <c r="B1466" s="12" t="s">
        <v>168</v>
      </c>
      <c r="C1466" t="s">
        <v>169</v>
      </c>
      <c r="D1466" s="160">
        <v>11804</v>
      </c>
      <c r="E1466" s="17">
        <v>68</v>
      </c>
      <c r="F1466">
        <v>32.09723099</v>
      </c>
      <c r="G1466">
        <f>VLOOKUP(B1466, '[1]Sheet 1 - us_county_latlng'!$A:$C, 3, FALSE)</f>
        <v>-111.7896381</v>
      </c>
    </row>
    <row r="1467" spans="1:7" hidden="1" x14ac:dyDescent="0.2">
      <c r="A1467" t="s">
        <v>144</v>
      </c>
      <c r="B1467" s="12" t="s">
        <v>170</v>
      </c>
      <c r="C1467" t="s">
        <v>171</v>
      </c>
      <c r="D1467" s="160">
        <v>5382</v>
      </c>
      <c r="E1467" s="17">
        <v>30</v>
      </c>
      <c r="F1467">
        <v>32.904150870000002</v>
      </c>
      <c r="G1467">
        <f>VLOOKUP(B1467, '[1]Sheet 1 - us_county_latlng'!$A:$C, 3, FALSE)</f>
        <v>-111.34488</v>
      </c>
    </row>
    <row r="1468" spans="1:7" hidden="1" x14ac:dyDescent="0.2">
      <c r="A1468" t="s">
        <v>144</v>
      </c>
      <c r="B1468" s="12" t="s">
        <v>172</v>
      </c>
      <c r="C1468" t="s">
        <v>173</v>
      </c>
      <c r="D1468" s="160">
        <v>548</v>
      </c>
      <c r="E1468" s="17">
        <v>6</v>
      </c>
      <c r="F1468">
        <v>31.525981160000001</v>
      </c>
      <c r="G1468">
        <f>VLOOKUP(B1468, '[1]Sheet 1 - us_county_latlng'!$A:$C, 3, FALSE)</f>
        <v>-110.84668689999999</v>
      </c>
    </row>
    <row r="1469" spans="1:7" hidden="1" x14ac:dyDescent="0.2">
      <c r="A1469" t="s">
        <v>144</v>
      </c>
      <c r="B1469" s="12" t="s">
        <v>174</v>
      </c>
      <c r="C1469" t="s">
        <v>175</v>
      </c>
      <c r="D1469" s="160">
        <v>1951</v>
      </c>
      <c r="E1469" s="17">
        <v>15</v>
      </c>
      <c r="F1469">
        <v>34.599699280000003</v>
      </c>
      <c r="G1469">
        <f>VLOOKUP(B1469, '[1]Sheet 1 - us_county_latlng'!$A:$C, 3, FALSE)</f>
        <v>-112.55384669999999</v>
      </c>
    </row>
    <row r="1470" spans="1:7" hidden="1" x14ac:dyDescent="0.2">
      <c r="A1470" t="s">
        <v>144</v>
      </c>
      <c r="B1470" s="12" t="s">
        <v>176</v>
      </c>
      <c r="C1470" t="s">
        <v>177</v>
      </c>
      <c r="D1470" s="160">
        <v>2937</v>
      </c>
      <c r="E1470" s="17">
        <v>9</v>
      </c>
      <c r="F1470">
        <v>32.769336719999998</v>
      </c>
      <c r="G1470">
        <f>VLOOKUP(B1470, '[1]Sheet 1 - us_county_latlng'!$A:$C, 3, FALSE)</f>
        <v>-113.90580989999999</v>
      </c>
    </row>
    <row r="1471" spans="1:7" hidden="1" x14ac:dyDescent="0.2">
      <c r="A1471" t="s">
        <v>144</v>
      </c>
      <c r="B1471" s="12" t="s">
        <v>178</v>
      </c>
      <c r="C1471" t="s">
        <v>179</v>
      </c>
      <c r="D1471" s="12">
        <v>2447</v>
      </c>
      <c r="E1471">
        <v>12</v>
      </c>
      <c r="F1471">
        <v>39.086391259999999</v>
      </c>
      <c r="G1471">
        <f>VLOOKUP(B1471, '[1]Sheet 1 - us_county_latlng'!$A:$C, 3, FALSE)</f>
        <v>-75.568446210000005</v>
      </c>
    </row>
    <row r="1472" spans="1:7" hidden="1" x14ac:dyDescent="0.2">
      <c r="A1472" t="s">
        <v>144</v>
      </c>
      <c r="B1472" s="12" t="s">
        <v>180</v>
      </c>
      <c r="C1472" t="s">
        <v>181</v>
      </c>
      <c r="D1472" s="12">
        <v>7080</v>
      </c>
      <c r="E1472">
        <v>28</v>
      </c>
      <c r="F1472">
        <v>39.581505919999998</v>
      </c>
      <c r="G1472">
        <f>VLOOKUP(B1472, '[1]Sheet 1 - us_county_latlng'!$A:$C, 3, FALSE)</f>
        <v>-75.647914409999998</v>
      </c>
    </row>
    <row r="1473" spans="1:7" hidden="1" x14ac:dyDescent="0.2">
      <c r="A1473" t="s">
        <v>144</v>
      </c>
      <c r="B1473" s="12" t="s">
        <v>182</v>
      </c>
      <c r="C1473" t="s">
        <v>183</v>
      </c>
      <c r="D1473" s="12">
        <v>2577</v>
      </c>
      <c r="E1473">
        <v>12</v>
      </c>
      <c r="F1473">
        <v>38.660891419999999</v>
      </c>
      <c r="G1473">
        <f>VLOOKUP(B1473, '[1]Sheet 1 - us_county_latlng'!$A:$C, 3, FALSE)</f>
        <v>-75.389981059999997</v>
      </c>
    </row>
    <row r="1474" spans="1:7" x14ac:dyDescent="0.2">
      <c r="A1474" s="12" t="s">
        <v>144</v>
      </c>
      <c r="B1474" s="12" t="s">
        <v>185</v>
      </c>
      <c r="C1474" s="12" t="s">
        <v>186</v>
      </c>
      <c r="D1474" s="148">
        <v>271</v>
      </c>
      <c r="E1474" s="13">
        <v>2</v>
      </c>
      <c r="F1474">
        <v>40.190548710000002</v>
      </c>
      <c r="G1474">
        <f>VLOOKUP(B1474, '[1]Sheet 1 - us_county_latlng'!$A:$C, 3, FALSE)</f>
        <v>-92.600752700000001</v>
      </c>
    </row>
    <row r="1475" spans="1:7" x14ac:dyDescent="0.2">
      <c r="A1475" s="12" t="s">
        <v>144</v>
      </c>
      <c r="B1475" s="12" t="s">
        <v>187</v>
      </c>
      <c r="C1475" s="12" t="s">
        <v>188</v>
      </c>
      <c r="D1475" s="149">
        <v>182</v>
      </c>
      <c r="E1475" s="32">
        <v>0</v>
      </c>
      <c r="F1475">
        <v>39.983351110000001</v>
      </c>
      <c r="G1475">
        <f>VLOOKUP(B1475, '[1]Sheet 1 - us_county_latlng'!$A:$C, 3, FALSE)</f>
        <v>-94.801404980000001</v>
      </c>
    </row>
    <row r="1476" spans="1:7" x14ac:dyDescent="0.2">
      <c r="A1476" s="12" t="s">
        <v>144</v>
      </c>
      <c r="B1476" s="12" t="s">
        <v>189</v>
      </c>
      <c r="C1476" s="12" t="s">
        <v>190</v>
      </c>
      <c r="D1476" s="148">
        <v>42</v>
      </c>
      <c r="E1476" s="32">
        <v>0</v>
      </c>
      <c r="F1476">
        <v>40.430838999999999</v>
      </c>
      <c r="G1476">
        <f>VLOOKUP(B1476, '[1]Sheet 1 - us_county_latlng'!$A:$C, 3, FALSE)</f>
        <v>-95.428326630000001</v>
      </c>
    </row>
    <row r="1477" spans="1:7" x14ac:dyDescent="0.2">
      <c r="A1477" s="12" t="s">
        <v>144</v>
      </c>
      <c r="B1477" s="12" t="s">
        <v>191</v>
      </c>
      <c r="C1477" s="12" t="s">
        <v>192</v>
      </c>
      <c r="D1477" s="149">
        <v>313</v>
      </c>
      <c r="E1477" s="32">
        <v>1</v>
      </c>
      <c r="F1477">
        <v>39.215955360000002</v>
      </c>
      <c r="G1477">
        <f>VLOOKUP(B1477, '[1]Sheet 1 - us_county_latlng'!$A:$C, 3, FALSE)</f>
        <v>-91.841637419999998</v>
      </c>
    </row>
    <row r="1478" spans="1:7" x14ac:dyDescent="0.2">
      <c r="A1478" s="12" t="s">
        <v>144</v>
      </c>
      <c r="B1478" s="12" t="s">
        <v>193</v>
      </c>
      <c r="C1478" s="12" t="s">
        <v>194</v>
      </c>
      <c r="D1478" s="148">
        <v>405</v>
      </c>
      <c r="E1478" s="32">
        <v>4</v>
      </c>
      <c r="F1478">
        <v>36.709802070000002</v>
      </c>
      <c r="G1478">
        <f>VLOOKUP(B1478, '[1]Sheet 1 - us_county_latlng'!$A:$C, 3, FALSE)</f>
        <v>-93.828986270000001</v>
      </c>
    </row>
    <row r="1479" spans="1:7" x14ac:dyDescent="0.2">
      <c r="A1479" s="12" t="s">
        <v>144</v>
      </c>
      <c r="B1479" s="12" t="s">
        <v>195</v>
      </c>
      <c r="C1479" s="12" t="s">
        <v>196</v>
      </c>
      <c r="D1479" s="149">
        <v>129</v>
      </c>
      <c r="E1479" s="14">
        <v>2</v>
      </c>
      <c r="F1479">
        <v>37.50205562</v>
      </c>
      <c r="G1479">
        <f>VLOOKUP(B1479, '[1]Sheet 1 - us_county_latlng'!$A:$C, 3, FALSE)</f>
        <v>-94.34736796</v>
      </c>
    </row>
    <row r="1480" spans="1:7" x14ac:dyDescent="0.2">
      <c r="A1480" s="12" t="s">
        <v>144</v>
      </c>
      <c r="B1480" s="12" t="s">
        <v>197</v>
      </c>
      <c r="C1480" s="12" t="s">
        <v>198</v>
      </c>
      <c r="D1480" s="148">
        <v>186</v>
      </c>
      <c r="E1480" s="13">
        <v>0</v>
      </c>
      <c r="F1480">
        <v>38.257423520000003</v>
      </c>
      <c r="G1480">
        <f>VLOOKUP(B1480, '[1]Sheet 1 - us_county_latlng'!$A:$C, 3, FALSE)</f>
        <v>-94.340156250000007</v>
      </c>
    </row>
    <row r="1481" spans="1:7" x14ac:dyDescent="0.2">
      <c r="A1481" s="12" t="s">
        <v>144</v>
      </c>
      <c r="B1481" s="12" t="s">
        <v>199</v>
      </c>
      <c r="C1481" s="12" t="s">
        <v>200</v>
      </c>
      <c r="D1481" s="149">
        <v>159</v>
      </c>
      <c r="E1481" s="14">
        <v>2</v>
      </c>
      <c r="F1481">
        <v>38.2951634</v>
      </c>
      <c r="G1481">
        <f>VLOOKUP(B1481, '[1]Sheet 1 - us_county_latlng'!$A:$C, 3, FALSE)</f>
        <v>-93.288278759999997</v>
      </c>
    </row>
    <row r="1482" spans="1:7" x14ac:dyDescent="0.2">
      <c r="A1482" s="12" t="s">
        <v>144</v>
      </c>
      <c r="B1482" s="12" t="s">
        <v>201</v>
      </c>
      <c r="C1482" s="12" t="s">
        <v>202</v>
      </c>
      <c r="D1482" s="148">
        <v>127</v>
      </c>
      <c r="E1482" s="13">
        <v>0</v>
      </c>
      <c r="F1482">
        <v>37.321918199999999</v>
      </c>
      <c r="G1482">
        <f>VLOOKUP(B1482, '[1]Sheet 1 - us_county_latlng'!$A:$C, 3, FALSE)</f>
        <v>-90.025621279999996</v>
      </c>
    </row>
    <row r="1483" spans="1:7" x14ac:dyDescent="0.2">
      <c r="A1483" s="12" t="s">
        <v>144</v>
      </c>
      <c r="B1483" s="12" t="s">
        <v>203</v>
      </c>
      <c r="C1483" s="12" t="s">
        <v>204</v>
      </c>
      <c r="D1483" s="149">
        <v>2028</v>
      </c>
      <c r="E1483" s="14">
        <v>11</v>
      </c>
      <c r="F1483">
        <v>38.990910679999999</v>
      </c>
      <c r="G1483">
        <f>VLOOKUP(B1483, '[1]Sheet 1 - us_county_latlng'!$A:$C, 3, FALSE)</f>
        <v>-92.309834359999996</v>
      </c>
    </row>
    <row r="1484" spans="1:7" x14ac:dyDescent="0.2">
      <c r="A1484" s="12" t="s">
        <v>144</v>
      </c>
      <c r="B1484" s="12" t="s">
        <v>205</v>
      </c>
      <c r="C1484" s="12" t="s">
        <v>206</v>
      </c>
      <c r="D1484" s="148">
        <v>1076</v>
      </c>
      <c r="E1484" s="13">
        <v>4</v>
      </c>
      <c r="F1484">
        <v>39.659893279999999</v>
      </c>
      <c r="G1484">
        <f>VLOOKUP(B1484, '[1]Sheet 1 - us_county_latlng'!$A:$C, 3, FALSE)</f>
        <v>-94.806182879999994</v>
      </c>
    </row>
    <row r="1485" spans="1:7" x14ac:dyDescent="0.2">
      <c r="A1485" s="12" t="s">
        <v>144</v>
      </c>
      <c r="B1485" s="12" t="s">
        <v>207</v>
      </c>
      <c r="C1485" s="12" t="s">
        <v>208</v>
      </c>
      <c r="D1485" s="149">
        <v>555</v>
      </c>
      <c r="E1485" s="14">
        <v>0</v>
      </c>
      <c r="F1485">
        <v>36.716387840000003</v>
      </c>
      <c r="G1485">
        <f>VLOOKUP(B1485, '[1]Sheet 1 - us_county_latlng'!$A:$C, 3, FALSE)</f>
        <v>-90.406729850000005</v>
      </c>
    </row>
    <row r="1486" spans="1:7" x14ac:dyDescent="0.2">
      <c r="A1486" s="12" t="s">
        <v>144</v>
      </c>
      <c r="B1486" s="12" t="s">
        <v>209</v>
      </c>
      <c r="C1486" s="12" t="s">
        <v>210</v>
      </c>
      <c r="D1486" s="148">
        <v>110</v>
      </c>
      <c r="E1486" s="13">
        <v>0</v>
      </c>
      <c r="F1486">
        <v>39.65668445</v>
      </c>
      <c r="G1486">
        <f>VLOOKUP(B1486, '[1]Sheet 1 - us_county_latlng'!$A:$C, 3, FALSE)</f>
        <v>-93.983096230000001</v>
      </c>
    </row>
    <row r="1487" spans="1:7" x14ac:dyDescent="0.2">
      <c r="A1487" s="12" t="s">
        <v>144</v>
      </c>
      <c r="B1487" s="12" t="s">
        <v>211</v>
      </c>
      <c r="C1487" s="12" t="s">
        <v>212</v>
      </c>
      <c r="D1487" s="149">
        <v>460</v>
      </c>
      <c r="E1487" s="14">
        <v>2</v>
      </c>
      <c r="F1487">
        <v>38.835705089999998</v>
      </c>
      <c r="G1487">
        <f>VLOOKUP(B1487, '[1]Sheet 1 - us_county_latlng'!$A:$C, 3, FALSE)</f>
        <v>-91.926169389999998</v>
      </c>
    </row>
    <row r="1488" spans="1:7" x14ac:dyDescent="0.2">
      <c r="A1488" s="12" t="s">
        <v>144</v>
      </c>
      <c r="B1488" s="12" t="s">
        <v>213</v>
      </c>
      <c r="C1488" s="12" t="s">
        <v>214</v>
      </c>
      <c r="D1488" s="148">
        <v>370</v>
      </c>
      <c r="E1488" s="13">
        <v>1</v>
      </c>
      <c r="F1488">
        <v>38.027034139999998</v>
      </c>
      <c r="G1488">
        <f>VLOOKUP(B1488, '[1]Sheet 1 - us_county_latlng'!$A:$C, 3, FALSE)</f>
        <v>-92.766004640000006</v>
      </c>
    </row>
    <row r="1489" spans="1:7" x14ac:dyDescent="0.2">
      <c r="A1489" s="12" t="s">
        <v>144</v>
      </c>
      <c r="B1489" s="12" t="s">
        <v>215</v>
      </c>
      <c r="C1489" s="12" t="s">
        <v>216</v>
      </c>
      <c r="D1489" s="149">
        <v>885</v>
      </c>
      <c r="E1489" s="14">
        <v>8</v>
      </c>
      <c r="F1489">
        <v>37.384020059999997</v>
      </c>
      <c r="G1489">
        <f>VLOOKUP(B1489, '[1]Sheet 1 - us_county_latlng'!$A:$C, 3, FALSE)</f>
        <v>-89.684449869999995</v>
      </c>
    </row>
    <row r="1490" spans="1:7" x14ac:dyDescent="0.2">
      <c r="A1490" s="12" t="s">
        <v>144</v>
      </c>
      <c r="B1490" s="12" t="s">
        <v>217</v>
      </c>
      <c r="C1490" s="12" t="s">
        <v>218</v>
      </c>
      <c r="D1490" s="148">
        <v>97</v>
      </c>
      <c r="E1490" s="13">
        <v>0</v>
      </c>
      <c r="F1490">
        <v>39.426948230000001</v>
      </c>
      <c r="G1490">
        <f>VLOOKUP(B1490, '[1]Sheet 1 - us_county_latlng'!$A:$C, 3, FALSE)</f>
        <v>-93.505211610000003</v>
      </c>
    </row>
    <row r="1491" spans="1:7" x14ac:dyDescent="0.2">
      <c r="A1491" s="12" t="s">
        <v>144</v>
      </c>
      <c r="B1491" s="12" t="s">
        <v>219</v>
      </c>
      <c r="C1491" s="12" t="s">
        <v>220</v>
      </c>
      <c r="D1491" s="149">
        <v>97</v>
      </c>
      <c r="E1491" s="14">
        <v>0</v>
      </c>
      <c r="F1491">
        <v>36.941112920000002</v>
      </c>
      <c r="G1491">
        <f>VLOOKUP(B1491, '[1]Sheet 1 - us_county_latlng'!$A:$C, 3, FALSE)</f>
        <v>-90.962319590000007</v>
      </c>
    </row>
    <row r="1492" spans="1:7" x14ac:dyDescent="0.2">
      <c r="A1492" s="12" t="s">
        <v>144</v>
      </c>
      <c r="B1492" s="12" t="s">
        <v>221</v>
      </c>
      <c r="C1492" s="12" t="s">
        <v>222</v>
      </c>
      <c r="D1492" s="148">
        <v>1318</v>
      </c>
      <c r="E1492" s="13">
        <v>4</v>
      </c>
      <c r="F1492">
        <v>38.647930260000003</v>
      </c>
      <c r="G1492">
        <f>VLOOKUP(B1492, '[1]Sheet 1 - us_county_latlng'!$A:$C, 3, FALSE)</f>
        <v>-94.355048830000001</v>
      </c>
    </row>
    <row r="1493" spans="1:7" x14ac:dyDescent="0.2">
      <c r="A1493" s="12" t="s">
        <v>144</v>
      </c>
      <c r="B1493" s="12" t="s">
        <v>223</v>
      </c>
      <c r="C1493" s="12" t="s">
        <v>224</v>
      </c>
      <c r="D1493" s="149">
        <v>210</v>
      </c>
      <c r="E1493" s="14">
        <v>0</v>
      </c>
      <c r="F1493">
        <v>37.723501480000003</v>
      </c>
      <c r="G1493">
        <f>VLOOKUP(B1493, '[1]Sheet 1 - us_county_latlng'!$A:$C, 3, FALSE)</f>
        <v>-93.855925409999998</v>
      </c>
    </row>
    <row r="1494" spans="1:7" x14ac:dyDescent="0.2">
      <c r="A1494" s="12" t="s">
        <v>144</v>
      </c>
      <c r="B1494" s="12" t="s">
        <v>225</v>
      </c>
      <c r="C1494" s="12" t="s">
        <v>226</v>
      </c>
      <c r="D1494" s="148">
        <v>83</v>
      </c>
      <c r="E1494" s="13">
        <v>1</v>
      </c>
      <c r="F1494">
        <v>39.51548794</v>
      </c>
      <c r="G1494">
        <f>VLOOKUP(B1494, '[1]Sheet 1 - us_county_latlng'!$A:$C, 3, FALSE)</f>
        <v>-92.963055819999994</v>
      </c>
    </row>
    <row r="1495" spans="1:7" x14ac:dyDescent="0.2">
      <c r="A1495" s="12" t="s">
        <v>144</v>
      </c>
      <c r="B1495" s="12" t="s">
        <v>227</v>
      </c>
      <c r="C1495" s="12" t="s">
        <v>228</v>
      </c>
      <c r="D1495" s="149">
        <v>1102</v>
      </c>
      <c r="E1495" s="14">
        <v>4</v>
      </c>
      <c r="F1495">
        <v>36.969066320000003</v>
      </c>
      <c r="G1495">
        <f>VLOOKUP(B1495, '[1]Sheet 1 - us_county_latlng'!$A:$C, 3, FALSE)</f>
        <v>-93.188478439999997</v>
      </c>
    </row>
    <row r="1496" spans="1:7" x14ac:dyDescent="0.2">
      <c r="A1496" s="12" t="s">
        <v>144</v>
      </c>
      <c r="B1496" s="12" t="s">
        <v>229</v>
      </c>
      <c r="C1496" s="12" t="s">
        <v>230</v>
      </c>
      <c r="D1496" s="148">
        <v>77</v>
      </c>
      <c r="E1496" s="13">
        <v>0</v>
      </c>
      <c r="F1496">
        <v>40.41027674</v>
      </c>
      <c r="G1496">
        <f>VLOOKUP(B1496, '[1]Sheet 1 - us_county_latlng'!$A:$C, 3, FALSE)</f>
        <v>-91.738239770000007</v>
      </c>
    </row>
    <row r="1497" spans="1:7" x14ac:dyDescent="0.2">
      <c r="A1497" s="12" t="s">
        <v>144</v>
      </c>
      <c r="B1497" s="12" t="s">
        <v>231</v>
      </c>
      <c r="C1497" s="12" t="s">
        <v>232</v>
      </c>
      <c r="D1497" s="149">
        <v>3299</v>
      </c>
      <c r="E1497" s="14">
        <v>19</v>
      </c>
      <c r="F1497">
        <v>39.310452509999998</v>
      </c>
      <c r="G1497">
        <f>VLOOKUP(B1497, '[1]Sheet 1 - us_county_latlng'!$A:$C, 3, FALSE)</f>
        <v>-94.421225759999999</v>
      </c>
    </row>
    <row r="1498" spans="1:7" x14ac:dyDescent="0.2">
      <c r="A1498" s="12" t="s">
        <v>144</v>
      </c>
      <c r="B1498" s="12" t="s">
        <v>233</v>
      </c>
      <c r="C1498" s="12" t="s">
        <v>234</v>
      </c>
      <c r="D1498" s="148">
        <v>245</v>
      </c>
      <c r="E1498" s="13">
        <v>0</v>
      </c>
      <c r="F1498">
        <v>39.601242650000003</v>
      </c>
      <c r="G1498">
        <f>VLOOKUP(B1498, '[1]Sheet 1 - us_county_latlng'!$A:$C, 3, FALSE)</f>
        <v>-94.404683660000003</v>
      </c>
    </row>
    <row r="1499" spans="1:7" x14ac:dyDescent="0.2">
      <c r="A1499" s="12" t="s">
        <v>144</v>
      </c>
      <c r="B1499" s="12" t="s">
        <v>235</v>
      </c>
      <c r="C1499" s="12" t="s">
        <v>236</v>
      </c>
      <c r="D1499" s="149">
        <v>862</v>
      </c>
      <c r="E1499" s="14">
        <v>9</v>
      </c>
      <c r="F1499">
        <v>38.50579587</v>
      </c>
      <c r="G1499">
        <f>VLOOKUP(B1499, '[1]Sheet 1 - us_county_latlng'!$A:$C, 3, FALSE)</f>
        <v>-92.281616009999993</v>
      </c>
    </row>
    <row r="1500" spans="1:7" x14ac:dyDescent="0.2">
      <c r="A1500" s="12" t="s">
        <v>144</v>
      </c>
      <c r="B1500" s="12" t="s">
        <v>237</v>
      </c>
      <c r="C1500" s="12" t="s">
        <v>238</v>
      </c>
      <c r="D1500" s="148">
        <v>202</v>
      </c>
      <c r="E1500" s="13">
        <v>0</v>
      </c>
      <c r="F1500">
        <v>38.843330729999998</v>
      </c>
      <c r="G1500">
        <f>VLOOKUP(B1500, '[1]Sheet 1 - us_county_latlng'!$A:$C, 3, FALSE)</f>
        <v>-92.80985416</v>
      </c>
    </row>
    <row r="1501" spans="1:7" x14ac:dyDescent="0.2">
      <c r="A1501" s="12" t="s">
        <v>144</v>
      </c>
      <c r="B1501" s="12" t="s">
        <v>239</v>
      </c>
      <c r="C1501" s="12" t="s">
        <v>240</v>
      </c>
      <c r="D1501" s="149">
        <v>242</v>
      </c>
      <c r="E1501" s="14">
        <v>1</v>
      </c>
      <c r="F1501">
        <v>37.976490810000001</v>
      </c>
      <c r="G1501">
        <f>VLOOKUP(B1501, '[1]Sheet 1 - us_county_latlng'!$A:$C, 3, FALSE)</f>
        <v>-91.305162039999999</v>
      </c>
    </row>
    <row r="1502" spans="1:7" x14ac:dyDescent="0.2">
      <c r="A1502" s="12" t="s">
        <v>144</v>
      </c>
      <c r="B1502" s="12" t="s">
        <v>241</v>
      </c>
      <c r="C1502" s="12" t="s">
        <v>242</v>
      </c>
      <c r="D1502" s="148">
        <v>60</v>
      </c>
      <c r="E1502" s="13">
        <v>1</v>
      </c>
      <c r="F1502">
        <v>37.431814000000003</v>
      </c>
      <c r="G1502">
        <f>VLOOKUP(B1502, '[1]Sheet 1 - us_county_latlng'!$A:$C, 3, FALSE)</f>
        <v>-93.850334500000002</v>
      </c>
    </row>
    <row r="1503" spans="1:7" x14ac:dyDescent="0.2">
      <c r="A1503" s="12" t="s">
        <v>144</v>
      </c>
      <c r="B1503" s="12" t="s">
        <v>243</v>
      </c>
      <c r="C1503" s="12" t="s">
        <v>244</v>
      </c>
      <c r="D1503" s="149">
        <v>226</v>
      </c>
      <c r="E1503" s="14">
        <v>4</v>
      </c>
      <c r="F1503">
        <v>37.680658610000002</v>
      </c>
      <c r="G1503">
        <f>VLOOKUP(B1503, '[1]Sheet 1 - us_county_latlng'!$A:$C, 3, FALSE)</f>
        <v>-93.023408230000001</v>
      </c>
    </row>
    <row r="1504" spans="1:7" x14ac:dyDescent="0.2">
      <c r="A1504" s="12" t="s">
        <v>144</v>
      </c>
      <c r="B1504" s="12" t="s">
        <v>245</v>
      </c>
      <c r="C1504" s="12" t="s">
        <v>246</v>
      </c>
      <c r="D1504" s="148">
        <v>106</v>
      </c>
      <c r="E1504" s="13">
        <v>0</v>
      </c>
      <c r="F1504">
        <v>39.961690760000003</v>
      </c>
      <c r="G1504">
        <f>VLOOKUP(B1504, '[1]Sheet 1 - us_county_latlng'!$A:$C, 3, FALSE)</f>
        <v>-93.985145079999995</v>
      </c>
    </row>
    <row r="1505" spans="1:7" x14ac:dyDescent="0.2">
      <c r="A1505" s="12" t="s">
        <v>144</v>
      </c>
      <c r="B1505" s="12" t="s">
        <v>247</v>
      </c>
      <c r="C1505" s="12" t="s">
        <v>248</v>
      </c>
      <c r="D1505" s="149">
        <v>89</v>
      </c>
      <c r="E1505" s="14">
        <v>0</v>
      </c>
      <c r="F1505">
        <v>39.892856559999998</v>
      </c>
      <c r="G1505">
        <f>VLOOKUP(B1505, '[1]Sheet 1 - us_county_latlng'!$A:$C, 3, FALSE)</f>
        <v>-94.404528760000005</v>
      </c>
    </row>
    <row r="1506" spans="1:7" x14ac:dyDescent="0.2">
      <c r="A1506" s="12" t="s">
        <v>144</v>
      </c>
      <c r="B1506" s="12" t="s">
        <v>249</v>
      </c>
      <c r="C1506" s="12" t="s">
        <v>250</v>
      </c>
      <c r="D1506" s="148">
        <v>143</v>
      </c>
      <c r="E1506" s="13">
        <v>0</v>
      </c>
      <c r="F1506">
        <v>37.606435079999997</v>
      </c>
      <c r="G1506">
        <f>VLOOKUP(B1506, '[1]Sheet 1 - us_county_latlng'!$A:$C, 3, FALSE)</f>
        <v>-91.507722490000006</v>
      </c>
    </row>
    <row r="1507" spans="1:7" x14ac:dyDescent="0.2">
      <c r="A1507" s="12" t="s">
        <v>144</v>
      </c>
      <c r="B1507" s="12" t="s">
        <v>251</v>
      </c>
      <c r="C1507" s="12" t="s">
        <v>252</v>
      </c>
      <c r="D1507" s="149">
        <v>153</v>
      </c>
      <c r="E1507" s="14">
        <v>2</v>
      </c>
      <c r="F1507">
        <v>36.93253661</v>
      </c>
      <c r="G1507">
        <f>VLOOKUP(B1507, '[1]Sheet 1 - us_county_latlng'!$A:$C, 3, FALSE)</f>
        <v>-92.498988139999994</v>
      </c>
    </row>
    <row r="1508" spans="1:7" x14ac:dyDescent="0.2">
      <c r="A1508" s="12" t="s">
        <v>144</v>
      </c>
      <c r="B1508" s="12" t="s">
        <v>253</v>
      </c>
      <c r="C1508" s="12" t="s">
        <v>254</v>
      </c>
      <c r="D1508" s="148">
        <v>378</v>
      </c>
      <c r="E1508" s="13">
        <v>1</v>
      </c>
      <c r="F1508">
        <v>36.272282199999999</v>
      </c>
      <c r="G1508">
        <f>VLOOKUP(B1508, '[1]Sheet 1 - us_county_latlng'!$A:$C, 3, FALSE)</f>
        <v>-90.090714059999996</v>
      </c>
    </row>
    <row r="1509" spans="1:7" x14ac:dyDescent="0.2">
      <c r="A1509" s="12" t="s">
        <v>144</v>
      </c>
      <c r="B1509" s="12" t="s">
        <v>255</v>
      </c>
      <c r="C1509" s="12" t="s">
        <v>256</v>
      </c>
      <c r="D1509" s="149">
        <v>1127</v>
      </c>
      <c r="E1509" s="14">
        <v>5</v>
      </c>
      <c r="F1509">
        <v>38.411131400000002</v>
      </c>
      <c r="G1509">
        <f>VLOOKUP(B1509, '[1]Sheet 1 - us_county_latlng'!$A:$C, 3, FALSE)</f>
        <v>-91.074890269999997</v>
      </c>
    </row>
    <row r="1510" spans="1:7" x14ac:dyDescent="0.2">
      <c r="A1510" s="12" t="s">
        <v>144</v>
      </c>
      <c r="B1510" s="12" t="s">
        <v>257</v>
      </c>
      <c r="C1510" s="12" t="s">
        <v>258</v>
      </c>
      <c r="D1510" s="148">
        <v>155</v>
      </c>
      <c r="E1510" s="13">
        <v>0</v>
      </c>
      <c r="F1510">
        <v>38.440751579999997</v>
      </c>
      <c r="G1510">
        <f>VLOOKUP(B1510, '[1]Sheet 1 - us_county_latlng'!$A:$C, 3, FALSE)</f>
        <v>-91.507830630000001</v>
      </c>
    </row>
    <row r="1511" spans="1:7" x14ac:dyDescent="0.2">
      <c r="A1511" s="12" t="s">
        <v>144</v>
      </c>
      <c r="B1511" s="12" t="s">
        <v>259</v>
      </c>
      <c r="C1511" s="12" t="s">
        <v>260</v>
      </c>
      <c r="D1511" s="149">
        <v>81</v>
      </c>
      <c r="E1511" s="14">
        <v>1</v>
      </c>
      <c r="F1511">
        <v>40.211706040000003</v>
      </c>
      <c r="G1511">
        <f>VLOOKUP(B1511, '[1]Sheet 1 - us_county_latlng'!$A:$C, 3, FALSE)</f>
        <v>-94.409627900000004</v>
      </c>
    </row>
    <row r="1512" spans="1:7" x14ac:dyDescent="0.2">
      <c r="A1512" s="12" t="s">
        <v>144</v>
      </c>
      <c r="B1512" s="12" t="s">
        <v>261</v>
      </c>
      <c r="C1512" s="12" t="s">
        <v>262</v>
      </c>
      <c r="D1512" s="148">
        <v>3408</v>
      </c>
      <c r="E1512" s="13">
        <v>23</v>
      </c>
      <c r="F1512">
        <v>37.25758647</v>
      </c>
      <c r="G1512">
        <f>VLOOKUP(B1512, '[1]Sheet 1 - us_county_latlng'!$A:$C, 3, FALSE)</f>
        <v>-93.341883069999994</v>
      </c>
    </row>
    <row r="1513" spans="1:7" x14ac:dyDescent="0.2">
      <c r="A1513" s="12" t="s">
        <v>144</v>
      </c>
      <c r="B1513" s="12" t="s">
        <v>263</v>
      </c>
      <c r="C1513" s="12" t="s">
        <v>264</v>
      </c>
      <c r="D1513" s="149">
        <v>147</v>
      </c>
      <c r="E1513" s="14">
        <v>0</v>
      </c>
      <c r="F1513">
        <v>40.114092399999997</v>
      </c>
      <c r="G1513">
        <f>VLOOKUP(B1513, '[1]Sheet 1 - us_county_latlng'!$A:$C, 3, FALSE)</f>
        <v>-93.565163330000004</v>
      </c>
    </row>
    <row r="1514" spans="1:7" x14ac:dyDescent="0.2">
      <c r="A1514" s="12" t="s">
        <v>144</v>
      </c>
      <c r="B1514" s="12" t="s">
        <v>265</v>
      </c>
      <c r="C1514" s="12" t="s">
        <v>266</v>
      </c>
      <c r="D1514" s="148">
        <v>85</v>
      </c>
      <c r="E1514" s="13">
        <v>0</v>
      </c>
      <c r="F1514">
        <v>40.35497608</v>
      </c>
      <c r="G1514">
        <f>VLOOKUP(B1514, '[1]Sheet 1 - us_county_latlng'!$A:$C, 3, FALSE)</f>
        <v>-93.991934020000002</v>
      </c>
    </row>
    <row r="1515" spans="1:7" x14ac:dyDescent="0.2">
      <c r="A1515" s="12" t="s">
        <v>144</v>
      </c>
      <c r="B1515" s="12" t="s">
        <v>267</v>
      </c>
      <c r="C1515" s="12" t="s">
        <v>268</v>
      </c>
      <c r="D1515" s="149">
        <v>282</v>
      </c>
      <c r="E1515" s="14">
        <v>4</v>
      </c>
      <c r="F1515">
        <v>38.385069420000001</v>
      </c>
      <c r="G1515">
        <f>VLOOKUP(B1515, '[1]Sheet 1 - us_county_latlng'!$A:$C, 3, FALSE)</f>
        <v>-93.792817400000004</v>
      </c>
    </row>
    <row r="1516" spans="1:7" x14ac:dyDescent="0.2">
      <c r="A1516" s="12" t="s">
        <v>144</v>
      </c>
      <c r="B1516" s="12" t="s">
        <v>269</v>
      </c>
      <c r="C1516" s="12" t="s">
        <v>270</v>
      </c>
      <c r="D1516" s="148">
        <v>118</v>
      </c>
      <c r="E1516" s="13">
        <v>1</v>
      </c>
      <c r="F1516">
        <v>37.941532170000002</v>
      </c>
      <c r="G1516">
        <f>VLOOKUP(B1516, '[1]Sheet 1 - us_county_latlng'!$A:$C, 3, FALSE)</f>
        <v>-93.320514950000003</v>
      </c>
    </row>
    <row r="1517" spans="1:7" x14ac:dyDescent="0.2">
      <c r="A1517" s="12" t="s">
        <v>144</v>
      </c>
      <c r="B1517" s="12" t="s">
        <v>271</v>
      </c>
      <c r="C1517" s="12" t="s">
        <v>272</v>
      </c>
      <c r="D1517" s="149">
        <v>56</v>
      </c>
      <c r="E1517" s="14">
        <v>2</v>
      </c>
      <c r="F1517">
        <v>40.094492199999998</v>
      </c>
      <c r="G1517">
        <f>VLOOKUP(B1517, '[1]Sheet 1 - us_county_latlng'!$A:$C, 3, FALSE)</f>
        <v>-95.21504754</v>
      </c>
    </row>
    <row r="1518" spans="1:7" x14ac:dyDescent="0.2">
      <c r="A1518" s="12" t="s">
        <v>144</v>
      </c>
      <c r="B1518" s="12" t="s">
        <v>273</v>
      </c>
      <c r="C1518" s="12" t="s">
        <v>274</v>
      </c>
      <c r="D1518" s="148">
        <v>87</v>
      </c>
      <c r="E1518" s="13">
        <v>0</v>
      </c>
      <c r="F1518">
        <v>39.1425032</v>
      </c>
      <c r="G1518">
        <f>VLOOKUP(B1518, '[1]Sheet 1 - us_county_latlng'!$A:$C, 3, FALSE)</f>
        <v>-92.696308189999996</v>
      </c>
    </row>
    <row r="1519" spans="1:7" x14ac:dyDescent="0.2">
      <c r="A1519" s="12" t="s">
        <v>144</v>
      </c>
      <c r="B1519" s="12" t="s">
        <v>275</v>
      </c>
      <c r="C1519" s="12" t="s">
        <v>276</v>
      </c>
      <c r="D1519" s="149">
        <v>460</v>
      </c>
      <c r="E1519" s="14">
        <v>3</v>
      </c>
      <c r="F1519">
        <v>36.773717220000002</v>
      </c>
      <c r="G1519">
        <f>VLOOKUP(B1519, '[1]Sheet 1 - us_county_latlng'!$A:$C, 3, FALSE)</f>
        <v>-91.886498290000006</v>
      </c>
    </row>
    <row r="1520" spans="1:7" x14ac:dyDescent="0.2">
      <c r="A1520" s="12" t="s">
        <v>144</v>
      </c>
      <c r="B1520" s="12" t="s">
        <v>277</v>
      </c>
      <c r="C1520" s="12" t="s">
        <v>278</v>
      </c>
      <c r="D1520" s="148">
        <v>91</v>
      </c>
      <c r="E1520" s="13">
        <v>0</v>
      </c>
      <c r="F1520">
        <v>37.555354100000002</v>
      </c>
      <c r="G1520">
        <f>VLOOKUP(B1520, '[1]Sheet 1 - us_county_latlng'!$A:$C, 3, FALSE)</f>
        <v>-90.773988529999997</v>
      </c>
    </row>
    <row r="1521" spans="1:7" x14ac:dyDescent="0.2">
      <c r="A1521" s="12" t="s">
        <v>144</v>
      </c>
      <c r="B1521" s="12" t="s">
        <v>279</v>
      </c>
      <c r="C1521" s="12" t="s">
        <v>280</v>
      </c>
      <c r="D1521" s="149">
        <v>10396</v>
      </c>
      <c r="E1521" s="14">
        <v>38</v>
      </c>
      <c r="F1521">
        <v>39.009262110000002</v>
      </c>
      <c r="G1521">
        <f>VLOOKUP(B1521, '[1]Sheet 1 - us_county_latlng'!$A:$C, 3, FALSE)</f>
        <v>-94.346033320000004</v>
      </c>
    </row>
    <row r="1522" spans="1:7" x14ac:dyDescent="0.2">
      <c r="A1522" s="12" t="s">
        <v>144</v>
      </c>
      <c r="B1522" s="12" t="s">
        <v>281</v>
      </c>
      <c r="C1522" s="12" t="s">
        <v>282</v>
      </c>
      <c r="D1522" s="148">
        <v>1626</v>
      </c>
      <c r="E1522" s="13">
        <v>11</v>
      </c>
      <c r="F1522">
        <v>37.203519669999999</v>
      </c>
      <c r="G1522">
        <f>VLOOKUP(B1522, '[1]Sheet 1 - us_county_latlng'!$A:$C, 3, FALSE)</f>
        <v>-94.34047486</v>
      </c>
    </row>
    <row r="1523" spans="1:7" x14ac:dyDescent="0.2">
      <c r="A1523" s="12" t="s">
        <v>144</v>
      </c>
      <c r="B1523" s="12" t="s">
        <v>283</v>
      </c>
      <c r="C1523" s="12" t="s">
        <v>284</v>
      </c>
      <c r="D1523" s="149">
        <v>2441</v>
      </c>
      <c r="E1523" s="14">
        <v>19</v>
      </c>
      <c r="F1523">
        <v>38.260791269999999</v>
      </c>
      <c r="G1523">
        <f>VLOOKUP(B1523, '[1]Sheet 1 - us_county_latlng'!$A:$C, 3, FALSE)</f>
        <v>-90.537806880000005</v>
      </c>
    </row>
    <row r="1524" spans="1:7" x14ac:dyDescent="0.2">
      <c r="A1524" s="12" t="s">
        <v>144</v>
      </c>
      <c r="B1524" s="12" t="s">
        <v>285</v>
      </c>
      <c r="C1524" s="12" t="s">
        <v>286</v>
      </c>
      <c r="D1524" s="148">
        <v>775</v>
      </c>
      <c r="E1524" s="13">
        <v>1</v>
      </c>
      <c r="F1524">
        <v>38.743991520000002</v>
      </c>
      <c r="G1524">
        <f>VLOOKUP(B1524, '[1]Sheet 1 - us_county_latlng'!$A:$C, 3, FALSE)</f>
        <v>-93.805887949999999</v>
      </c>
    </row>
    <row r="1525" spans="1:7" x14ac:dyDescent="0.2">
      <c r="A1525" s="12" t="s">
        <v>144</v>
      </c>
      <c r="B1525" s="12" t="s">
        <v>287</v>
      </c>
      <c r="C1525" s="12" t="s">
        <v>288</v>
      </c>
      <c r="D1525" s="149">
        <v>45</v>
      </c>
      <c r="E1525" s="14">
        <v>1</v>
      </c>
      <c r="F1525">
        <v>40.12754125</v>
      </c>
      <c r="G1525">
        <f>VLOOKUP(B1525, '[1]Sheet 1 - us_county_latlng'!$A:$C, 3, FALSE)</f>
        <v>-92.147890430000004</v>
      </c>
    </row>
    <row r="1526" spans="1:7" x14ac:dyDescent="0.2">
      <c r="A1526" s="12" t="s">
        <v>144</v>
      </c>
      <c r="B1526" s="12" t="s">
        <v>289</v>
      </c>
      <c r="C1526" s="12" t="s">
        <v>290</v>
      </c>
      <c r="D1526" s="148">
        <v>489</v>
      </c>
      <c r="E1526" s="13">
        <v>3</v>
      </c>
      <c r="F1526">
        <v>37.658658289999998</v>
      </c>
      <c r="G1526">
        <f>VLOOKUP(B1526, '[1]Sheet 1 - us_county_latlng'!$A:$C, 3, FALSE)</f>
        <v>-92.590430819999995</v>
      </c>
    </row>
    <row r="1527" spans="1:7" x14ac:dyDescent="0.2">
      <c r="A1527" s="12" t="s">
        <v>144</v>
      </c>
      <c r="B1527" s="12" t="s">
        <v>291</v>
      </c>
      <c r="C1527" s="12" t="s">
        <v>292</v>
      </c>
      <c r="D1527" s="149">
        <v>367</v>
      </c>
      <c r="E1527" s="14">
        <v>3</v>
      </c>
      <c r="F1527">
        <v>39.065557609999999</v>
      </c>
      <c r="G1527">
        <f>VLOOKUP(B1527, '[1]Sheet 1 - us_county_latlng'!$A:$C, 3, FALSE)</f>
        <v>-93.785570500000006</v>
      </c>
    </row>
    <row r="1528" spans="1:7" x14ac:dyDescent="0.2">
      <c r="A1528" s="12" t="s">
        <v>144</v>
      </c>
      <c r="B1528" s="12" t="s">
        <v>293</v>
      </c>
      <c r="C1528" s="12" t="s">
        <v>294</v>
      </c>
      <c r="D1528" s="148">
        <v>493</v>
      </c>
      <c r="E1528" s="13">
        <v>2</v>
      </c>
      <c r="F1528">
        <v>37.106279710000003</v>
      </c>
      <c r="G1528">
        <f>VLOOKUP(B1528, '[1]Sheet 1 - us_county_latlng'!$A:$C, 3, FALSE)</f>
        <v>-93.832914439999996</v>
      </c>
    </row>
    <row r="1529" spans="1:7" x14ac:dyDescent="0.2">
      <c r="A1529" s="12" t="s">
        <v>144</v>
      </c>
      <c r="B1529" s="12" t="s">
        <v>295</v>
      </c>
      <c r="C1529" s="12" t="s">
        <v>296</v>
      </c>
      <c r="D1529" s="149">
        <v>90</v>
      </c>
      <c r="E1529" s="14">
        <v>0</v>
      </c>
      <c r="F1529">
        <v>40.09673548</v>
      </c>
      <c r="G1529">
        <f>VLOOKUP(B1529, '[1]Sheet 1 - us_county_latlng'!$A:$C, 3, FALSE)</f>
        <v>-91.721789430000001</v>
      </c>
    </row>
    <row r="1530" spans="1:7" x14ac:dyDescent="0.2">
      <c r="A1530" s="12" t="s">
        <v>144</v>
      </c>
      <c r="B1530" s="12" t="s">
        <v>297</v>
      </c>
      <c r="C1530" s="12" t="s">
        <v>298</v>
      </c>
      <c r="D1530" s="148">
        <v>813</v>
      </c>
      <c r="E1530" s="13">
        <v>4</v>
      </c>
      <c r="F1530">
        <v>39.058299359999999</v>
      </c>
      <c r="G1530">
        <f>VLOOKUP(B1530, '[1]Sheet 1 - us_county_latlng'!$A:$C, 3, FALSE)</f>
        <v>-90.960095229999993</v>
      </c>
    </row>
    <row r="1531" spans="1:7" x14ac:dyDescent="0.2">
      <c r="A1531" s="12" t="s">
        <v>144</v>
      </c>
      <c r="B1531" s="12" t="s">
        <v>299</v>
      </c>
      <c r="C1531" s="12" t="s">
        <v>300</v>
      </c>
      <c r="D1531" s="149">
        <v>141</v>
      </c>
      <c r="E1531" s="14">
        <v>0</v>
      </c>
      <c r="F1531">
        <v>39.870460999999999</v>
      </c>
      <c r="G1531">
        <f>VLOOKUP(B1531, '[1]Sheet 1 - us_county_latlng'!$A:$C, 3, FALSE)</f>
        <v>-93.107052510000003</v>
      </c>
    </row>
    <row r="1532" spans="1:7" x14ac:dyDescent="0.2">
      <c r="A1532" s="12" t="s">
        <v>144</v>
      </c>
      <c r="B1532" s="12" t="s">
        <v>301</v>
      </c>
      <c r="C1532" s="12" t="s">
        <v>302</v>
      </c>
      <c r="D1532" s="148">
        <v>166</v>
      </c>
      <c r="E1532" s="13">
        <v>1</v>
      </c>
      <c r="F1532">
        <v>39.782027890000002</v>
      </c>
      <c r="G1532">
        <f>VLOOKUP(B1532, '[1]Sheet 1 - us_county_latlng'!$A:$C, 3, FALSE)</f>
        <v>-93.548648349999993</v>
      </c>
    </row>
    <row r="1533" spans="1:7" x14ac:dyDescent="0.2">
      <c r="A1533" s="12" t="s">
        <v>144</v>
      </c>
      <c r="B1533" s="12" t="s">
        <v>311</v>
      </c>
      <c r="C1533" s="12" t="s">
        <v>312</v>
      </c>
      <c r="D1533" s="149">
        <v>348</v>
      </c>
      <c r="E1533" s="14">
        <v>9</v>
      </c>
      <c r="F1533">
        <v>36.628656200000002</v>
      </c>
      <c r="G1533">
        <f>VLOOKUP(B1533, '[1]Sheet 1 - us_county_latlng'!$A:$C, 3, FALSE)</f>
        <v>-94.348233449999995</v>
      </c>
    </row>
    <row r="1534" spans="1:7" x14ac:dyDescent="0.2">
      <c r="A1534" s="12" t="s">
        <v>144</v>
      </c>
      <c r="B1534" s="12" t="s">
        <v>303</v>
      </c>
      <c r="C1534" s="12" t="s">
        <v>304</v>
      </c>
      <c r="D1534" s="149">
        <v>174</v>
      </c>
      <c r="E1534" s="14">
        <v>1</v>
      </c>
      <c r="F1534">
        <v>39.830497680000001</v>
      </c>
      <c r="G1534">
        <f>VLOOKUP(B1534, '[1]Sheet 1 - us_county_latlng'!$A:$C, 3, FALSE)</f>
        <v>-92.56453089</v>
      </c>
    </row>
    <row r="1535" spans="1:7" x14ac:dyDescent="0.2">
      <c r="A1535" s="12" t="s">
        <v>144</v>
      </c>
      <c r="B1535" s="12" t="s">
        <v>305</v>
      </c>
      <c r="C1535" s="12" t="s">
        <v>306</v>
      </c>
      <c r="D1535" s="148">
        <v>133</v>
      </c>
      <c r="E1535" s="13">
        <v>0</v>
      </c>
      <c r="F1535">
        <v>37.478234620000002</v>
      </c>
      <c r="G1535">
        <f>VLOOKUP(B1535, '[1]Sheet 1 - us_county_latlng'!$A:$C, 3, FALSE)</f>
        <v>-90.344650990000005</v>
      </c>
    </row>
    <row r="1536" spans="1:7" x14ac:dyDescent="0.2">
      <c r="A1536" s="12" t="s">
        <v>144</v>
      </c>
      <c r="B1536" s="12" t="s">
        <v>307</v>
      </c>
      <c r="C1536" s="12" t="s">
        <v>308</v>
      </c>
      <c r="D1536" s="149">
        <v>96</v>
      </c>
      <c r="E1536" s="14">
        <v>0</v>
      </c>
      <c r="F1536">
        <v>38.161679220000003</v>
      </c>
      <c r="G1536">
        <f>VLOOKUP(B1536, '[1]Sheet 1 - us_county_latlng'!$A:$C, 3, FALSE)</f>
        <v>-91.924925819999999</v>
      </c>
    </row>
    <row r="1537" spans="1:7" x14ac:dyDescent="0.2">
      <c r="A1537" s="12" t="s">
        <v>144</v>
      </c>
      <c r="B1537" s="12" t="s">
        <v>309</v>
      </c>
      <c r="C1537" s="12" t="s">
        <v>310</v>
      </c>
      <c r="D1537" s="148">
        <v>340</v>
      </c>
      <c r="E1537" s="13">
        <v>1</v>
      </c>
      <c r="F1537">
        <v>39.805936299999999</v>
      </c>
      <c r="G1537">
        <f>VLOOKUP(B1537, '[1]Sheet 1 - us_county_latlng'!$A:$C, 3, FALSE)</f>
        <v>-91.622311749999994</v>
      </c>
    </row>
    <row r="1538" spans="1:7" x14ac:dyDescent="0.2">
      <c r="A1538" s="12" t="s">
        <v>144</v>
      </c>
      <c r="B1538" s="12" t="s">
        <v>313</v>
      </c>
      <c r="C1538" s="12" t="s">
        <v>314</v>
      </c>
      <c r="D1538" s="148">
        <v>42</v>
      </c>
      <c r="E1538" s="13">
        <v>0</v>
      </c>
      <c r="F1538">
        <v>40.422513330000001</v>
      </c>
      <c r="G1538">
        <f>VLOOKUP(B1538, '[1]Sheet 1 - us_county_latlng'!$A:$C, 3, FALSE)</f>
        <v>-93.568506159999998</v>
      </c>
    </row>
    <row r="1539" spans="1:7" x14ac:dyDescent="0.2">
      <c r="A1539" s="12" t="s">
        <v>144</v>
      </c>
      <c r="B1539" s="12" t="s">
        <v>315</v>
      </c>
      <c r="C1539" s="12" t="s">
        <v>316</v>
      </c>
      <c r="D1539" s="149">
        <v>324</v>
      </c>
      <c r="E1539" s="14">
        <v>1</v>
      </c>
      <c r="F1539">
        <v>38.214385749999998</v>
      </c>
      <c r="G1539">
        <f>VLOOKUP(B1539, '[1]Sheet 1 - us_county_latlng'!$A:$C, 3, FALSE)</f>
        <v>-92.428095709999994</v>
      </c>
    </row>
    <row r="1540" spans="1:7" x14ac:dyDescent="0.2">
      <c r="A1540" s="12" t="s">
        <v>144</v>
      </c>
      <c r="B1540" s="12" t="s">
        <v>317</v>
      </c>
      <c r="C1540" s="12" t="s">
        <v>318</v>
      </c>
      <c r="D1540" s="148">
        <v>132</v>
      </c>
      <c r="E1540" s="13">
        <v>0</v>
      </c>
      <c r="F1540">
        <v>36.82805484</v>
      </c>
      <c r="G1540">
        <f>VLOOKUP(B1540, '[1]Sheet 1 - us_county_latlng'!$A:$C, 3, FALSE)</f>
        <v>-89.291170010000002</v>
      </c>
    </row>
    <row r="1541" spans="1:7" x14ac:dyDescent="0.2">
      <c r="A1541" s="12" t="s">
        <v>144</v>
      </c>
      <c r="B1541" s="12" t="s">
        <v>319</v>
      </c>
      <c r="C1541" s="12" t="s">
        <v>320</v>
      </c>
      <c r="D1541" s="149">
        <v>196</v>
      </c>
      <c r="E1541" s="14">
        <v>1</v>
      </c>
      <c r="F1541">
        <v>38.632347240000001</v>
      </c>
      <c r="G1541">
        <f>VLOOKUP(B1541, '[1]Sheet 1 - us_county_latlng'!$A:$C, 3, FALSE)</f>
        <v>-92.58303239</v>
      </c>
    </row>
    <row r="1542" spans="1:7" x14ac:dyDescent="0.2">
      <c r="A1542" s="12" t="s">
        <v>144</v>
      </c>
      <c r="B1542" s="12" t="s">
        <v>321</v>
      </c>
      <c r="C1542" s="12" t="s">
        <v>322</v>
      </c>
      <c r="D1542" s="148">
        <v>89</v>
      </c>
      <c r="E1542" s="13">
        <v>0</v>
      </c>
      <c r="F1542">
        <v>39.495884529999998</v>
      </c>
      <c r="G1542">
        <f>VLOOKUP(B1542, '[1]Sheet 1 - us_county_latlng'!$A:$C, 3, FALSE)</f>
        <v>-92.000875719999996</v>
      </c>
    </row>
    <row r="1543" spans="1:7" x14ac:dyDescent="0.2">
      <c r="A1543" s="12" t="s">
        <v>144</v>
      </c>
      <c r="B1543" s="12" t="s">
        <v>323</v>
      </c>
      <c r="C1543" s="12" t="s">
        <v>324</v>
      </c>
      <c r="D1543" s="149">
        <v>136</v>
      </c>
      <c r="E1543" s="14">
        <v>0</v>
      </c>
      <c r="F1543">
        <v>38.941285190000002</v>
      </c>
      <c r="G1543">
        <f>VLOOKUP(B1543, '[1]Sheet 1 - us_county_latlng'!$A:$C, 3, FALSE)</f>
        <v>-91.470208389999996</v>
      </c>
    </row>
    <row r="1544" spans="1:7" x14ac:dyDescent="0.2">
      <c r="A1544" s="12" t="s">
        <v>144</v>
      </c>
      <c r="B1544" s="12" t="s">
        <v>325</v>
      </c>
      <c r="C1544" s="12" t="s">
        <v>326</v>
      </c>
      <c r="D1544" s="148">
        <v>256</v>
      </c>
      <c r="E1544" s="13">
        <v>0</v>
      </c>
      <c r="F1544">
        <v>38.423507909999998</v>
      </c>
      <c r="G1544">
        <f>VLOOKUP(B1544, '[1]Sheet 1 - us_county_latlng'!$A:$C, 3, FALSE)</f>
        <v>-92.885971220000002</v>
      </c>
    </row>
    <row r="1545" spans="1:7" x14ac:dyDescent="0.2">
      <c r="A1545" s="12" t="s">
        <v>144</v>
      </c>
      <c r="B1545" s="12" t="s">
        <v>327</v>
      </c>
      <c r="C1545" s="12" t="s">
        <v>328</v>
      </c>
      <c r="D1545" s="149">
        <v>210</v>
      </c>
      <c r="E1545" s="14">
        <v>1</v>
      </c>
      <c r="F1545">
        <v>36.594398529999999</v>
      </c>
      <c r="G1545">
        <f>VLOOKUP(B1545, '[1]Sheet 1 - us_county_latlng'!$A:$C, 3, FALSE)</f>
        <v>-89.651904830000007</v>
      </c>
    </row>
    <row r="1546" spans="1:7" x14ac:dyDescent="0.2">
      <c r="A1546" s="12" t="s">
        <v>144</v>
      </c>
      <c r="B1546" s="12" t="s">
        <v>329</v>
      </c>
      <c r="C1546" s="12" t="s">
        <v>330</v>
      </c>
      <c r="D1546" s="148">
        <v>707</v>
      </c>
      <c r="E1546" s="13">
        <v>1</v>
      </c>
      <c r="F1546">
        <v>36.905185680000002</v>
      </c>
      <c r="G1546">
        <f>VLOOKUP(B1546, '[1]Sheet 1 - us_county_latlng'!$A:$C, 3, FALSE)</f>
        <v>-94.339461720000003</v>
      </c>
    </row>
    <row r="1547" spans="1:7" x14ac:dyDescent="0.2">
      <c r="A1547" s="12" t="s">
        <v>144</v>
      </c>
      <c r="B1547" s="12" t="s">
        <v>331</v>
      </c>
      <c r="C1547" s="12" t="s">
        <v>332</v>
      </c>
      <c r="D1547" s="149">
        <v>240</v>
      </c>
      <c r="E1547" s="14">
        <v>0</v>
      </c>
      <c r="F1547">
        <v>40.360980140000002</v>
      </c>
      <c r="G1547">
        <f>VLOOKUP(B1547, '[1]Sheet 1 - us_county_latlng'!$A:$C, 3, FALSE)</f>
        <v>-94.883353540000002</v>
      </c>
    </row>
    <row r="1548" spans="1:7" x14ac:dyDescent="0.2">
      <c r="A1548" s="12" t="s">
        <v>144</v>
      </c>
      <c r="B1548" s="12" t="s">
        <v>333</v>
      </c>
      <c r="C1548" s="12" t="s">
        <v>334</v>
      </c>
      <c r="D1548" s="148">
        <v>116</v>
      </c>
      <c r="E1548" s="13">
        <v>1</v>
      </c>
      <c r="F1548">
        <v>36.68672248</v>
      </c>
      <c r="G1548">
        <f>VLOOKUP(B1548, '[1]Sheet 1 - us_county_latlng'!$A:$C, 3, FALSE)</f>
        <v>-91.403321460000001</v>
      </c>
    </row>
    <row r="1549" spans="1:7" x14ac:dyDescent="0.2">
      <c r="A1549" s="12" t="s">
        <v>144</v>
      </c>
      <c r="B1549" s="12" t="s">
        <v>335</v>
      </c>
      <c r="C1549" s="12" t="s">
        <v>336</v>
      </c>
      <c r="D1549" s="149">
        <v>169</v>
      </c>
      <c r="E1549" s="14">
        <v>2</v>
      </c>
      <c r="F1549">
        <v>38.46015852</v>
      </c>
      <c r="G1549">
        <f>VLOOKUP(B1549, '[1]Sheet 1 - us_county_latlng'!$A:$C, 3, FALSE)</f>
        <v>-91.861781010000001</v>
      </c>
    </row>
    <row r="1550" spans="1:7" x14ac:dyDescent="0.2">
      <c r="A1550" s="12" t="s">
        <v>144</v>
      </c>
      <c r="B1550" s="12" t="s">
        <v>337</v>
      </c>
      <c r="C1550" s="12" t="s">
        <v>338</v>
      </c>
      <c r="D1550" s="148">
        <v>80</v>
      </c>
      <c r="E1550" s="13">
        <v>2</v>
      </c>
      <c r="F1550">
        <v>36.649222530000003</v>
      </c>
      <c r="G1550">
        <f>VLOOKUP(B1550, '[1]Sheet 1 - us_county_latlng'!$A:$C, 3, FALSE)</f>
        <v>-92.444694470000002</v>
      </c>
    </row>
    <row r="1551" spans="1:7" x14ac:dyDescent="0.2">
      <c r="A1551" s="12" t="s">
        <v>144</v>
      </c>
      <c r="B1551" s="12" t="s">
        <v>339</v>
      </c>
      <c r="C1551" s="12" t="s">
        <v>340</v>
      </c>
      <c r="D1551" s="149">
        <v>237</v>
      </c>
      <c r="E1551" s="14">
        <v>1</v>
      </c>
      <c r="F1551">
        <v>36.211315650000003</v>
      </c>
      <c r="G1551">
        <f>VLOOKUP(B1551, '[1]Sheet 1 - us_county_latlng'!$A:$C, 3, FALSE)</f>
        <v>-89.785399609999999</v>
      </c>
    </row>
    <row r="1552" spans="1:7" x14ac:dyDescent="0.2">
      <c r="A1552" s="12" t="s">
        <v>144</v>
      </c>
      <c r="B1552" s="12" t="s">
        <v>341</v>
      </c>
      <c r="C1552" s="12" t="s">
        <v>342</v>
      </c>
      <c r="D1552" s="148">
        <v>220</v>
      </c>
      <c r="E1552" s="13">
        <v>0</v>
      </c>
      <c r="F1552">
        <v>37.70718892</v>
      </c>
      <c r="G1552">
        <f>VLOOKUP(B1552, '[1]Sheet 1 - us_county_latlng'!$A:$C, 3, FALSE)</f>
        <v>-89.824562689999993</v>
      </c>
    </row>
    <row r="1553" spans="1:7" x14ac:dyDescent="0.2">
      <c r="A1553" s="12" t="s">
        <v>144</v>
      </c>
      <c r="B1553" s="12" t="s">
        <v>343</v>
      </c>
      <c r="C1553" s="12" t="s">
        <v>344</v>
      </c>
      <c r="D1553" s="149">
        <v>646</v>
      </c>
      <c r="E1553" s="14">
        <v>4</v>
      </c>
      <c r="F1553">
        <v>38.72825898</v>
      </c>
      <c r="G1553">
        <f>VLOOKUP(B1553, '[1]Sheet 1 - us_county_latlng'!$A:$C, 3, FALSE)</f>
        <v>-93.284749120000001</v>
      </c>
    </row>
    <row r="1554" spans="1:7" x14ac:dyDescent="0.2">
      <c r="A1554" s="12" t="s">
        <v>144</v>
      </c>
      <c r="B1554" s="12" t="s">
        <v>345</v>
      </c>
      <c r="C1554" s="12" t="s">
        <v>346</v>
      </c>
      <c r="D1554" s="148">
        <v>427</v>
      </c>
      <c r="E1554" s="13">
        <v>2</v>
      </c>
      <c r="F1554">
        <v>37.877314470000002</v>
      </c>
      <c r="G1554">
        <f>VLOOKUP(B1554, '[1]Sheet 1 - us_county_latlng'!$A:$C, 3, FALSE)</f>
        <v>-91.792385019999998</v>
      </c>
    </row>
    <row r="1555" spans="1:7" x14ac:dyDescent="0.2">
      <c r="A1555" s="12" t="s">
        <v>144</v>
      </c>
      <c r="B1555" s="12" t="s">
        <v>347</v>
      </c>
      <c r="C1555" s="12" t="s">
        <v>348</v>
      </c>
      <c r="D1555" s="149">
        <v>205</v>
      </c>
      <c r="E1555" s="14">
        <v>3</v>
      </c>
      <c r="F1555">
        <v>39.343972309999998</v>
      </c>
      <c r="G1555">
        <f>VLOOKUP(B1555, '[1]Sheet 1 - us_county_latlng'!$A:$C, 3, FALSE)</f>
        <v>-91.171654930000003</v>
      </c>
    </row>
    <row r="1556" spans="1:7" x14ac:dyDescent="0.2">
      <c r="A1556" s="12" t="s">
        <v>144</v>
      </c>
      <c r="B1556" s="12" t="s">
        <v>349</v>
      </c>
      <c r="C1556" s="12" t="s">
        <v>350</v>
      </c>
      <c r="D1556" s="148">
        <v>1384</v>
      </c>
      <c r="E1556" s="13">
        <v>8</v>
      </c>
      <c r="F1556">
        <v>39.380736829999996</v>
      </c>
      <c r="G1556">
        <f>VLOOKUP(B1556, '[1]Sheet 1 - us_county_latlng'!$A:$C, 3, FALSE)</f>
        <v>-94.773801250000005</v>
      </c>
    </row>
    <row r="1557" spans="1:7" x14ac:dyDescent="0.2">
      <c r="A1557" s="12" t="s">
        <v>144</v>
      </c>
      <c r="B1557" s="12" t="s">
        <v>351</v>
      </c>
      <c r="C1557" s="12" t="s">
        <v>352</v>
      </c>
      <c r="D1557" s="149">
        <v>398</v>
      </c>
      <c r="E1557" s="14">
        <v>3</v>
      </c>
      <c r="F1557">
        <v>37.616494520000003</v>
      </c>
      <c r="G1557">
        <f>VLOOKUP(B1557, '[1]Sheet 1 - us_county_latlng'!$A:$C, 3, FALSE)</f>
        <v>-93.400346490000004</v>
      </c>
    </row>
    <row r="1558" spans="1:7" x14ac:dyDescent="0.2">
      <c r="A1558" s="12" t="s">
        <v>144</v>
      </c>
      <c r="B1558" s="12" t="s">
        <v>353</v>
      </c>
      <c r="C1558" s="12" t="s">
        <v>354</v>
      </c>
      <c r="D1558" s="148">
        <v>748</v>
      </c>
      <c r="E1558" s="13">
        <v>3</v>
      </c>
      <c r="F1558">
        <v>37.824586580000002</v>
      </c>
      <c r="G1558">
        <f>VLOOKUP(B1558, '[1]Sheet 1 - us_county_latlng'!$A:$C, 3, FALSE)</f>
        <v>-92.207498659999999</v>
      </c>
    </row>
    <row r="1559" spans="1:7" x14ac:dyDescent="0.2">
      <c r="A1559" s="12" t="s">
        <v>144</v>
      </c>
      <c r="B1559" s="12" t="s">
        <v>355</v>
      </c>
      <c r="C1559" s="12" t="s">
        <v>356</v>
      </c>
      <c r="D1559" s="149">
        <v>49</v>
      </c>
      <c r="E1559" s="14">
        <v>0</v>
      </c>
      <c r="F1559">
        <v>40.478776240000002</v>
      </c>
      <c r="G1559">
        <f>VLOOKUP(B1559, '[1]Sheet 1 - us_county_latlng'!$A:$C, 3, FALSE)</f>
        <v>-93.016665750000001</v>
      </c>
    </row>
    <row r="1560" spans="1:7" x14ac:dyDescent="0.2">
      <c r="A1560" s="12" t="s">
        <v>144</v>
      </c>
      <c r="B1560" s="12" t="s">
        <v>357</v>
      </c>
      <c r="C1560" s="12" t="s">
        <v>358</v>
      </c>
      <c r="D1560" s="148">
        <v>99</v>
      </c>
      <c r="E1560" s="13">
        <v>0</v>
      </c>
      <c r="F1560">
        <v>39.5275593</v>
      </c>
      <c r="G1560">
        <f>VLOOKUP(B1560, '[1]Sheet 1 - us_county_latlng'!$A:$C, 3, FALSE)</f>
        <v>-91.52194283</v>
      </c>
    </row>
    <row r="1561" spans="1:7" x14ac:dyDescent="0.2">
      <c r="A1561" s="12" t="s">
        <v>144</v>
      </c>
      <c r="B1561" s="12" t="s">
        <v>359</v>
      </c>
      <c r="C1561" s="12" t="s">
        <v>360</v>
      </c>
      <c r="D1561" s="149">
        <v>291</v>
      </c>
      <c r="E1561" s="14">
        <v>1</v>
      </c>
      <c r="F1561">
        <v>39.440092319999998</v>
      </c>
      <c r="G1561">
        <f>VLOOKUP(B1561, '[1]Sheet 1 - us_county_latlng'!$A:$C, 3, FALSE)</f>
        <v>-92.497142120000007</v>
      </c>
    </row>
    <row r="1562" spans="1:7" x14ac:dyDescent="0.2">
      <c r="A1562" s="12" t="s">
        <v>144</v>
      </c>
      <c r="B1562" s="12" t="s">
        <v>361</v>
      </c>
      <c r="C1562" s="12" t="s">
        <v>362</v>
      </c>
      <c r="D1562" s="148">
        <v>271</v>
      </c>
      <c r="E1562" s="13">
        <v>1</v>
      </c>
      <c r="F1562">
        <v>39.352872949999998</v>
      </c>
      <c r="G1562">
        <f>VLOOKUP(B1562, '[1]Sheet 1 - us_county_latlng'!$A:$C, 3, FALSE)</f>
        <v>-93.989908209999996</v>
      </c>
    </row>
    <row r="1563" spans="1:7" x14ac:dyDescent="0.2">
      <c r="A1563" s="12" t="s">
        <v>144</v>
      </c>
      <c r="B1563" s="12" t="s">
        <v>363</v>
      </c>
      <c r="C1563" s="12" t="s">
        <v>364</v>
      </c>
      <c r="D1563" s="149">
        <v>53</v>
      </c>
      <c r="E1563" s="14">
        <v>0</v>
      </c>
      <c r="F1563">
        <v>37.362448639999997</v>
      </c>
      <c r="G1563">
        <f>VLOOKUP(B1563, '[1]Sheet 1 - us_county_latlng'!$A:$C, 3, FALSE)</f>
        <v>-90.968990020000007</v>
      </c>
    </row>
    <row r="1564" spans="1:7" x14ac:dyDescent="0.2">
      <c r="A1564" s="12" t="s">
        <v>144</v>
      </c>
      <c r="B1564" s="12" t="s">
        <v>365</v>
      </c>
      <c r="C1564" s="12" t="s">
        <v>366</v>
      </c>
      <c r="D1564" s="148">
        <v>141</v>
      </c>
      <c r="E1564" s="13">
        <v>0</v>
      </c>
      <c r="F1564">
        <v>36.652690530000001</v>
      </c>
      <c r="G1564">
        <f>VLOOKUP(B1564, '[1]Sheet 1 - us_county_latlng'!$A:$C, 3, FALSE)</f>
        <v>-90.863810880000003</v>
      </c>
    </row>
    <row r="1565" spans="1:7" x14ac:dyDescent="0.2">
      <c r="A1565" s="12" t="s">
        <v>144</v>
      </c>
      <c r="B1565" s="12" t="s">
        <v>379</v>
      </c>
      <c r="C1565" s="12" t="s">
        <v>380</v>
      </c>
      <c r="D1565" s="149">
        <v>4246</v>
      </c>
      <c r="E1565" s="14">
        <v>15</v>
      </c>
      <c r="F1565">
        <v>38.782482119999997</v>
      </c>
      <c r="G1565">
        <f>VLOOKUP(B1565, '[1]Sheet 1 - us_county_latlng'!$A:$C, 3, FALSE)</f>
        <v>-90.674119790000006</v>
      </c>
    </row>
    <row r="1566" spans="1:7" x14ac:dyDescent="0.2">
      <c r="A1566" s="12" t="s">
        <v>144</v>
      </c>
      <c r="B1566" s="12" t="s">
        <v>381</v>
      </c>
      <c r="C1566" s="12" t="s">
        <v>382</v>
      </c>
      <c r="D1566" s="148">
        <v>122</v>
      </c>
      <c r="E1566" s="13">
        <v>0</v>
      </c>
      <c r="F1566">
        <v>38.037291320000001</v>
      </c>
      <c r="G1566">
        <f>VLOOKUP(B1566, '[1]Sheet 1 - us_county_latlng'!$A:$C, 3, FALSE)</f>
        <v>-93.775932890000007</v>
      </c>
    </row>
    <row r="1567" spans="1:7" x14ac:dyDescent="0.2">
      <c r="A1567" s="12" t="s">
        <v>144</v>
      </c>
      <c r="B1567" s="12" t="s">
        <v>389</v>
      </c>
      <c r="C1567" s="12" t="s">
        <v>390</v>
      </c>
      <c r="D1567" s="148">
        <v>194</v>
      </c>
      <c r="E1567" s="13">
        <v>2</v>
      </c>
      <c r="F1567">
        <v>37.894545809999997</v>
      </c>
      <c r="G1567">
        <f>VLOOKUP(B1567, '[1]Sheet 1 - us_county_latlng'!$A:$C, 3, FALSE)</f>
        <v>-90.194673100000003</v>
      </c>
    </row>
    <row r="1568" spans="1:7" x14ac:dyDescent="0.2">
      <c r="A1568" s="12" t="s">
        <v>144</v>
      </c>
      <c r="B1568" s="12" t="s">
        <v>383</v>
      </c>
      <c r="C1568" s="12" t="s">
        <v>384</v>
      </c>
      <c r="D1568" s="149">
        <v>684</v>
      </c>
      <c r="E1568" s="14">
        <v>6</v>
      </c>
      <c r="F1568">
        <v>37.810556069999997</v>
      </c>
      <c r="G1568">
        <f>VLOOKUP(B1568, '[1]Sheet 1 - us_county_latlng'!$A:$C, 3, FALSE)</f>
        <v>-90.472555560000004</v>
      </c>
    </row>
    <row r="1569" spans="1:7" x14ac:dyDescent="0.2">
      <c r="A1569" s="12" t="s">
        <v>144</v>
      </c>
      <c r="B1569" s="12" t="s">
        <v>387</v>
      </c>
      <c r="C1569" s="12" t="s">
        <v>388</v>
      </c>
      <c r="D1569" s="149">
        <v>10604</v>
      </c>
      <c r="E1569" s="14">
        <v>63</v>
      </c>
      <c r="F1569">
        <v>38.640484569999998</v>
      </c>
      <c r="G1569">
        <f>VLOOKUP(B1569, '[1]Sheet 1 - us_county_latlng'!$A:$C, 3, FALSE)</f>
        <v>-90.443441870000001</v>
      </c>
    </row>
    <row r="1570" spans="1:7" x14ac:dyDescent="0.2">
      <c r="A1570" s="12" t="s">
        <v>144</v>
      </c>
      <c r="B1570" s="12" t="s">
        <v>367</v>
      </c>
      <c r="C1570" s="12" t="s">
        <v>368</v>
      </c>
      <c r="D1570" s="149">
        <v>255</v>
      </c>
      <c r="E1570" s="14">
        <v>2</v>
      </c>
      <c r="F1570">
        <v>39.13696633</v>
      </c>
      <c r="G1570">
        <f>VLOOKUP(B1570, '[1]Sheet 1 - us_county_latlng'!$A:$C, 3, FALSE)</f>
        <v>-93.20185128</v>
      </c>
    </row>
    <row r="1571" spans="1:7" x14ac:dyDescent="0.2">
      <c r="A1571" s="12" t="s">
        <v>144</v>
      </c>
      <c r="B1571" s="12" t="s">
        <v>369</v>
      </c>
      <c r="C1571" s="12" t="s">
        <v>370</v>
      </c>
      <c r="D1571" s="148">
        <v>60</v>
      </c>
      <c r="E1571" s="13">
        <v>1</v>
      </c>
      <c r="F1571">
        <v>40.470232160000002</v>
      </c>
      <c r="G1571">
        <f>VLOOKUP(B1571, '[1]Sheet 1 - us_county_latlng'!$A:$C, 3, FALSE)</f>
        <v>-92.520778300000003</v>
      </c>
    </row>
    <row r="1572" spans="1:7" x14ac:dyDescent="0.2">
      <c r="A1572" s="12" t="s">
        <v>144</v>
      </c>
      <c r="B1572" s="12" t="s">
        <v>371</v>
      </c>
      <c r="C1572" s="12" t="s">
        <v>372</v>
      </c>
      <c r="D1572" s="149">
        <v>87</v>
      </c>
      <c r="E1572" s="33">
        <v>0</v>
      </c>
      <c r="F1572">
        <v>40.452010909999998</v>
      </c>
      <c r="G1572">
        <f>VLOOKUP(B1572, '[1]Sheet 1 - us_county_latlng'!$A:$C, 3, FALSE)</f>
        <v>-92.147244400000005</v>
      </c>
    </row>
    <row r="1573" spans="1:7" x14ac:dyDescent="0.2">
      <c r="A1573" s="12" t="s">
        <v>144</v>
      </c>
      <c r="B1573" s="12" t="s">
        <v>373</v>
      </c>
      <c r="C1573" s="12" t="s">
        <v>374</v>
      </c>
      <c r="D1573" s="148">
        <v>476</v>
      </c>
      <c r="E1573" s="34">
        <v>9</v>
      </c>
      <c r="F1573">
        <v>37.05301351</v>
      </c>
      <c r="G1573">
        <f>VLOOKUP(B1573, '[1]Sheet 1 - us_county_latlng'!$A:$C, 3, FALSE)</f>
        <v>-89.568657979999998</v>
      </c>
    </row>
    <row r="1574" spans="1:7" x14ac:dyDescent="0.2">
      <c r="A1574" s="12" t="s">
        <v>144</v>
      </c>
      <c r="B1574" s="12" t="s">
        <v>375</v>
      </c>
      <c r="C1574" s="12" t="s">
        <v>376</v>
      </c>
      <c r="D1574" s="149">
        <v>77</v>
      </c>
      <c r="E1574" s="33">
        <v>0</v>
      </c>
      <c r="F1574">
        <v>37.157139860000001</v>
      </c>
      <c r="G1574">
        <f>VLOOKUP(B1574, '[1]Sheet 1 - us_county_latlng'!$A:$C, 3, FALSE)</f>
        <v>-91.399936589999996</v>
      </c>
    </row>
    <row r="1575" spans="1:7" x14ac:dyDescent="0.2">
      <c r="A1575" s="12" t="s">
        <v>144</v>
      </c>
      <c r="B1575" s="12" t="s">
        <v>377</v>
      </c>
      <c r="C1575" s="12" t="s">
        <v>378</v>
      </c>
      <c r="D1575" s="148">
        <v>64</v>
      </c>
      <c r="E1575" s="34">
        <v>0</v>
      </c>
      <c r="F1575">
        <v>39.797995899999997</v>
      </c>
      <c r="G1575">
        <f>VLOOKUP(B1575, '[1]Sheet 1 - us_county_latlng'!$A:$C, 3, FALSE)</f>
        <v>-92.07658198</v>
      </c>
    </row>
    <row r="1576" spans="1:7" x14ac:dyDescent="0.2">
      <c r="A1576" s="12" t="s">
        <v>144</v>
      </c>
      <c r="B1576" s="12" t="s">
        <v>391</v>
      </c>
      <c r="C1576" s="12" t="s">
        <v>392</v>
      </c>
      <c r="D1576" s="149">
        <v>328</v>
      </c>
      <c r="E1576" s="33">
        <v>1</v>
      </c>
      <c r="F1576">
        <v>36.855654639999997</v>
      </c>
      <c r="G1576">
        <f>VLOOKUP(B1576, '[1]Sheet 1 - us_county_latlng'!$A:$C, 3, FALSE)</f>
        <v>-89.944360380000006</v>
      </c>
    </row>
    <row r="1577" spans="1:7" x14ac:dyDescent="0.2">
      <c r="A1577" s="12" t="s">
        <v>144</v>
      </c>
      <c r="B1577" s="12" t="s">
        <v>393</v>
      </c>
      <c r="C1577" s="12" t="s">
        <v>394</v>
      </c>
      <c r="D1577" s="148">
        <v>280</v>
      </c>
      <c r="E1577" s="34">
        <v>1</v>
      </c>
      <c r="F1577">
        <v>36.747109760000001</v>
      </c>
      <c r="G1577">
        <f>VLOOKUP(B1577, '[1]Sheet 1 - us_county_latlng'!$A:$C, 3, FALSE)</f>
        <v>-93.456026969999996</v>
      </c>
    </row>
    <row r="1578" spans="1:7" x14ac:dyDescent="0.2">
      <c r="A1578" s="12" t="s">
        <v>144</v>
      </c>
      <c r="B1578" s="12" t="s">
        <v>395</v>
      </c>
      <c r="C1578" s="12" t="s">
        <v>396</v>
      </c>
      <c r="D1578" s="149">
        <v>60</v>
      </c>
      <c r="E1578" s="33">
        <v>2</v>
      </c>
      <c r="F1578">
        <v>40.21033053</v>
      </c>
      <c r="G1578">
        <f>VLOOKUP(B1578, '[1]Sheet 1 - us_county_latlng'!$A:$C, 3, FALSE)</f>
        <v>-93.111590680000006</v>
      </c>
    </row>
    <row r="1579" spans="1:7" x14ac:dyDescent="0.2">
      <c r="A1579" s="12" t="s">
        <v>144</v>
      </c>
      <c r="B1579" s="12" t="s">
        <v>397</v>
      </c>
      <c r="C1579" s="12" t="s">
        <v>398</v>
      </c>
      <c r="D1579" s="148">
        <v>579</v>
      </c>
      <c r="E1579" s="34">
        <v>4</v>
      </c>
      <c r="F1579">
        <v>36.654736460000002</v>
      </c>
      <c r="G1579">
        <f>VLOOKUP(B1579, '[1]Sheet 1 - us_county_latlng'!$A:$C, 3, FALSE)</f>
        <v>-93.041275859999999</v>
      </c>
    </row>
    <row r="1580" spans="1:7" x14ac:dyDescent="0.2">
      <c r="A1580" s="12" t="s">
        <v>144</v>
      </c>
      <c r="B1580" s="12" t="s">
        <v>399</v>
      </c>
      <c r="C1580" s="12" t="s">
        <v>400</v>
      </c>
      <c r="D1580" s="149">
        <v>298</v>
      </c>
      <c r="E1580" s="33">
        <v>1</v>
      </c>
      <c r="F1580">
        <v>37.316756699999999</v>
      </c>
      <c r="G1580">
        <f>VLOOKUP(B1580, '[1]Sheet 1 - us_county_latlng'!$A:$C, 3, FALSE)</f>
        <v>-91.965234339999995</v>
      </c>
    </row>
    <row r="1581" spans="1:7" x14ac:dyDescent="0.2">
      <c r="A1581" s="12" t="s">
        <v>144</v>
      </c>
      <c r="B1581" s="12" t="s">
        <v>401</v>
      </c>
      <c r="C1581" s="12" t="s">
        <v>402</v>
      </c>
      <c r="D1581" s="148">
        <v>266</v>
      </c>
      <c r="E1581" s="34">
        <v>2</v>
      </c>
      <c r="F1581">
        <v>37.849982850000004</v>
      </c>
      <c r="G1581">
        <f>VLOOKUP(B1581, '[1]Sheet 1 - us_county_latlng'!$A:$C, 3, FALSE)</f>
        <v>-94.341685690000006</v>
      </c>
    </row>
    <row r="1582" spans="1:7" x14ac:dyDescent="0.2">
      <c r="A1582" s="12" t="s">
        <v>144</v>
      </c>
      <c r="B1582" s="12" t="s">
        <v>403</v>
      </c>
      <c r="C1582" s="12" t="s">
        <v>404</v>
      </c>
      <c r="D1582" s="149">
        <v>435</v>
      </c>
      <c r="E1582" s="33">
        <v>2</v>
      </c>
      <c r="F1582">
        <v>38.764461330000003</v>
      </c>
      <c r="G1582">
        <f>VLOOKUP(B1582, '[1]Sheet 1 - us_county_latlng'!$A:$C, 3, FALSE)</f>
        <v>-91.160249780000001</v>
      </c>
    </row>
    <row r="1583" spans="1:7" x14ac:dyDescent="0.2">
      <c r="A1583" s="12" t="s">
        <v>144</v>
      </c>
      <c r="B1583" s="12" t="s">
        <v>405</v>
      </c>
      <c r="C1583" s="12" t="s">
        <v>406</v>
      </c>
      <c r="D1583" s="148">
        <v>274</v>
      </c>
      <c r="E1583" s="34">
        <v>1</v>
      </c>
      <c r="F1583">
        <v>37.96173417</v>
      </c>
      <c r="G1583">
        <f>VLOOKUP(B1583, '[1]Sheet 1 - us_county_latlng'!$A:$C, 3, FALSE)</f>
        <v>-90.878667399999998</v>
      </c>
    </row>
    <row r="1584" spans="1:7" x14ac:dyDescent="0.2">
      <c r="A1584" s="12" t="s">
        <v>144</v>
      </c>
      <c r="B1584" s="12" t="s">
        <v>407</v>
      </c>
      <c r="C1584" s="12" t="s">
        <v>408</v>
      </c>
      <c r="D1584" s="149">
        <v>107</v>
      </c>
      <c r="E1584" s="33">
        <v>1</v>
      </c>
      <c r="F1584">
        <v>37.112621969999999</v>
      </c>
      <c r="G1584">
        <f>VLOOKUP(B1584, '[1]Sheet 1 - us_county_latlng'!$A:$C, 3, FALSE)</f>
        <v>-90.461445080000004</v>
      </c>
    </row>
    <row r="1585" spans="1:7" x14ac:dyDescent="0.2">
      <c r="A1585" s="12" t="s">
        <v>144</v>
      </c>
      <c r="B1585" s="12" t="s">
        <v>409</v>
      </c>
      <c r="C1585" s="12" t="s">
        <v>410</v>
      </c>
      <c r="D1585" s="148">
        <v>611</v>
      </c>
      <c r="E1585" s="34">
        <v>3</v>
      </c>
      <c r="F1585">
        <v>37.280857519999998</v>
      </c>
      <c r="G1585">
        <f>VLOOKUP(B1585, '[1]Sheet 1 - us_county_latlng'!$A:$C, 3, FALSE)</f>
        <v>-92.875916919999995</v>
      </c>
    </row>
    <row r="1586" spans="1:7" x14ac:dyDescent="0.2">
      <c r="A1586" s="12" t="s">
        <v>144</v>
      </c>
      <c r="B1586" s="12" t="s">
        <v>411</v>
      </c>
      <c r="C1586" s="12" t="s">
        <v>412</v>
      </c>
      <c r="D1586" s="149">
        <v>18</v>
      </c>
      <c r="E1586" s="33">
        <v>0</v>
      </c>
      <c r="F1586">
        <v>40.47867651</v>
      </c>
      <c r="G1586">
        <f>VLOOKUP(B1586, '[1]Sheet 1 - us_county_latlng'!$A:$C, 3, FALSE)</f>
        <v>-94.421912770000006</v>
      </c>
    </row>
    <row r="1587" spans="1:7" x14ac:dyDescent="0.2">
      <c r="A1587" s="12" t="s">
        <v>144</v>
      </c>
      <c r="B1587" s="12" t="s">
        <v>413</v>
      </c>
      <c r="C1587" s="12" t="s">
        <v>414</v>
      </c>
      <c r="D1587" s="148">
        <v>248</v>
      </c>
      <c r="E1587" s="34">
        <v>1</v>
      </c>
      <c r="F1587">
        <v>37.270789980000004</v>
      </c>
      <c r="G1587">
        <f>VLOOKUP(B1587, '[1]Sheet 1 - us_county_latlng'!$A:$C, 3, FALSE)</f>
        <v>-92.469493099999994</v>
      </c>
    </row>
    <row r="1588" spans="1:7" hidden="1" x14ac:dyDescent="0.2">
      <c r="A1588" s="12" t="s">
        <v>144</v>
      </c>
      <c r="B1588" s="12" t="s">
        <v>416</v>
      </c>
      <c r="C1588" s="12" t="s">
        <v>417</v>
      </c>
      <c r="D1588" s="12">
        <v>296</v>
      </c>
      <c r="E1588" s="48">
        <v>0</v>
      </c>
      <c r="F1588">
        <v>39.580483450000003</v>
      </c>
      <c r="G1588">
        <f>VLOOKUP(B1588, '[1]Sheet 1 - us_county_latlng'!$A:$C, 3, FALSE)</f>
        <v>-118.33625809999999</v>
      </c>
    </row>
    <row r="1589" spans="1:7" hidden="1" x14ac:dyDescent="0.2">
      <c r="A1589" s="12" t="s">
        <v>144</v>
      </c>
      <c r="B1589" s="12" t="s">
        <v>418</v>
      </c>
      <c r="C1589" s="12" t="s">
        <v>419</v>
      </c>
      <c r="D1589" s="12">
        <v>32948</v>
      </c>
      <c r="E1589" s="48">
        <v>208</v>
      </c>
      <c r="F1589">
        <v>36.215115410000003</v>
      </c>
      <c r="G1589">
        <f>VLOOKUP(B1589, '[1]Sheet 1 - us_county_latlng'!$A:$C, 3, FALSE)</f>
        <v>-115.0146087</v>
      </c>
    </row>
    <row r="1590" spans="1:7" hidden="1" x14ac:dyDescent="0.2">
      <c r="A1590" s="12" t="s">
        <v>144</v>
      </c>
      <c r="B1590" s="12" t="s">
        <v>420</v>
      </c>
      <c r="C1590" s="12" t="s">
        <v>421</v>
      </c>
      <c r="D1590" s="12">
        <v>52</v>
      </c>
      <c r="E1590" s="48">
        <v>0</v>
      </c>
      <c r="F1590">
        <v>38.912133779999998</v>
      </c>
      <c r="G1590">
        <f>VLOOKUP(B1590, '[1]Sheet 1 - us_county_latlng'!$A:$C, 3, FALSE)</f>
        <v>-119.61620859999999</v>
      </c>
    </row>
    <row r="1591" spans="1:7" hidden="1" x14ac:dyDescent="0.2">
      <c r="A1591" s="12" t="s">
        <v>144</v>
      </c>
      <c r="B1591" s="12" t="s">
        <v>422</v>
      </c>
      <c r="C1591" s="12" t="s">
        <v>423</v>
      </c>
      <c r="D1591" s="12">
        <v>433</v>
      </c>
      <c r="E1591" s="48">
        <v>0</v>
      </c>
      <c r="F1591">
        <v>41.146015830000003</v>
      </c>
      <c r="G1591">
        <f>VLOOKUP(B1591, '[1]Sheet 1 - us_county_latlng'!$A:$C, 3, FALSE)</f>
        <v>-115.3578839</v>
      </c>
    </row>
    <row r="1592" spans="1:7" hidden="1" x14ac:dyDescent="0.2">
      <c r="A1592" s="12" t="s">
        <v>144</v>
      </c>
      <c r="B1592" s="12" t="s">
        <v>424</v>
      </c>
      <c r="C1592" s="12" t="s">
        <v>425</v>
      </c>
      <c r="D1592" s="12">
        <v>0</v>
      </c>
      <c r="E1592" s="48">
        <v>0</v>
      </c>
      <c r="F1592">
        <v>37.784564459999999</v>
      </c>
      <c r="G1592">
        <f>VLOOKUP(B1592, '[1]Sheet 1 - us_county_latlng'!$A:$C, 3, FALSE)</f>
        <v>-117.63219100000001</v>
      </c>
    </row>
    <row r="1593" spans="1:7" hidden="1" x14ac:dyDescent="0.2">
      <c r="A1593" s="12" t="s">
        <v>144</v>
      </c>
      <c r="B1593" s="12" t="s">
        <v>426</v>
      </c>
      <c r="C1593" s="12" t="s">
        <v>427</v>
      </c>
      <c r="D1593" s="12">
        <v>0</v>
      </c>
      <c r="E1593" s="48">
        <v>0</v>
      </c>
      <c r="F1593">
        <v>39.98327398</v>
      </c>
      <c r="G1593">
        <f>VLOOKUP(B1593, '[1]Sheet 1 - us_county_latlng'!$A:$C, 3, FALSE)</f>
        <v>-116.2694709</v>
      </c>
    </row>
    <row r="1594" spans="1:7" hidden="1" x14ac:dyDescent="0.2">
      <c r="A1594" s="12" t="s">
        <v>144</v>
      </c>
      <c r="B1594" s="12" t="s">
        <v>428</v>
      </c>
      <c r="C1594" s="12" t="s">
        <v>429</v>
      </c>
      <c r="D1594" s="12">
        <v>208</v>
      </c>
      <c r="E1594" s="48">
        <v>0</v>
      </c>
      <c r="F1594">
        <v>41.406380200000001</v>
      </c>
      <c r="G1594">
        <f>VLOOKUP(B1594, '[1]Sheet 1 - us_county_latlng'!$A:$C, 3, FALSE)</f>
        <v>-118.1118195</v>
      </c>
    </row>
    <row r="1595" spans="1:7" hidden="1" x14ac:dyDescent="0.2">
      <c r="A1595" s="12" t="s">
        <v>144</v>
      </c>
      <c r="B1595" s="12" t="s">
        <v>430</v>
      </c>
      <c r="C1595" s="12" t="s">
        <v>431</v>
      </c>
      <c r="D1595" s="12">
        <v>1</v>
      </c>
      <c r="E1595" s="48">
        <v>0</v>
      </c>
      <c r="F1595">
        <v>39.93361994</v>
      </c>
      <c r="G1595">
        <f>VLOOKUP(B1595, '[1]Sheet 1 - us_county_latlng'!$A:$C, 3, FALSE)</f>
        <v>-117.0390723</v>
      </c>
    </row>
    <row r="1596" spans="1:7" hidden="1" x14ac:dyDescent="0.2">
      <c r="A1596" s="12" t="s">
        <v>144</v>
      </c>
      <c r="B1596" s="12" t="s">
        <v>432</v>
      </c>
      <c r="C1596" s="12" t="s">
        <v>433</v>
      </c>
      <c r="D1596" s="12">
        <v>1</v>
      </c>
      <c r="E1596" s="48">
        <v>0</v>
      </c>
      <c r="F1596">
        <v>37.643424690000003</v>
      </c>
      <c r="G1596">
        <f>VLOOKUP(B1596, '[1]Sheet 1 - us_county_latlng'!$A:$C, 3, FALSE)</f>
        <v>-114.8771351</v>
      </c>
    </row>
    <row r="1597" spans="1:7" hidden="1" x14ac:dyDescent="0.2">
      <c r="A1597" s="12" t="s">
        <v>144</v>
      </c>
      <c r="B1597" s="12" t="s">
        <v>434</v>
      </c>
      <c r="C1597" s="12" t="s">
        <v>435</v>
      </c>
      <c r="D1597" s="12">
        <v>63</v>
      </c>
      <c r="E1597" s="48">
        <v>0</v>
      </c>
      <c r="F1597">
        <v>39.019910469999999</v>
      </c>
      <c r="G1597">
        <f>VLOOKUP(B1597, '[1]Sheet 1 - us_county_latlng'!$A:$C, 3, FALSE)</f>
        <v>-119.1886954</v>
      </c>
    </row>
    <row r="1598" spans="1:7" hidden="1" x14ac:dyDescent="0.2">
      <c r="A1598" s="12" t="s">
        <v>144</v>
      </c>
      <c r="B1598" s="12" t="s">
        <v>436</v>
      </c>
      <c r="C1598" s="12" t="s">
        <v>437</v>
      </c>
      <c r="D1598" s="12">
        <v>4</v>
      </c>
      <c r="E1598" s="48">
        <v>0</v>
      </c>
      <c r="F1598">
        <v>38.53880917</v>
      </c>
      <c r="G1598">
        <f>VLOOKUP(B1598, '[1]Sheet 1 - us_county_latlng'!$A:$C, 3, FALSE)</f>
        <v>-118.4346446</v>
      </c>
    </row>
    <row r="1599" spans="1:7" hidden="1" x14ac:dyDescent="0.2">
      <c r="A1599" s="12" t="s">
        <v>144</v>
      </c>
      <c r="B1599" s="12" t="s">
        <v>438</v>
      </c>
      <c r="C1599" s="12" t="s">
        <v>439</v>
      </c>
      <c r="D1599" s="12">
        <v>49</v>
      </c>
      <c r="E1599" s="48">
        <v>0</v>
      </c>
      <c r="F1599">
        <v>38.042128460000001</v>
      </c>
      <c r="G1599">
        <f>VLOOKUP(B1599, '[1]Sheet 1 - us_county_latlng'!$A:$C, 3, FALSE)</f>
        <v>-116.47176</v>
      </c>
    </row>
    <row r="1600" spans="1:7" hidden="1" x14ac:dyDescent="0.2">
      <c r="A1600" s="12" t="s">
        <v>144</v>
      </c>
      <c r="B1600" s="12" t="s">
        <v>440</v>
      </c>
      <c r="C1600" s="12" t="s">
        <v>441</v>
      </c>
      <c r="D1600" s="12">
        <v>3</v>
      </c>
      <c r="E1600" s="48">
        <v>0</v>
      </c>
      <c r="F1600">
        <v>40.439522879999998</v>
      </c>
      <c r="G1600">
        <f>VLOOKUP(B1600, '[1]Sheet 1 - us_county_latlng'!$A:$C, 3, FALSE)</f>
        <v>-118.4047657</v>
      </c>
    </row>
    <row r="1601" spans="1:7" hidden="1" x14ac:dyDescent="0.2">
      <c r="A1601" s="12" t="s">
        <v>144</v>
      </c>
      <c r="B1601" s="12" t="s">
        <v>442</v>
      </c>
      <c r="C1601" s="12" t="s">
        <v>443</v>
      </c>
      <c r="D1601" s="12">
        <v>1</v>
      </c>
      <c r="E1601" s="48">
        <v>0</v>
      </c>
      <c r="F1601">
        <v>39.446608470000001</v>
      </c>
      <c r="G1601">
        <f>VLOOKUP(B1601, '[1]Sheet 1 - us_county_latlng'!$A:$C, 3, FALSE)</f>
        <v>-119.5289865</v>
      </c>
    </row>
    <row r="1602" spans="1:7" hidden="1" x14ac:dyDescent="0.2">
      <c r="A1602" s="12" t="s">
        <v>144</v>
      </c>
      <c r="B1602" s="12" t="s">
        <v>444</v>
      </c>
      <c r="C1602" s="12" t="s">
        <v>445</v>
      </c>
      <c r="D1602" s="12">
        <v>6311</v>
      </c>
      <c r="E1602" s="48">
        <v>43</v>
      </c>
      <c r="F1602">
        <v>40.665668150000002</v>
      </c>
      <c r="G1602">
        <f>VLOOKUP(B1602, '[1]Sheet 1 - us_county_latlng'!$A:$C, 3, FALSE)</f>
        <v>-119.6643222</v>
      </c>
    </row>
    <row r="1603" spans="1:7" hidden="1" x14ac:dyDescent="0.2">
      <c r="A1603" s="12" t="s">
        <v>144</v>
      </c>
      <c r="B1603" s="12" t="s">
        <v>446</v>
      </c>
      <c r="C1603" s="12" t="s">
        <v>447</v>
      </c>
      <c r="D1603" s="12">
        <v>55</v>
      </c>
      <c r="E1603" s="48">
        <v>0</v>
      </c>
      <c r="F1603">
        <v>39.442381449999999</v>
      </c>
      <c r="G1603">
        <f>VLOOKUP(B1603, '[1]Sheet 1 - us_county_latlng'!$A:$C, 3, FALSE)</f>
        <v>-114.9015438</v>
      </c>
    </row>
    <row r="1604" spans="1:7" hidden="1" x14ac:dyDescent="0.2">
      <c r="A1604" s="12" t="s">
        <v>144</v>
      </c>
      <c r="B1604" s="12" t="s">
        <v>448</v>
      </c>
      <c r="C1604" s="12" t="s">
        <v>449</v>
      </c>
      <c r="D1604" s="12">
        <v>1123</v>
      </c>
      <c r="E1604" s="48">
        <v>0</v>
      </c>
      <c r="F1604">
        <v>39.151084050000001</v>
      </c>
      <c r="G1604">
        <f>VLOOKUP(B1604, '[1]Sheet 1 - us_county_latlng'!$A:$C, 3, FALSE)</f>
        <v>-119.7473502</v>
      </c>
    </row>
    <row r="1605" spans="1:7" hidden="1" x14ac:dyDescent="0.2">
      <c r="A1605" t="s">
        <v>145</v>
      </c>
      <c r="B1605" s="12" t="s">
        <v>5</v>
      </c>
      <c r="C1605" t="s">
        <v>6</v>
      </c>
      <c r="D1605" s="157">
        <v>948</v>
      </c>
      <c r="E1605" s="30">
        <v>152</v>
      </c>
      <c r="F1605">
        <v>32.535142280000002</v>
      </c>
      <c r="G1605" s="26">
        <v>-86.642899760000006</v>
      </c>
    </row>
    <row r="1606" spans="1:7" hidden="1" x14ac:dyDescent="0.2">
      <c r="A1606" t="s">
        <v>145</v>
      </c>
      <c r="B1606" s="12" t="s">
        <v>7</v>
      </c>
      <c r="C1606" t="s">
        <v>8</v>
      </c>
      <c r="D1606" s="157">
        <v>3096</v>
      </c>
      <c r="E1606" s="30">
        <v>512</v>
      </c>
      <c r="F1606">
        <v>30.727824680000001</v>
      </c>
      <c r="G1606" s="26">
        <v>-87.722744770000006</v>
      </c>
    </row>
    <row r="1607" spans="1:7" hidden="1" x14ac:dyDescent="0.2">
      <c r="A1607" t="s">
        <v>145</v>
      </c>
      <c r="B1607" s="12" t="s">
        <v>9</v>
      </c>
      <c r="C1607" t="s">
        <v>10</v>
      </c>
      <c r="D1607" s="157">
        <v>357</v>
      </c>
      <c r="E1607" s="31">
        <v>57</v>
      </c>
      <c r="F1607">
        <v>31.87009042</v>
      </c>
      <c r="G1607" s="26">
        <v>-85.391067870000001</v>
      </c>
    </row>
    <row r="1608" spans="1:7" hidden="1" x14ac:dyDescent="0.2">
      <c r="A1608" t="s">
        <v>145</v>
      </c>
      <c r="B1608" s="12" t="s">
        <v>11</v>
      </c>
      <c r="C1608" t="s">
        <v>12</v>
      </c>
      <c r="D1608" s="157">
        <v>306</v>
      </c>
      <c r="E1608" s="35">
        <v>50</v>
      </c>
      <c r="F1608">
        <v>32.998376069999999</v>
      </c>
      <c r="G1608">
        <v>-87.126814330000002</v>
      </c>
    </row>
    <row r="1609" spans="1:7" hidden="1" x14ac:dyDescent="0.2">
      <c r="A1609" t="s">
        <v>145</v>
      </c>
      <c r="B1609" s="12" t="s">
        <v>13</v>
      </c>
      <c r="C1609" t="s">
        <v>14</v>
      </c>
      <c r="D1609" s="157">
        <v>856</v>
      </c>
      <c r="E1609" s="36">
        <v>141</v>
      </c>
      <c r="F1609">
        <v>33.980870609999997</v>
      </c>
      <c r="G1609" s="26">
        <v>-86.567006399999997</v>
      </c>
    </row>
    <row r="1610" spans="1:7" hidden="1" x14ac:dyDescent="0.2">
      <c r="A1610" t="s">
        <v>145</v>
      </c>
      <c r="B1610" s="12" t="s">
        <v>15</v>
      </c>
      <c r="C1610" t="s">
        <v>16</v>
      </c>
      <c r="D1610" s="157">
        <v>134</v>
      </c>
      <c r="E1610" s="37">
        <v>21</v>
      </c>
      <c r="F1610">
        <v>32.100458680000003</v>
      </c>
      <c r="G1610" s="26">
        <v>-85.715729429999996</v>
      </c>
    </row>
    <row r="1611" spans="1:7" hidden="1" x14ac:dyDescent="0.2">
      <c r="A1611" t="s">
        <v>145</v>
      </c>
      <c r="B1611" s="12" t="s">
        <v>17</v>
      </c>
      <c r="C1611" t="s">
        <v>18</v>
      </c>
      <c r="D1611" s="157">
        <v>264</v>
      </c>
      <c r="E1611" s="37">
        <v>42</v>
      </c>
      <c r="F1611">
        <v>31.752524319999999</v>
      </c>
      <c r="G1611" s="26">
        <v>-86.680409240000003</v>
      </c>
    </row>
    <row r="1612" spans="1:7" hidden="1" x14ac:dyDescent="0.2">
      <c r="A1612" t="s">
        <v>145</v>
      </c>
      <c r="B1612" s="12" t="s">
        <v>19</v>
      </c>
      <c r="C1612" t="s">
        <v>20</v>
      </c>
      <c r="D1612" s="157">
        <v>1792</v>
      </c>
      <c r="E1612" s="37">
        <v>285</v>
      </c>
      <c r="F1612">
        <v>33.771415490000003</v>
      </c>
      <c r="G1612" s="26">
        <v>-85.825747050000004</v>
      </c>
    </row>
    <row r="1613" spans="1:7" hidden="1" x14ac:dyDescent="0.2">
      <c r="A1613" t="s">
        <v>145</v>
      </c>
      <c r="B1613" s="12" t="s">
        <v>21</v>
      </c>
      <c r="C1613" t="s">
        <v>22</v>
      </c>
      <c r="D1613" s="157">
        <v>544</v>
      </c>
      <c r="E1613" s="37">
        <v>86</v>
      </c>
      <c r="F1613">
        <v>32.913666220000003</v>
      </c>
      <c r="G1613" s="26">
        <v>-85.391689150000005</v>
      </c>
    </row>
    <row r="1614" spans="1:7" hidden="1" x14ac:dyDescent="0.2">
      <c r="A1614" t="s">
        <v>145</v>
      </c>
      <c r="B1614" s="12" t="s">
        <v>23</v>
      </c>
      <c r="C1614" t="s">
        <v>24</v>
      </c>
      <c r="D1614" s="157">
        <v>277</v>
      </c>
      <c r="E1614" s="37">
        <v>45</v>
      </c>
      <c r="F1614">
        <v>34.17588713</v>
      </c>
      <c r="G1614" s="26">
        <v>-85.603870659999998</v>
      </c>
    </row>
    <row r="1615" spans="1:7" hidden="1" x14ac:dyDescent="0.2">
      <c r="A1615" t="s">
        <v>145</v>
      </c>
      <c r="B1615" s="12" t="s">
        <v>25</v>
      </c>
      <c r="C1615" t="s">
        <v>26</v>
      </c>
      <c r="D1615" s="12">
        <v>690</v>
      </c>
      <c r="E1615" s="54">
        <v>113</v>
      </c>
      <c r="F1615">
        <v>32.847710040000003</v>
      </c>
      <c r="G1615" s="26">
        <v>-86.718879340000001</v>
      </c>
    </row>
    <row r="1616" spans="1:7" hidden="1" x14ac:dyDescent="0.2">
      <c r="A1616" t="s">
        <v>145</v>
      </c>
      <c r="B1616" s="12" t="s">
        <v>27</v>
      </c>
      <c r="C1616" t="s">
        <v>28</v>
      </c>
      <c r="D1616" s="12">
        <v>168</v>
      </c>
      <c r="E1616" s="54">
        <v>27</v>
      </c>
      <c r="F1616">
        <v>32.020193110000001</v>
      </c>
      <c r="G1616" s="26">
        <v>-88.263053220000003</v>
      </c>
    </row>
    <row r="1617" spans="1:7" hidden="1" x14ac:dyDescent="0.2">
      <c r="A1617" t="s">
        <v>145</v>
      </c>
      <c r="B1617" s="12" t="s">
        <v>29</v>
      </c>
      <c r="C1617" t="s">
        <v>30</v>
      </c>
      <c r="D1617" s="12">
        <v>386</v>
      </c>
      <c r="E1617" s="54">
        <v>62</v>
      </c>
      <c r="F1617">
        <v>31.676954510000002</v>
      </c>
      <c r="G1617" s="26">
        <v>-87.830771810000002</v>
      </c>
    </row>
    <row r="1618" spans="1:7" hidden="1" x14ac:dyDescent="0.2">
      <c r="A1618" t="s">
        <v>145</v>
      </c>
      <c r="B1618" s="12" t="s">
        <v>31</v>
      </c>
      <c r="C1618" t="s">
        <v>32</v>
      </c>
      <c r="D1618" s="12">
        <v>212</v>
      </c>
      <c r="E1618" s="54">
        <v>35</v>
      </c>
      <c r="F1618">
        <v>33.269669409999999</v>
      </c>
      <c r="G1618" s="26">
        <v>-85.860744299999993</v>
      </c>
    </row>
    <row r="1619" spans="1:7" hidden="1" x14ac:dyDescent="0.2">
      <c r="A1619" t="s">
        <v>145</v>
      </c>
      <c r="B1619" s="12" t="s">
        <v>33</v>
      </c>
      <c r="C1619" t="s">
        <v>34</v>
      </c>
      <c r="D1619" s="12">
        <v>236</v>
      </c>
      <c r="E1619" s="54">
        <v>39</v>
      </c>
      <c r="F1619">
        <v>33.674959340000001</v>
      </c>
      <c r="G1619" s="26">
        <v>-85.517869480000002</v>
      </c>
    </row>
    <row r="1620" spans="1:7" hidden="1" x14ac:dyDescent="0.2">
      <c r="A1620" t="s">
        <v>145</v>
      </c>
      <c r="B1620" s="12" t="s">
        <v>35</v>
      </c>
      <c r="C1620" t="s">
        <v>36</v>
      </c>
      <c r="D1620" s="12">
        <v>863</v>
      </c>
      <c r="E1620" s="54">
        <v>142</v>
      </c>
      <c r="F1620">
        <v>31.401883959999999</v>
      </c>
      <c r="G1620" s="26">
        <v>-85.988288209999993</v>
      </c>
    </row>
    <row r="1621" spans="1:7" hidden="1" x14ac:dyDescent="0.2">
      <c r="A1621" t="s">
        <v>145</v>
      </c>
      <c r="B1621" s="12" t="s">
        <v>37</v>
      </c>
      <c r="C1621" t="s">
        <v>38</v>
      </c>
      <c r="D1621" s="12">
        <v>774</v>
      </c>
      <c r="E1621" s="54">
        <v>126</v>
      </c>
      <c r="F1621">
        <v>34.700852840000003</v>
      </c>
      <c r="G1621" s="26">
        <v>-87.804633710000004</v>
      </c>
    </row>
    <row r="1622" spans="1:7" hidden="1" x14ac:dyDescent="0.2">
      <c r="A1622" t="s">
        <v>145</v>
      </c>
      <c r="B1622" s="12" t="s">
        <v>39</v>
      </c>
      <c r="C1622" t="s">
        <v>40</v>
      </c>
      <c r="D1622" s="12">
        <v>170</v>
      </c>
      <c r="E1622" s="54">
        <v>27</v>
      </c>
      <c r="F1622">
        <v>31.428993519999999</v>
      </c>
      <c r="G1622" s="26">
        <v>-86.993823699999993</v>
      </c>
    </row>
    <row r="1623" spans="1:7" hidden="1" x14ac:dyDescent="0.2">
      <c r="A1623" t="s">
        <v>145</v>
      </c>
      <c r="B1623" s="12" t="s">
        <v>41</v>
      </c>
      <c r="C1623" t="s">
        <v>42</v>
      </c>
      <c r="D1623" s="12">
        <v>102</v>
      </c>
      <c r="E1623" s="54">
        <v>17</v>
      </c>
      <c r="F1623">
        <v>32.936295600000001</v>
      </c>
      <c r="G1623" s="26">
        <v>-86.247894090000003</v>
      </c>
    </row>
    <row r="1624" spans="1:7" hidden="1" x14ac:dyDescent="0.2">
      <c r="A1624" t="s">
        <v>145</v>
      </c>
      <c r="B1624" s="12" t="s">
        <v>43</v>
      </c>
      <c r="C1624" t="s">
        <v>44</v>
      </c>
      <c r="D1624" s="12">
        <v>503</v>
      </c>
      <c r="E1624" s="54">
        <v>83</v>
      </c>
      <c r="F1624">
        <v>31.24861005</v>
      </c>
      <c r="G1624" s="26">
        <v>-86.451426290000001</v>
      </c>
    </row>
    <row r="1625" spans="1:7" hidden="1" x14ac:dyDescent="0.2">
      <c r="A1625" t="s">
        <v>145</v>
      </c>
      <c r="B1625" s="12" t="s">
        <v>45</v>
      </c>
      <c r="C1625" t="s">
        <v>46</v>
      </c>
      <c r="D1625" s="12">
        <v>202</v>
      </c>
      <c r="E1625" s="54">
        <v>33</v>
      </c>
      <c r="F1625">
        <v>31.731697749999999</v>
      </c>
      <c r="G1625" s="26">
        <v>-86.313419069999995</v>
      </c>
    </row>
    <row r="1626" spans="1:7" hidden="1" x14ac:dyDescent="0.2">
      <c r="A1626" t="s">
        <v>145</v>
      </c>
      <c r="B1626" s="12" t="s">
        <v>47</v>
      </c>
      <c r="C1626" t="s">
        <v>48</v>
      </c>
      <c r="D1626" s="12">
        <v>1229</v>
      </c>
      <c r="E1626" s="54">
        <v>201</v>
      </c>
      <c r="F1626">
        <v>34.131839820000003</v>
      </c>
      <c r="G1626" s="26">
        <v>-86.867188769999998</v>
      </c>
    </row>
    <row r="1627" spans="1:7" hidden="1" x14ac:dyDescent="0.2">
      <c r="A1627" t="s">
        <v>145</v>
      </c>
      <c r="B1627" s="12" t="s">
        <v>49</v>
      </c>
      <c r="C1627" t="s">
        <v>50</v>
      </c>
      <c r="D1627" s="12">
        <v>849</v>
      </c>
      <c r="E1627" s="54">
        <v>140</v>
      </c>
      <c r="F1627">
        <v>31.432043629999999</v>
      </c>
      <c r="G1627" s="26">
        <v>-85.611080999999999</v>
      </c>
    </row>
    <row r="1628" spans="1:7" hidden="1" x14ac:dyDescent="0.2">
      <c r="A1628" t="s">
        <v>145</v>
      </c>
      <c r="B1628" s="12" t="s">
        <v>51</v>
      </c>
      <c r="C1628" t="s">
        <v>52</v>
      </c>
      <c r="D1628" s="12">
        <v>572</v>
      </c>
      <c r="E1628" s="54">
        <v>89</v>
      </c>
      <c r="F1628">
        <v>32.32606741</v>
      </c>
      <c r="G1628" s="26">
        <v>-87.106492309999993</v>
      </c>
    </row>
    <row r="1629" spans="1:7" hidden="1" x14ac:dyDescent="0.2">
      <c r="A1629" t="s">
        <v>145</v>
      </c>
      <c r="B1629" s="12" t="s">
        <v>53</v>
      </c>
      <c r="C1629" t="s">
        <v>54</v>
      </c>
      <c r="D1629" s="157">
        <v>1033</v>
      </c>
      <c r="E1629" s="37">
        <v>169</v>
      </c>
      <c r="F1629">
        <v>34.46023769</v>
      </c>
      <c r="G1629" s="26">
        <v>-85.803785739999995</v>
      </c>
    </row>
    <row r="1630" spans="1:7" hidden="1" x14ac:dyDescent="0.2">
      <c r="A1630" t="s">
        <v>145</v>
      </c>
      <c r="B1630" s="12" t="s">
        <v>55</v>
      </c>
      <c r="C1630" t="s">
        <v>56</v>
      </c>
      <c r="D1630" s="157">
        <v>1198</v>
      </c>
      <c r="E1630" s="37">
        <v>192</v>
      </c>
      <c r="F1630">
        <v>32.597241259999997</v>
      </c>
      <c r="G1630">
        <f>VLOOKUP(B1630, '[1]Sheet 1 - us_county_latlng'!$A:$C, 3, FALSE)</f>
        <v>-86.148840359999994</v>
      </c>
    </row>
    <row r="1631" spans="1:7" hidden="1" x14ac:dyDescent="0.2">
      <c r="A1631" t="s">
        <v>145</v>
      </c>
      <c r="B1631" s="12" t="s">
        <v>57</v>
      </c>
      <c r="C1631" t="s">
        <v>58</v>
      </c>
      <c r="D1631" s="157">
        <v>534</v>
      </c>
      <c r="E1631" s="37">
        <v>88</v>
      </c>
      <c r="F1631">
        <v>31.12613571</v>
      </c>
      <c r="G1631">
        <f>VLOOKUP(B1631, '[1]Sheet 1 - us_county_latlng'!$A:$C, 3, FALSE)</f>
        <v>-87.161760560000005</v>
      </c>
    </row>
    <row r="1632" spans="1:7" hidden="1" x14ac:dyDescent="0.2">
      <c r="A1632" t="s">
        <v>145</v>
      </c>
      <c r="B1632" s="12" t="s">
        <v>59</v>
      </c>
      <c r="C1632" t="s">
        <v>60</v>
      </c>
      <c r="D1632" s="157">
        <v>1514</v>
      </c>
      <c r="E1632" s="37">
        <v>244</v>
      </c>
      <c r="F1632">
        <v>34.045188860000003</v>
      </c>
      <c r="G1632">
        <f>VLOOKUP(B1632, '[1]Sheet 1 - us_county_latlng'!$A:$C, 3, FALSE)</f>
        <v>-86.034768540000002</v>
      </c>
    </row>
    <row r="1633" spans="1:7" hidden="1" x14ac:dyDescent="0.2">
      <c r="A1633" t="s">
        <v>145</v>
      </c>
      <c r="B1633" s="12" t="s">
        <v>61</v>
      </c>
      <c r="C1633" t="s">
        <v>62</v>
      </c>
      <c r="D1633" s="157">
        <v>209</v>
      </c>
      <c r="E1633" s="37">
        <v>34</v>
      </c>
      <c r="F1633">
        <v>33.721172660000001</v>
      </c>
      <c r="G1633">
        <f>VLOOKUP(B1633, '[1]Sheet 1 - us_county_latlng'!$A:$C, 3, FALSE)</f>
        <v>-87.739243310000006</v>
      </c>
    </row>
    <row r="1634" spans="1:7" hidden="1" x14ac:dyDescent="0.2">
      <c r="A1634" t="s">
        <v>145</v>
      </c>
      <c r="B1634" s="12" t="s">
        <v>63</v>
      </c>
      <c r="C1634" t="s">
        <v>64</v>
      </c>
      <c r="D1634" s="157">
        <v>530</v>
      </c>
      <c r="E1634" s="37">
        <v>87</v>
      </c>
      <c r="F1634">
        <v>34.442381349999998</v>
      </c>
      <c r="G1634">
        <f>VLOOKUP(B1634, '[1]Sheet 1 - us_county_latlng'!$A:$C, 3, FALSE)</f>
        <v>-87.843283</v>
      </c>
    </row>
    <row r="1635" spans="1:7" hidden="1" x14ac:dyDescent="0.2">
      <c r="A1635" t="s">
        <v>145</v>
      </c>
      <c r="B1635" s="12" t="s">
        <v>65</v>
      </c>
      <c r="C1635" t="s">
        <v>66</v>
      </c>
      <c r="D1635" s="157">
        <v>361</v>
      </c>
      <c r="E1635" s="37">
        <v>60</v>
      </c>
      <c r="F1635">
        <v>31.09486905</v>
      </c>
      <c r="G1635">
        <f>VLOOKUP(B1635, '[1]Sheet 1 - us_county_latlng'!$A:$C, 3, FALSE)</f>
        <v>-85.839329530000001</v>
      </c>
    </row>
    <row r="1636" spans="1:7" hidden="1" x14ac:dyDescent="0.2">
      <c r="A1636" t="s">
        <v>145</v>
      </c>
      <c r="B1636" s="12" t="s">
        <v>67</v>
      </c>
      <c r="C1636" t="s">
        <v>68</v>
      </c>
      <c r="D1636" s="164">
        <v>127</v>
      </c>
      <c r="E1636" s="92">
        <v>19</v>
      </c>
      <c r="F1636">
        <v>32.853304000000001</v>
      </c>
      <c r="G1636">
        <f>VLOOKUP(B1636, '[1]Sheet 1 - us_county_latlng'!$A:$C, 3, FALSE)</f>
        <v>-87.952768180000007</v>
      </c>
    </row>
    <row r="1637" spans="1:7" hidden="1" x14ac:dyDescent="0.2">
      <c r="A1637" t="s">
        <v>145</v>
      </c>
      <c r="B1637" s="12" t="s">
        <v>69</v>
      </c>
      <c r="C1637" t="s">
        <v>70</v>
      </c>
      <c r="D1637" s="12">
        <v>297</v>
      </c>
      <c r="E1637" s="37">
        <v>47</v>
      </c>
      <c r="F1637">
        <v>32.762594800000002</v>
      </c>
      <c r="G1637">
        <f>VLOOKUP(B1637, '[1]Sheet 1 - us_county_latlng'!$A:$C, 3, FALSE)</f>
        <v>-87.629305759999994</v>
      </c>
    </row>
    <row r="1638" spans="1:7" hidden="1" x14ac:dyDescent="0.2">
      <c r="A1638" t="s">
        <v>145</v>
      </c>
      <c r="B1638" s="12" t="s">
        <v>71</v>
      </c>
      <c r="C1638" t="s">
        <v>72</v>
      </c>
      <c r="D1638" s="161">
        <v>221</v>
      </c>
      <c r="E1638" s="53">
        <v>36</v>
      </c>
      <c r="F1638">
        <v>31.514879910000001</v>
      </c>
      <c r="G1638">
        <f>VLOOKUP(B1638, '[1]Sheet 1 - us_county_latlng'!$A:$C, 3, FALSE)</f>
        <v>-85.240941520000007</v>
      </c>
    </row>
    <row r="1639" spans="1:7" hidden="1" x14ac:dyDescent="0.2">
      <c r="A1639" t="s">
        <v>145</v>
      </c>
      <c r="B1639" s="12" t="s">
        <v>73</v>
      </c>
      <c r="C1639" t="s">
        <v>74</v>
      </c>
      <c r="D1639" s="161">
        <v>1556</v>
      </c>
      <c r="E1639" s="53">
        <v>256</v>
      </c>
      <c r="F1639">
        <v>31.152951789999999</v>
      </c>
      <c r="G1639">
        <f>VLOOKUP(B1639, '[1]Sheet 1 - us_county_latlng'!$A:$C, 3, FALSE)</f>
        <v>-85.302514020000004</v>
      </c>
    </row>
    <row r="1640" spans="1:7" hidden="1" x14ac:dyDescent="0.2">
      <c r="A1640" t="s">
        <v>145</v>
      </c>
      <c r="B1640" s="12" t="s">
        <v>75</v>
      </c>
      <c r="C1640" t="s">
        <v>76</v>
      </c>
      <c r="D1640" s="161">
        <v>689</v>
      </c>
      <c r="E1640" s="53">
        <v>113</v>
      </c>
      <c r="F1640">
        <v>34.779542309999997</v>
      </c>
      <c r="G1640">
        <f>VLOOKUP(B1640, '[1]Sheet 1 - us_county_latlng'!$A:$C, 3, FALSE)</f>
        <v>-85.999475840000002</v>
      </c>
    </row>
    <row r="1641" spans="1:7" hidden="1" x14ac:dyDescent="0.2">
      <c r="A1641" t="s">
        <v>145</v>
      </c>
      <c r="B1641" s="12" t="s">
        <v>77</v>
      </c>
      <c r="C1641" t="s">
        <v>78</v>
      </c>
      <c r="D1641" s="163">
        <v>10866</v>
      </c>
      <c r="E1641" s="75">
        <v>1692</v>
      </c>
      <c r="F1641">
        <v>33.554343299999999</v>
      </c>
      <c r="G1641">
        <f>VLOOKUP(B1641, '[1]Sheet 1 - us_county_latlng'!$A:$C, 3, FALSE)</f>
        <v>-86.896570839999995</v>
      </c>
    </row>
    <row r="1642" spans="1:7" hidden="1" x14ac:dyDescent="0.2">
      <c r="A1642" t="s">
        <v>145</v>
      </c>
      <c r="B1642" s="12" t="s">
        <v>79</v>
      </c>
      <c r="C1642" t="s">
        <v>80</v>
      </c>
      <c r="D1642" s="161">
        <v>217</v>
      </c>
      <c r="E1642" s="53">
        <v>36</v>
      </c>
      <c r="F1642">
        <v>33.779093490000001</v>
      </c>
      <c r="G1642">
        <f>VLOOKUP(B1642, '[1]Sheet 1 - us_county_latlng'!$A:$C, 3, FALSE)</f>
        <v>-88.097153149999997</v>
      </c>
    </row>
    <row r="1643" spans="1:7" hidden="1" x14ac:dyDescent="0.2">
      <c r="A1643" t="s">
        <v>145</v>
      </c>
      <c r="B1643" s="12" t="s">
        <v>81</v>
      </c>
      <c r="C1643" t="s">
        <v>82</v>
      </c>
      <c r="D1643" s="161">
        <v>1228</v>
      </c>
      <c r="E1643" s="53">
        <v>199</v>
      </c>
      <c r="F1643">
        <v>34.901500200000001</v>
      </c>
      <c r="G1643">
        <f>VLOOKUP(B1643, '[1]Sheet 1 - us_county_latlng'!$A:$C, 3, FALSE)</f>
        <v>-87.654116579999993</v>
      </c>
    </row>
    <row r="1644" spans="1:7" hidden="1" x14ac:dyDescent="0.2">
      <c r="A1644" t="s">
        <v>145</v>
      </c>
      <c r="B1644" s="12" t="s">
        <v>83</v>
      </c>
      <c r="C1644" t="s">
        <v>84</v>
      </c>
      <c r="D1644" s="161">
        <v>459</v>
      </c>
      <c r="E1644" s="53">
        <v>75</v>
      </c>
      <c r="F1644">
        <v>34.52223687</v>
      </c>
      <c r="G1644">
        <f>VLOOKUP(B1644, '[1]Sheet 1 - us_county_latlng'!$A:$C, 3, FALSE)</f>
        <v>-87.310853809999998</v>
      </c>
    </row>
    <row r="1645" spans="1:7" hidden="1" x14ac:dyDescent="0.2">
      <c r="A1645" t="s">
        <v>145</v>
      </c>
      <c r="B1645" s="12" t="s">
        <v>85</v>
      </c>
      <c r="C1645" t="s">
        <v>86</v>
      </c>
      <c r="D1645" s="161">
        <v>2627</v>
      </c>
      <c r="E1645" s="90">
        <v>419</v>
      </c>
      <c r="F1645">
        <v>32.60106116</v>
      </c>
      <c r="G1645">
        <f>VLOOKUP(B1645, '[1]Sheet 1 - us_county_latlng'!$A:$C, 3, FALSE)</f>
        <v>-85.355224509999999</v>
      </c>
    </row>
    <row r="1646" spans="1:7" hidden="1" x14ac:dyDescent="0.2">
      <c r="A1646" t="s">
        <v>145</v>
      </c>
      <c r="B1646" s="12" t="s">
        <v>87</v>
      </c>
      <c r="C1646" t="s">
        <v>88</v>
      </c>
      <c r="D1646" s="161">
        <v>1605</v>
      </c>
      <c r="E1646" s="78">
        <v>254</v>
      </c>
      <c r="F1646">
        <v>34.810134869999999</v>
      </c>
      <c r="G1646">
        <f>VLOOKUP(B1646, '[1]Sheet 1 - us_county_latlng'!$A:$C, 3, FALSE)</f>
        <v>-86.982072029999998</v>
      </c>
    </row>
    <row r="1647" spans="1:7" hidden="1" x14ac:dyDescent="0.2">
      <c r="A1647" t="s">
        <v>145</v>
      </c>
      <c r="B1647" s="12" t="s">
        <v>89</v>
      </c>
      <c r="C1647" t="s">
        <v>90</v>
      </c>
      <c r="D1647" s="161">
        <v>144</v>
      </c>
      <c r="E1647" s="95">
        <v>23</v>
      </c>
      <c r="F1647">
        <v>32.155040399999997</v>
      </c>
      <c r="G1647">
        <f>VLOOKUP(B1647, '[1]Sheet 1 - us_county_latlng'!$A:$C, 3, FALSE)</f>
        <v>-86.650023529999999</v>
      </c>
    </row>
    <row r="1648" spans="1:7" hidden="1" x14ac:dyDescent="0.2">
      <c r="A1648" t="s">
        <v>145</v>
      </c>
      <c r="B1648" s="12" t="s">
        <v>91</v>
      </c>
      <c r="C1648" t="s">
        <v>92</v>
      </c>
      <c r="D1648" s="165">
        <v>690</v>
      </c>
      <c r="E1648" s="66">
        <v>113</v>
      </c>
      <c r="F1648">
        <v>32.38585029</v>
      </c>
      <c r="G1648">
        <f>VLOOKUP(B1648, '[1]Sheet 1 - us_county_latlng'!$A:$C, 3, FALSE)</f>
        <v>-85.692607030000005</v>
      </c>
    </row>
    <row r="1649" spans="1:7" hidden="1" x14ac:dyDescent="0.2">
      <c r="A1649" t="s">
        <v>145</v>
      </c>
      <c r="B1649" s="12" t="s">
        <v>93</v>
      </c>
      <c r="C1649" t="s">
        <v>94</v>
      </c>
      <c r="D1649" s="165" t="s">
        <v>1139</v>
      </c>
      <c r="E1649" s="66">
        <v>33</v>
      </c>
      <c r="F1649">
        <v>34.762922570000001</v>
      </c>
      <c r="G1649">
        <f>VLOOKUP(B1649, '[1]Sheet 1 - us_county_latlng'!$A:$C, 3, FALSE)</f>
        <v>-86.550569269999997</v>
      </c>
    </row>
    <row r="1650" spans="1:7" hidden="1" x14ac:dyDescent="0.2">
      <c r="A1650" t="s">
        <v>145</v>
      </c>
      <c r="B1650" s="12" t="s">
        <v>95</v>
      </c>
      <c r="C1650" t="s">
        <v>96</v>
      </c>
      <c r="D1650" s="161">
        <v>288</v>
      </c>
      <c r="E1650" s="53">
        <v>46</v>
      </c>
      <c r="F1650">
        <v>32.247949149999997</v>
      </c>
      <c r="G1650">
        <f>VLOOKUP(B1650, '[1]Sheet 1 - us_county_latlng'!$A:$C, 3, FALSE)</f>
        <v>-87.789209459999995</v>
      </c>
    </row>
    <row r="1651" spans="1:7" hidden="1" x14ac:dyDescent="0.2">
      <c r="A1651" t="s">
        <v>145</v>
      </c>
      <c r="B1651" s="12" t="s">
        <v>97</v>
      </c>
      <c r="C1651" t="s">
        <v>98</v>
      </c>
      <c r="D1651" s="161">
        <v>406</v>
      </c>
      <c r="E1651" s="53">
        <v>66</v>
      </c>
      <c r="F1651">
        <v>34.136918559999998</v>
      </c>
      <c r="G1651">
        <f>VLOOKUP(B1651, '[1]Sheet 1 - us_county_latlng'!$A:$C, 3, FALSE)</f>
        <v>-87.887406060000004</v>
      </c>
    </row>
    <row r="1652" spans="1:7" hidden="1" x14ac:dyDescent="0.2">
      <c r="A1652" t="s">
        <v>145</v>
      </c>
      <c r="B1652" s="12" t="s">
        <v>99</v>
      </c>
      <c r="C1652" t="s">
        <v>100</v>
      </c>
      <c r="D1652" s="161">
        <v>1924</v>
      </c>
      <c r="E1652" s="53">
        <v>316</v>
      </c>
      <c r="F1652">
        <v>34.366908670000001</v>
      </c>
      <c r="G1652">
        <f>VLOOKUP(B1652, '[1]Sheet 1 - us_county_latlng'!$A:$C, 3, FALSE)</f>
        <v>-86.306156229999999</v>
      </c>
    </row>
    <row r="1653" spans="1:7" hidden="1" x14ac:dyDescent="0.2">
      <c r="A1653" t="s">
        <v>145</v>
      </c>
      <c r="B1653" s="12" t="s">
        <v>101</v>
      </c>
      <c r="C1653" t="s">
        <v>102</v>
      </c>
      <c r="D1653" s="161">
        <v>6284</v>
      </c>
      <c r="E1653" s="75">
        <v>1026</v>
      </c>
      <c r="F1653">
        <v>30.77909854</v>
      </c>
      <c r="G1653">
        <f>VLOOKUP(B1653, '[1]Sheet 1 - us_county_latlng'!$A:$C, 3, FALSE)</f>
        <v>-88.206590570000003</v>
      </c>
    </row>
    <row r="1654" spans="1:7" hidden="1" x14ac:dyDescent="0.2">
      <c r="A1654" t="s">
        <v>145</v>
      </c>
      <c r="B1654" s="12" t="s">
        <v>103</v>
      </c>
      <c r="C1654" t="s">
        <v>104</v>
      </c>
      <c r="D1654" s="161">
        <v>280</v>
      </c>
      <c r="E1654" s="53">
        <v>46</v>
      </c>
      <c r="F1654">
        <v>31.571071750000002</v>
      </c>
      <c r="G1654">
        <f>VLOOKUP(B1654, '[1]Sheet 1 - us_county_latlng'!$A:$C, 3, FALSE)</f>
        <v>-87.365296150000006</v>
      </c>
    </row>
    <row r="1655" spans="1:7" hidden="1" x14ac:dyDescent="0.2">
      <c r="A1655" t="s">
        <v>145</v>
      </c>
      <c r="B1655" s="12" t="s">
        <v>105</v>
      </c>
      <c r="C1655" t="s">
        <v>106</v>
      </c>
      <c r="D1655" s="161">
        <v>4252</v>
      </c>
      <c r="E1655" s="53">
        <v>654</v>
      </c>
      <c r="F1655">
        <v>32.220894139999999</v>
      </c>
      <c r="G1655">
        <f>VLOOKUP(B1655, '[1]Sheet 1 - us_county_latlng'!$A:$C, 3, FALSE)</f>
        <v>-86.207877060000001</v>
      </c>
    </row>
    <row r="1656" spans="1:7" hidden="1" x14ac:dyDescent="0.2">
      <c r="A1656" t="s">
        <v>145</v>
      </c>
      <c r="B1656" s="12" t="s">
        <v>107</v>
      </c>
      <c r="C1656" t="s">
        <v>108</v>
      </c>
      <c r="D1656" s="161">
        <v>1920</v>
      </c>
      <c r="E1656" s="53">
        <v>310</v>
      </c>
      <c r="F1656">
        <v>34.453310090000002</v>
      </c>
      <c r="G1656">
        <f>VLOOKUP(B1656, '[1]Sheet 1 - us_county_latlng'!$A:$C, 3, FALSE)</f>
        <v>-86.853250619999997</v>
      </c>
    </row>
    <row r="1657" spans="1:7" hidden="1" x14ac:dyDescent="0.2">
      <c r="A1657" t="s">
        <v>145</v>
      </c>
      <c r="B1657" s="12" t="s">
        <v>109</v>
      </c>
      <c r="C1657" t="s">
        <v>110</v>
      </c>
      <c r="D1657" s="161">
        <v>134</v>
      </c>
      <c r="E1657" s="53">
        <v>21</v>
      </c>
      <c r="F1657">
        <v>32.638592840000001</v>
      </c>
      <c r="G1657">
        <f>VLOOKUP(B1657, '[1]Sheet 1 - us_county_latlng'!$A:$C, 3, FALSE)</f>
        <v>-87.294247029999994</v>
      </c>
    </row>
    <row r="1658" spans="1:7" hidden="1" x14ac:dyDescent="0.2">
      <c r="A1658" t="s">
        <v>145</v>
      </c>
      <c r="B1658" s="12" t="s">
        <v>111</v>
      </c>
      <c r="C1658" t="s">
        <v>112</v>
      </c>
      <c r="D1658" s="161">
        <v>263</v>
      </c>
      <c r="E1658" s="53">
        <v>41</v>
      </c>
      <c r="F1658">
        <v>33.280582979999998</v>
      </c>
      <c r="G1658">
        <f>VLOOKUP(B1658, '[1]Sheet 1 - us_county_latlng'!$A:$C, 3, FALSE)</f>
        <v>-88.089235040000005</v>
      </c>
    </row>
    <row r="1659" spans="1:7" hidden="1" x14ac:dyDescent="0.2">
      <c r="A1659" t="s">
        <v>145</v>
      </c>
      <c r="B1659" s="12" t="s">
        <v>113</v>
      </c>
      <c r="C1659" t="s">
        <v>114</v>
      </c>
      <c r="D1659" s="161">
        <v>493</v>
      </c>
      <c r="E1659" s="53">
        <v>79</v>
      </c>
      <c r="F1659">
        <v>31.802325639999999</v>
      </c>
      <c r="G1659">
        <f>VLOOKUP(B1659, '[1]Sheet 1 - us_county_latlng'!$A:$C, 3, FALSE)</f>
        <v>-85.940873730000007</v>
      </c>
    </row>
    <row r="1660" spans="1:7" hidden="1" x14ac:dyDescent="0.2">
      <c r="A1660" t="s">
        <v>145</v>
      </c>
      <c r="B1660" s="12" t="s">
        <v>115</v>
      </c>
      <c r="C1660" t="s">
        <v>116</v>
      </c>
      <c r="D1660" s="161">
        <v>320</v>
      </c>
      <c r="E1660" s="53">
        <v>52</v>
      </c>
      <c r="F1660">
        <v>33.29354361</v>
      </c>
      <c r="G1660">
        <f>VLOOKUP(B1660, '[1]Sheet 1 - us_county_latlng'!$A:$C, 3, FALSE)</f>
        <v>-85.45918107</v>
      </c>
    </row>
    <row r="1661" spans="1:7" hidden="1" x14ac:dyDescent="0.2">
      <c r="A1661" t="s">
        <v>145</v>
      </c>
      <c r="B1661" s="12" t="s">
        <v>117</v>
      </c>
      <c r="C1661" t="s">
        <v>118</v>
      </c>
      <c r="D1661" s="161">
        <v>1113</v>
      </c>
      <c r="E1661" s="53">
        <v>174</v>
      </c>
      <c r="F1661">
        <v>32.28806204</v>
      </c>
      <c r="G1661">
        <f>VLOOKUP(B1661, '[1]Sheet 1 - us_county_latlng'!$A:$C, 3, FALSE)</f>
        <v>-85.184282960000004</v>
      </c>
    </row>
    <row r="1662" spans="1:7" hidden="1" x14ac:dyDescent="0.2">
      <c r="A1662" t="s">
        <v>145</v>
      </c>
      <c r="B1662" s="12" t="s">
        <v>121</v>
      </c>
      <c r="C1662" t="s">
        <v>122</v>
      </c>
      <c r="D1662" s="161">
        <v>1285</v>
      </c>
      <c r="E1662" s="69" t="s">
        <v>456</v>
      </c>
      <c r="F1662">
        <v>33.715400219999999</v>
      </c>
      <c r="G1662">
        <f>VLOOKUP(B1662, '[1]Sheet 1 - us_county_latlng'!$A:$C, 3, FALSE)</f>
        <v>-86.314769049999995</v>
      </c>
    </row>
    <row r="1663" spans="1:7" hidden="1" x14ac:dyDescent="0.2">
      <c r="A1663" t="s">
        <v>145</v>
      </c>
      <c r="B1663" s="12" t="s">
        <v>119</v>
      </c>
      <c r="C1663" t="s">
        <v>120</v>
      </c>
      <c r="D1663" s="161">
        <v>3105</v>
      </c>
      <c r="E1663" s="53">
        <v>504</v>
      </c>
      <c r="F1663">
        <v>33.264052579999998</v>
      </c>
      <c r="G1663">
        <f>VLOOKUP(B1663, '[1]Sheet 1 - us_county_latlng'!$A:$C, 3, FALSE)</f>
        <v>-86.661374760000001</v>
      </c>
    </row>
    <row r="1664" spans="1:7" hidden="1" x14ac:dyDescent="0.2">
      <c r="A1664" t="s">
        <v>145</v>
      </c>
      <c r="B1664" s="12" t="s">
        <v>123</v>
      </c>
      <c r="C1664" t="s">
        <v>124</v>
      </c>
      <c r="D1664" s="161">
        <v>182</v>
      </c>
      <c r="E1664" s="53">
        <v>28</v>
      </c>
      <c r="F1664">
        <v>32.591049490000003</v>
      </c>
      <c r="G1664">
        <f>VLOOKUP(B1664, '[1]Sheet 1 - us_county_latlng'!$A:$C, 3, FALSE)</f>
        <v>-88.199040389999993</v>
      </c>
    </row>
    <row r="1665" spans="1:7" hidden="1" x14ac:dyDescent="0.2">
      <c r="A1665" t="s">
        <v>145</v>
      </c>
      <c r="B1665" s="12" t="s">
        <v>125</v>
      </c>
      <c r="C1665" t="s">
        <v>126</v>
      </c>
      <c r="D1665" s="161">
        <v>1156</v>
      </c>
      <c r="E1665" s="53">
        <v>184</v>
      </c>
      <c r="F1665">
        <v>33.379924209999999</v>
      </c>
      <c r="G1665">
        <f>VLOOKUP(B1665, '[1]Sheet 1 - us_county_latlng'!$A:$C, 3, FALSE)</f>
        <v>-86.165876659999995</v>
      </c>
    </row>
    <row r="1666" spans="1:7" hidden="1" x14ac:dyDescent="0.2">
      <c r="A1666" t="s">
        <v>145</v>
      </c>
      <c r="B1666" s="12" t="s">
        <v>127</v>
      </c>
      <c r="C1666" t="s">
        <v>128</v>
      </c>
      <c r="D1666" s="161">
        <v>470</v>
      </c>
      <c r="E1666" s="53">
        <v>76</v>
      </c>
      <c r="F1666">
        <v>32.862808020000003</v>
      </c>
      <c r="G1666">
        <f>VLOOKUP(B1666, '[1]Sheet 1 - us_county_latlng'!$A:$C, 3, FALSE)</f>
        <v>-85.797465380000006</v>
      </c>
    </row>
    <row r="1667" spans="1:7" hidden="1" x14ac:dyDescent="0.2">
      <c r="A1667" t="s">
        <v>145</v>
      </c>
      <c r="B1667" s="12" t="s">
        <v>129</v>
      </c>
      <c r="C1667" t="s">
        <v>130</v>
      </c>
      <c r="D1667" s="161">
        <v>3622</v>
      </c>
      <c r="E1667" s="53">
        <v>560</v>
      </c>
      <c r="F1667">
        <v>33.289521460000003</v>
      </c>
      <c r="G1667">
        <f>VLOOKUP(B1667, '[1]Sheet 1 - us_county_latlng'!$A:$C, 3, FALSE)</f>
        <v>-87.525583589999997</v>
      </c>
    </row>
    <row r="1668" spans="1:7" hidden="1" x14ac:dyDescent="0.2">
      <c r="A1668" t="s">
        <v>145</v>
      </c>
      <c r="B1668" s="12" t="s">
        <v>131</v>
      </c>
      <c r="C1668" t="s">
        <v>132</v>
      </c>
      <c r="D1668" s="161">
        <v>1024</v>
      </c>
      <c r="E1668" s="53">
        <v>168</v>
      </c>
      <c r="F1668">
        <v>33.803162810000003</v>
      </c>
      <c r="G1668">
        <f>VLOOKUP(B1668, '[1]Sheet 1 - us_county_latlng'!$A:$C, 3, FALSE)</f>
        <v>-87.297278890000001</v>
      </c>
    </row>
    <row r="1669" spans="1:7" hidden="1" x14ac:dyDescent="0.2">
      <c r="A1669" t="s">
        <v>145</v>
      </c>
      <c r="B1669" s="12" t="s">
        <v>133</v>
      </c>
      <c r="C1669" t="s">
        <v>134</v>
      </c>
      <c r="D1669" s="161">
        <v>239</v>
      </c>
      <c r="E1669" s="53">
        <v>40</v>
      </c>
      <c r="F1669">
        <v>31.407592480000002</v>
      </c>
      <c r="G1669">
        <f>VLOOKUP(B1669, '[1]Sheet 1 - us_county_latlng'!$A:$C, 3, FALSE)</f>
        <v>-88.20819419</v>
      </c>
    </row>
    <row r="1670" spans="1:7" hidden="1" x14ac:dyDescent="0.2">
      <c r="A1670" t="s">
        <v>145</v>
      </c>
      <c r="B1670" s="12" t="s">
        <v>135</v>
      </c>
      <c r="C1670" t="s">
        <v>136</v>
      </c>
      <c r="D1670" s="162">
        <v>144</v>
      </c>
      <c r="E1670" s="70">
        <v>23</v>
      </c>
      <c r="F1670">
        <v>31.989283010000001</v>
      </c>
      <c r="G1670">
        <f>VLOOKUP(B1670, '[1]Sheet 1 - us_county_latlng'!$A:$C, 3, FALSE)</f>
        <v>-87.307865469999996</v>
      </c>
    </row>
    <row r="1671" spans="1:7" hidden="1" x14ac:dyDescent="0.2">
      <c r="A1671" t="s">
        <v>145</v>
      </c>
      <c r="B1671" s="12" t="s">
        <v>137</v>
      </c>
      <c r="C1671" t="s">
        <v>138</v>
      </c>
      <c r="D1671" s="161">
        <v>334</v>
      </c>
      <c r="E1671" s="53">
        <v>55</v>
      </c>
      <c r="F1671">
        <v>34.149595849999997</v>
      </c>
      <c r="G1671">
        <f>VLOOKUP(B1671, '[1]Sheet 1 - us_county_latlng'!$A:$C, 3, FALSE)</f>
        <v>-87.373411759999996</v>
      </c>
    </row>
    <row r="1672" spans="1:7" hidden="1" x14ac:dyDescent="0.2">
      <c r="A1672" t="s">
        <v>145</v>
      </c>
      <c r="B1672" s="12" t="s">
        <v>148</v>
      </c>
      <c r="C1672" t="s">
        <v>149</v>
      </c>
      <c r="D1672" s="160">
        <v>754</v>
      </c>
      <c r="E1672" s="49">
        <v>6</v>
      </c>
      <c r="F1672">
        <v>35.395598960000001</v>
      </c>
      <c r="G1672">
        <f>VLOOKUP(B1672, '[1]Sheet 1 - us_county_latlng'!$A:$C, 3, FALSE)</f>
        <v>-109.488754</v>
      </c>
    </row>
    <row r="1673" spans="1:7" hidden="1" x14ac:dyDescent="0.2">
      <c r="A1673" t="s">
        <v>145</v>
      </c>
      <c r="B1673" s="12" t="s">
        <v>150</v>
      </c>
      <c r="C1673" t="s">
        <v>151</v>
      </c>
      <c r="D1673" s="160">
        <v>1330</v>
      </c>
      <c r="E1673" s="49">
        <v>1</v>
      </c>
      <c r="F1673">
        <v>31.879593620000001</v>
      </c>
      <c r="G1673">
        <f>VLOOKUP(B1673, '[1]Sheet 1 - us_county_latlng'!$A:$C, 3, FALSE)</f>
        <v>-109.75101290000001</v>
      </c>
    </row>
    <row r="1674" spans="1:7" hidden="1" x14ac:dyDescent="0.2">
      <c r="A1674" t="s">
        <v>145</v>
      </c>
      <c r="B1674" s="12" t="s">
        <v>152</v>
      </c>
      <c r="C1674" t="s">
        <v>153</v>
      </c>
      <c r="D1674" s="160">
        <v>1429</v>
      </c>
      <c r="E1674" s="49">
        <v>7</v>
      </c>
      <c r="F1674">
        <v>35.838753509999997</v>
      </c>
      <c r="G1674">
        <f>VLOOKUP(B1674, '[1]Sheet 1 - us_county_latlng'!$A:$C, 3, FALSE)</f>
        <v>-111.7705493</v>
      </c>
    </row>
    <row r="1675" spans="1:7" hidden="1" x14ac:dyDescent="0.2">
      <c r="A1675" t="s">
        <v>145</v>
      </c>
      <c r="B1675" s="12" t="s">
        <v>154</v>
      </c>
      <c r="C1675" t="s">
        <v>155</v>
      </c>
      <c r="D1675" s="160">
        <v>494</v>
      </c>
      <c r="E1675" s="49">
        <v>10</v>
      </c>
      <c r="F1675">
        <v>33.799969320000002</v>
      </c>
      <c r="G1675">
        <f>VLOOKUP(B1675, '[1]Sheet 1 - us_county_latlng'!$A:$C, 3, FALSE)</f>
        <v>-110.8119677</v>
      </c>
    </row>
    <row r="1676" spans="1:7" hidden="1" x14ac:dyDescent="0.2">
      <c r="A1676" t="s">
        <v>145</v>
      </c>
      <c r="B1676" s="12" t="s">
        <v>156</v>
      </c>
      <c r="C1676" t="s">
        <v>157</v>
      </c>
      <c r="D1676" s="160">
        <v>490</v>
      </c>
      <c r="E1676" s="49">
        <v>1</v>
      </c>
      <c r="F1676">
        <v>32.93295414</v>
      </c>
      <c r="G1676">
        <f>VLOOKUP(B1676, '[1]Sheet 1 - us_county_latlng'!$A:$C, 3, FALSE)</f>
        <v>-109.88751980000001</v>
      </c>
    </row>
    <row r="1677" spans="1:7" hidden="1" x14ac:dyDescent="0.2">
      <c r="A1677" t="s">
        <v>145</v>
      </c>
      <c r="B1677" s="12" t="s">
        <v>158</v>
      </c>
      <c r="C1677" t="s">
        <v>159</v>
      </c>
      <c r="D1677" s="160">
        <v>130</v>
      </c>
      <c r="E1677" s="49">
        <v>1</v>
      </c>
      <c r="F1677">
        <v>33.21537146</v>
      </c>
      <c r="G1677">
        <f>VLOOKUP(B1677, '[1]Sheet 1 - us_county_latlng'!$A:$C, 3, FALSE)</f>
        <v>-109.24015609999999</v>
      </c>
    </row>
    <row r="1678" spans="1:7" hidden="1" x14ac:dyDescent="0.2">
      <c r="A1678" t="s">
        <v>145</v>
      </c>
      <c r="B1678" s="12" t="s">
        <v>160</v>
      </c>
      <c r="C1678" t="s">
        <v>161</v>
      </c>
      <c r="D1678" s="160">
        <v>170</v>
      </c>
      <c r="E1678" s="49">
        <v>0</v>
      </c>
      <c r="F1678">
        <v>33.729160899999997</v>
      </c>
      <c r="G1678">
        <f>VLOOKUP(B1678, '[1]Sheet 1 - us_county_latlng'!$A:$C, 3, FALSE)</f>
        <v>-113.981207</v>
      </c>
    </row>
    <row r="1679" spans="1:7" hidden="1" x14ac:dyDescent="0.2">
      <c r="A1679" t="s">
        <v>145</v>
      </c>
      <c r="B1679" s="12" t="s">
        <v>162</v>
      </c>
      <c r="C1679" t="s">
        <v>163</v>
      </c>
      <c r="D1679" s="160">
        <v>59206</v>
      </c>
      <c r="E1679" s="49">
        <v>295</v>
      </c>
      <c r="F1679">
        <v>33.348759739999998</v>
      </c>
      <c r="G1679">
        <f>VLOOKUP(B1679, '[1]Sheet 1 - us_county_latlng'!$A:$C, 3, FALSE)</f>
        <v>-112.49088879999999</v>
      </c>
    </row>
    <row r="1680" spans="1:7" hidden="1" x14ac:dyDescent="0.2">
      <c r="A1680" t="s">
        <v>145</v>
      </c>
      <c r="B1680" s="12" t="s">
        <v>164</v>
      </c>
      <c r="C1680" t="s">
        <v>165</v>
      </c>
      <c r="D1680" s="160">
        <v>1752</v>
      </c>
      <c r="E1680" s="49">
        <v>13</v>
      </c>
      <c r="F1680">
        <v>35.704568209999998</v>
      </c>
      <c r="G1680">
        <f>VLOOKUP(B1680, '[1]Sheet 1 - us_county_latlng'!$A:$C, 3, FALSE)</f>
        <v>-113.7581706</v>
      </c>
    </row>
    <row r="1681" spans="1:7" hidden="1" x14ac:dyDescent="0.2">
      <c r="A1681" t="s">
        <v>145</v>
      </c>
      <c r="B1681" s="12" t="s">
        <v>166</v>
      </c>
      <c r="C1681" t="s">
        <v>167</v>
      </c>
      <c r="D1681" s="160">
        <v>1271</v>
      </c>
      <c r="E1681" s="49">
        <v>10</v>
      </c>
      <c r="F1681">
        <v>35.399605370000003</v>
      </c>
      <c r="G1681">
        <f>VLOOKUP(B1681, '[1]Sheet 1 - us_county_latlng'!$A:$C, 3, FALSE)</f>
        <v>-110.3213121</v>
      </c>
    </row>
    <row r="1682" spans="1:7" hidden="1" x14ac:dyDescent="0.2">
      <c r="A1682" t="s">
        <v>145</v>
      </c>
      <c r="B1682" s="12" t="s">
        <v>168</v>
      </c>
      <c r="C1682" t="s">
        <v>169</v>
      </c>
      <c r="D1682" s="160">
        <v>11568</v>
      </c>
      <c r="E1682" s="85">
        <v>74</v>
      </c>
      <c r="F1682">
        <v>32.09723099</v>
      </c>
      <c r="G1682">
        <f>VLOOKUP(B1682, '[1]Sheet 1 - us_county_latlng'!$A:$C, 3, FALSE)</f>
        <v>-111.7896381</v>
      </c>
    </row>
    <row r="1683" spans="1:7" hidden="1" x14ac:dyDescent="0.2">
      <c r="A1683" t="s">
        <v>145</v>
      </c>
      <c r="B1683" s="12" t="s">
        <v>170</v>
      </c>
      <c r="C1683" t="s">
        <v>171</v>
      </c>
      <c r="D1683" s="160">
        <v>5557</v>
      </c>
      <c r="E1683" s="81">
        <v>26</v>
      </c>
      <c r="F1683">
        <v>32.904150870000002</v>
      </c>
      <c r="G1683">
        <f>VLOOKUP(B1683, '[1]Sheet 1 - us_county_latlng'!$A:$C, 3, FALSE)</f>
        <v>-111.34488</v>
      </c>
    </row>
    <row r="1684" spans="1:7" hidden="1" x14ac:dyDescent="0.2">
      <c r="A1684" t="s">
        <v>145</v>
      </c>
      <c r="B1684" s="12" t="s">
        <v>172</v>
      </c>
      <c r="C1684" t="s">
        <v>173</v>
      </c>
      <c r="D1684" s="160">
        <v>620</v>
      </c>
      <c r="E1684" s="98">
        <v>0</v>
      </c>
      <c r="F1684">
        <v>31.525981160000001</v>
      </c>
      <c r="G1684">
        <f>VLOOKUP(B1684, '[1]Sheet 1 - us_county_latlng'!$A:$C, 3, FALSE)</f>
        <v>-110.84668689999999</v>
      </c>
    </row>
    <row r="1685" spans="1:7" hidden="1" x14ac:dyDescent="0.2">
      <c r="A1685" t="s">
        <v>145</v>
      </c>
      <c r="B1685" s="12" t="s">
        <v>174</v>
      </c>
      <c r="C1685" t="s">
        <v>175</v>
      </c>
      <c r="D1685" s="160">
        <v>1944</v>
      </c>
      <c r="E1685" s="85">
        <v>18</v>
      </c>
      <c r="F1685">
        <v>34.599699280000003</v>
      </c>
      <c r="G1685">
        <f>VLOOKUP(B1685, '[1]Sheet 1 - us_county_latlng'!$A:$C, 3, FALSE)</f>
        <v>-112.55384669999999</v>
      </c>
    </row>
    <row r="1686" spans="1:7" hidden="1" x14ac:dyDescent="0.2">
      <c r="A1686" t="s">
        <v>145</v>
      </c>
      <c r="B1686" s="12" t="s">
        <v>176</v>
      </c>
      <c r="C1686" t="s">
        <v>177</v>
      </c>
      <c r="D1686" s="160">
        <v>2868</v>
      </c>
      <c r="E1686" s="17">
        <v>21</v>
      </c>
      <c r="F1686">
        <v>32.769336719999998</v>
      </c>
      <c r="G1686">
        <f>VLOOKUP(B1686, '[1]Sheet 1 - us_county_latlng'!$A:$C, 3, FALSE)</f>
        <v>-113.90580989999999</v>
      </c>
    </row>
    <row r="1687" spans="1:7" hidden="1" x14ac:dyDescent="0.2">
      <c r="A1687" t="s">
        <v>145</v>
      </c>
      <c r="B1687" s="12" t="s">
        <v>178</v>
      </c>
      <c r="C1687" t="s">
        <v>179</v>
      </c>
      <c r="D1687" s="111">
        <f>465+15+1829</f>
        <v>2309</v>
      </c>
      <c r="E1687">
        <v>14</v>
      </c>
      <c r="F1687">
        <v>39.086391259999999</v>
      </c>
      <c r="G1687">
        <f>VLOOKUP(B1687, '[1]Sheet 1 - us_county_latlng'!$A:$C, 3, FALSE)</f>
        <v>-75.568446210000005</v>
      </c>
    </row>
    <row r="1688" spans="1:7" hidden="1" x14ac:dyDescent="0.2">
      <c r="A1688" t="s">
        <v>145</v>
      </c>
      <c r="B1688" s="12" t="s">
        <v>180</v>
      </c>
      <c r="C1688" t="s">
        <v>181</v>
      </c>
      <c r="D1688" s="12" t="s">
        <v>597</v>
      </c>
      <c r="E1688">
        <v>21</v>
      </c>
      <c r="F1688">
        <v>39.581505919999998</v>
      </c>
      <c r="G1688">
        <f>VLOOKUP(B1688, '[1]Sheet 1 - us_county_latlng'!$A:$C, 3, FALSE)</f>
        <v>-75.647914409999998</v>
      </c>
    </row>
    <row r="1689" spans="1:7" hidden="1" x14ac:dyDescent="0.2">
      <c r="A1689" t="s">
        <v>145</v>
      </c>
      <c r="B1689" s="12" t="s">
        <v>182</v>
      </c>
      <c r="C1689" t="s">
        <v>183</v>
      </c>
      <c r="D1689" s="12" t="s">
        <v>598</v>
      </c>
      <c r="E1689">
        <v>14</v>
      </c>
      <c r="F1689">
        <v>38.660891419999999</v>
      </c>
      <c r="G1689">
        <f>VLOOKUP(B1689, '[1]Sheet 1 - us_county_latlng'!$A:$C, 3, FALSE)</f>
        <v>-75.389981059999997</v>
      </c>
    </row>
    <row r="1690" spans="1:7" x14ac:dyDescent="0.2">
      <c r="A1690" s="12" t="s">
        <v>145</v>
      </c>
      <c r="B1690" s="12" t="s">
        <v>185</v>
      </c>
      <c r="C1690" s="12" t="s">
        <v>186</v>
      </c>
      <c r="D1690" s="173">
        <v>287</v>
      </c>
      <c r="E1690" s="32">
        <v>2</v>
      </c>
      <c r="F1690">
        <v>40.190548710000002</v>
      </c>
      <c r="G1690">
        <f>VLOOKUP(B1690, '[1]Sheet 1 - us_county_latlng'!$A:$C, 3, FALSE)</f>
        <v>-92.600752700000001</v>
      </c>
    </row>
    <row r="1691" spans="1:7" x14ac:dyDescent="0.2">
      <c r="A1691" s="12" t="s">
        <v>145</v>
      </c>
      <c r="B1691" s="12" t="s">
        <v>187</v>
      </c>
      <c r="C1691" s="12" t="s">
        <v>188</v>
      </c>
      <c r="D1691" s="173">
        <v>167</v>
      </c>
      <c r="E1691" s="32">
        <v>0</v>
      </c>
      <c r="F1691">
        <v>39.983351110000001</v>
      </c>
      <c r="G1691">
        <f>VLOOKUP(B1691, '[1]Sheet 1 - us_county_latlng'!$A:$C, 3, FALSE)</f>
        <v>-94.801404980000001</v>
      </c>
    </row>
    <row r="1692" spans="1:7" x14ac:dyDescent="0.2">
      <c r="A1692" s="12" t="s">
        <v>145</v>
      </c>
      <c r="B1692" s="12" t="s">
        <v>189</v>
      </c>
      <c r="C1692" s="12" t="s">
        <v>190</v>
      </c>
      <c r="D1692" s="173">
        <v>53</v>
      </c>
      <c r="E1692" s="32">
        <v>1</v>
      </c>
      <c r="F1692">
        <v>40.430838999999999</v>
      </c>
      <c r="G1692">
        <f>VLOOKUP(B1692, '[1]Sheet 1 - us_county_latlng'!$A:$C, 3, FALSE)</f>
        <v>-95.428326630000001</v>
      </c>
    </row>
    <row r="1693" spans="1:7" x14ac:dyDescent="0.2">
      <c r="A1693" s="12" t="s">
        <v>145</v>
      </c>
      <c r="B1693" s="12" t="s">
        <v>191</v>
      </c>
      <c r="C1693" s="12" t="s">
        <v>192</v>
      </c>
      <c r="D1693" s="173">
        <v>269</v>
      </c>
      <c r="E1693" s="32">
        <v>2</v>
      </c>
      <c r="F1693">
        <v>39.215955360000002</v>
      </c>
      <c r="G1693">
        <f>VLOOKUP(B1693, '[1]Sheet 1 - us_county_latlng'!$A:$C, 3, FALSE)</f>
        <v>-91.841637419999998</v>
      </c>
    </row>
    <row r="1694" spans="1:7" x14ac:dyDescent="0.2">
      <c r="A1694" s="12" t="s">
        <v>145</v>
      </c>
      <c r="B1694" s="12" t="s">
        <v>193</v>
      </c>
      <c r="C1694" s="12" t="s">
        <v>194</v>
      </c>
      <c r="D1694" s="173">
        <v>422</v>
      </c>
      <c r="E1694" s="32">
        <v>3</v>
      </c>
      <c r="F1694">
        <v>36.709802070000002</v>
      </c>
      <c r="G1694">
        <f>VLOOKUP(B1694, '[1]Sheet 1 - us_county_latlng'!$A:$C, 3, FALSE)</f>
        <v>-93.828986270000001</v>
      </c>
    </row>
    <row r="1695" spans="1:7" x14ac:dyDescent="0.2">
      <c r="A1695" s="12" t="s">
        <v>145</v>
      </c>
      <c r="B1695" s="12" t="s">
        <v>195</v>
      </c>
      <c r="C1695" s="12" t="s">
        <v>196</v>
      </c>
      <c r="D1695" s="173">
        <v>143</v>
      </c>
      <c r="E1695" s="32">
        <v>1</v>
      </c>
      <c r="F1695">
        <v>37.50205562</v>
      </c>
      <c r="G1695">
        <f>VLOOKUP(B1695, '[1]Sheet 1 - us_county_latlng'!$A:$C, 3, FALSE)</f>
        <v>-94.34736796</v>
      </c>
    </row>
    <row r="1696" spans="1:7" x14ac:dyDescent="0.2">
      <c r="A1696" s="12" t="s">
        <v>145</v>
      </c>
      <c r="B1696" s="12" t="s">
        <v>197</v>
      </c>
      <c r="C1696" s="12" t="s">
        <v>198</v>
      </c>
      <c r="D1696" s="173">
        <v>181</v>
      </c>
      <c r="E1696" s="32">
        <v>0</v>
      </c>
      <c r="F1696">
        <v>38.257423520000003</v>
      </c>
      <c r="G1696">
        <f>VLOOKUP(B1696, '[1]Sheet 1 - us_county_latlng'!$A:$C, 3, FALSE)</f>
        <v>-94.340156250000007</v>
      </c>
    </row>
    <row r="1697" spans="1:7" x14ac:dyDescent="0.2">
      <c r="A1697" s="12" t="s">
        <v>145</v>
      </c>
      <c r="B1697" s="12" t="s">
        <v>199</v>
      </c>
      <c r="C1697" s="12" t="s">
        <v>200</v>
      </c>
      <c r="D1697" s="173">
        <v>184</v>
      </c>
      <c r="E1697" s="32">
        <v>0</v>
      </c>
      <c r="F1697">
        <v>38.2951634</v>
      </c>
      <c r="G1697">
        <f>VLOOKUP(B1697, '[1]Sheet 1 - us_county_latlng'!$A:$C, 3, FALSE)</f>
        <v>-93.288278759999997</v>
      </c>
    </row>
    <row r="1698" spans="1:7" x14ac:dyDescent="0.2">
      <c r="A1698" s="12" t="s">
        <v>145</v>
      </c>
      <c r="B1698" s="12" t="s">
        <v>201</v>
      </c>
      <c r="C1698" s="12" t="s">
        <v>202</v>
      </c>
      <c r="D1698" s="173">
        <v>134</v>
      </c>
      <c r="E1698" s="32">
        <v>0</v>
      </c>
      <c r="F1698">
        <v>37.321918199999999</v>
      </c>
      <c r="G1698">
        <f>VLOOKUP(B1698, '[1]Sheet 1 - us_county_latlng'!$A:$C, 3, FALSE)</f>
        <v>-90.025621279999996</v>
      </c>
    </row>
    <row r="1699" spans="1:7" x14ac:dyDescent="0.2">
      <c r="A1699" s="12" t="s">
        <v>145</v>
      </c>
      <c r="B1699" s="12" t="s">
        <v>203</v>
      </c>
      <c r="C1699" s="12" t="s">
        <v>204</v>
      </c>
      <c r="D1699" s="173">
        <v>2073</v>
      </c>
      <c r="E1699" s="32">
        <v>11</v>
      </c>
      <c r="F1699">
        <v>38.990910679999999</v>
      </c>
      <c r="G1699">
        <f>VLOOKUP(B1699, '[1]Sheet 1 - us_county_latlng'!$A:$C, 3, FALSE)</f>
        <v>-92.309834359999996</v>
      </c>
    </row>
    <row r="1700" spans="1:7" x14ac:dyDescent="0.2">
      <c r="A1700" s="12" t="s">
        <v>145</v>
      </c>
      <c r="B1700" s="12" t="s">
        <v>205</v>
      </c>
      <c r="C1700" s="12" t="s">
        <v>206</v>
      </c>
      <c r="D1700" s="173">
        <v>1059</v>
      </c>
      <c r="E1700" s="32">
        <v>3</v>
      </c>
      <c r="F1700">
        <v>39.659893279999999</v>
      </c>
      <c r="G1700">
        <f>VLOOKUP(B1700, '[1]Sheet 1 - us_county_latlng'!$A:$C, 3, FALSE)</f>
        <v>-94.806182879999994</v>
      </c>
    </row>
    <row r="1701" spans="1:7" x14ac:dyDescent="0.2">
      <c r="A1701" s="12" t="s">
        <v>145</v>
      </c>
      <c r="B1701" s="12" t="s">
        <v>207</v>
      </c>
      <c r="C1701" s="12" t="s">
        <v>208</v>
      </c>
      <c r="D1701" s="173">
        <v>480</v>
      </c>
      <c r="E1701" s="32">
        <v>2</v>
      </c>
      <c r="F1701">
        <v>36.716387840000003</v>
      </c>
      <c r="G1701">
        <f>VLOOKUP(B1701, '[1]Sheet 1 - us_county_latlng'!$A:$C, 3, FALSE)</f>
        <v>-90.406729850000005</v>
      </c>
    </row>
    <row r="1702" spans="1:7" x14ac:dyDescent="0.2">
      <c r="A1702" s="12" t="s">
        <v>145</v>
      </c>
      <c r="B1702" s="12" t="s">
        <v>209</v>
      </c>
      <c r="C1702" s="12" t="s">
        <v>210</v>
      </c>
      <c r="D1702" s="173">
        <v>113</v>
      </c>
      <c r="E1702" s="32">
        <v>0</v>
      </c>
      <c r="F1702">
        <v>39.65668445</v>
      </c>
      <c r="G1702">
        <f>VLOOKUP(B1702, '[1]Sheet 1 - us_county_latlng'!$A:$C, 3, FALSE)</f>
        <v>-93.983096230000001</v>
      </c>
    </row>
    <row r="1703" spans="1:7" x14ac:dyDescent="0.2">
      <c r="A1703" s="12" t="s">
        <v>145</v>
      </c>
      <c r="B1703" s="12" t="s">
        <v>211</v>
      </c>
      <c r="C1703" s="12" t="s">
        <v>212</v>
      </c>
      <c r="D1703" s="173">
        <v>482</v>
      </c>
      <c r="E1703" s="32">
        <v>2</v>
      </c>
      <c r="F1703">
        <v>38.835705089999998</v>
      </c>
      <c r="G1703">
        <f>VLOOKUP(B1703, '[1]Sheet 1 - us_county_latlng'!$A:$C, 3, FALSE)</f>
        <v>-91.926169389999998</v>
      </c>
    </row>
    <row r="1704" spans="1:7" x14ac:dyDescent="0.2">
      <c r="A1704" s="12" t="s">
        <v>145</v>
      </c>
      <c r="B1704" s="12" t="s">
        <v>213</v>
      </c>
      <c r="C1704" s="12" t="s">
        <v>214</v>
      </c>
      <c r="D1704" s="173">
        <v>390</v>
      </c>
      <c r="E1704" s="32">
        <v>0</v>
      </c>
      <c r="F1704">
        <v>38.027034139999998</v>
      </c>
      <c r="G1704">
        <f>VLOOKUP(B1704, '[1]Sheet 1 - us_county_latlng'!$A:$C, 3, FALSE)</f>
        <v>-92.766004640000006</v>
      </c>
    </row>
    <row r="1705" spans="1:7" x14ac:dyDescent="0.2">
      <c r="A1705" s="12" t="s">
        <v>145</v>
      </c>
      <c r="B1705" s="12" t="s">
        <v>215</v>
      </c>
      <c r="C1705" s="12" t="s">
        <v>216</v>
      </c>
      <c r="D1705" s="173">
        <v>934</v>
      </c>
      <c r="E1705" s="32">
        <v>4</v>
      </c>
      <c r="F1705">
        <v>37.384020059999997</v>
      </c>
      <c r="G1705">
        <f>VLOOKUP(B1705, '[1]Sheet 1 - us_county_latlng'!$A:$C, 3, FALSE)</f>
        <v>-89.684449869999995</v>
      </c>
    </row>
    <row r="1706" spans="1:7" x14ac:dyDescent="0.2">
      <c r="A1706" s="12" t="s">
        <v>145</v>
      </c>
      <c r="B1706" s="12" t="s">
        <v>217</v>
      </c>
      <c r="C1706" s="12" t="s">
        <v>218</v>
      </c>
      <c r="D1706" s="173">
        <v>84</v>
      </c>
      <c r="E1706" s="32">
        <v>2</v>
      </c>
      <c r="F1706">
        <v>39.426948230000001</v>
      </c>
      <c r="G1706">
        <f>VLOOKUP(B1706, '[1]Sheet 1 - us_county_latlng'!$A:$C, 3, FALSE)</f>
        <v>-93.505211610000003</v>
      </c>
    </row>
    <row r="1707" spans="1:7" x14ac:dyDescent="0.2">
      <c r="A1707" s="12" t="s">
        <v>145</v>
      </c>
      <c r="B1707" s="12" t="s">
        <v>219</v>
      </c>
      <c r="C1707" s="12" t="s">
        <v>220</v>
      </c>
      <c r="D1707" s="173">
        <v>75</v>
      </c>
      <c r="E1707" s="32">
        <v>2</v>
      </c>
      <c r="F1707">
        <v>36.941112920000002</v>
      </c>
      <c r="G1707">
        <f>VLOOKUP(B1707, '[1]Sheet 1 - us_county_latlng'!$A:$C, 3, FALSE)</f>
        <v>-90.962319590000007</v>
      </c>
    </row>
    <row r="1708" spans="1:7" x14ac:dyDescent="0.2">
      <c r="A1708" s="12" t="s">
        <v>145</v>
      </c>
      <c r="B1708" s="12" t="s">
        <v>221</v>
      </c>
      <c r="C1708" s="12" t="s">
        <v>222</v>
      </c>
      <c r="D1708" s="173">
        <v>1257</v>
      </c>
      <c r="E1708" s="32">
        <v>2</v>
      </c>
      <c r="F1708">
        <v>38.647930260000003</v>
      </c>
      <c r="G1708">
        <f>VLOOKUP(B1708, '[1]Sheet 1 - us_county_latlng'!$A:$C, 3, FALSE)</f>
        <v>-94.355048830000001</v>
      </c>
    </row>
    <row r="1709" spans="1:7" x14ac:dyDescent="0.2">
      <c r="A1709" s="12" t="s">
        <v>145</v>
      </c>
      <c r="B1709" s="12" t="s">
        <v>223</v>
      </c>
      <c r="C1709" s="12" t="s">
        <v>224</v>
      </c>
      <c r="D1709" s="173">
        <v>227</v>
      </c>
      <c r="E1709" s="32">
        <v>3</v>
      </c>
      <c r="F1709">
        <v>37.723501480000003</v>
      </c>
      <c r="G1709">
        <f>VLOOKUP(B1709, '[1]Sheet 1 - us_county_latlng'!$A:$C, 3, FALSE)</f>
        <v>-93.855925409999998</v>
      </c>
    </row>
    <row r="1710" spans="1:7" x14ac:dyDescent="0.2">
      <c r="A1710" s="12" t="s">
        <v>145</v>
      </c>
      <c r="B1710" s="12" t="s">
        <v>225</v>
      </c>
      <c r="C1710" s="12" t="s">
        <v>226</v>
      </c>
      <c r="D1710" s="173">
        <v>73</v>
      </c>
      <c r="E1710" s="32">
        <v>0</v>
      </c>
      <c r="F1710">
        <v>39.51548794</v>
      </c>
      <c r="G1710">
        <f>VLOOKUP(B1710, '[1]Sheet 1 - us_county_latlng'!$A:$C, 3, FALSE)</f>
        <v>-92.963055819999994</v>
      </c>
    </row>
    <row r="1711" spans="1:7" x14ac:dyDescent="0.2">
      <c r="A1711" s="12" t="s">
        <v>145</v>
      </c>
      <c r="B1711" s="12" t="s">
        <v>227</v>
      </c>
      <c r="C1711" s="12" t="s">
        <v>228</v>
      </c>
      <c r="D1711" s="173">
        <v>1054</v>
      </c>
      <c r="E1711" s="32">
        <v>4</v>
      </c>
      <c r="F1711">
        <v>36.969066320000003</v>
      </c>
      <c r="G1711">
        <f>VLOOKUP(B1711, '[1]Sheet 1 - us_county_latlng'!$A:$C, 3, FALSE)</f>
        <v>-93.188478439999997</v>
      </c>
    </row>
    <row r="1712" spans="1:7" x14ac:dyDescent="0.2">
      <c r="A1712" s="12" t="s">
        <v>145</v>
      </c>
      <c r="B1712" s="12" t="s">
        <v>229</v>
      </c>
      <c r="C1712" s="12" t="s">
        <v>230</v>
      </c>
      <c r="D1712" s="173">
        <v>77</v>
      </c>
      <c r="E1712" s="32">
        <v>0</v>
      </c>
      <c r="F1712">
        <v>40.41027674</v>
      </c>
      <c r="G1712">
        <f>VLOOKUP(B1712, '[1]Sheet 1 - us_county_latlng'!$A:$C, 3, FALSE)</f>
        <v>-91.738239770000007</v>
      </c>
    </row>
    <row r="1713" spans="1:7" x14ac:dyDescent="0.2">
      <c r="A1713" s="12" t="s">
        <v>145</v>
      </c>
      <c r="B1713" s="12" t="s">
        <v>231</v>
      </c>
      <c r="C1713" s="12" t="s">
        <v>232</v>
      </c>
      <c r="D1713" s="173">
        <v>3333</v>
      </c>
      <c r="E1713" s="32">
        <v>9</v>
      </c>
      <c r="F1713">
        <v>39.310452509999998</v>
      </c>
      <c r="G1713">
        <f>VLOOKUP(B1713, '[1]Sheet 1 - us_county_latlng'!$A:$C, 3, FALSE)</f>
        <v>-94.421225759999999</v>
      </c>
    </row>
    <row r="1714" spans="1:7" x14ac:dyDescent="0.2">
      <c r="A1714" s="12" t="s">
        <v>145</v>
      </c>
      <c r="B1714" s="12" t="s">
        <v>233</v>
      </c>
      <c r="C1714" s="12" t="s">
        <v>234</v>
      </c>
      <c r="D1714" s="173">
        <v>251</v>
      </c>
      <c r="E1714" s="32">
        <v>0</v>
      </c>
      <c r="F1714">
        <v>39.601242650000003</v>
      </c>
      <c r="G1714">
        <f>VLOOKUP(B1714, '[1]Sheet 1 - us_county_latlng'!$A:$C, 3, FALSE)</f>
        <v>-94.404683660000003</v>
      </c>
    </row>
    <row r="1715" spans="1:7" x14ac:dyDescent="0.2">
      <c r="A1715" s="12" t="s">
        <v>145</v>
      </c>
      <c r="B1715" s="12" t="s">
        <v>235</v>
      </c>
      <c r="C1715" s="12" t="s">
        <v>236</v>
      </c>
      <c r="D1715" s="173">
        <v>809</v>
      </c>
      <c r="E1715" s="32">
        <v>3</v>
      </c>
      <c r="F1715">
        <v>38.50579587</v>
      </c>
      <c r="G1715">
        <f>VLOOKUP(B1715, '[1]Sheet 1 - us_county_latlng'!$A:$C, 3, FALSE)</f>
        <v>-92.281616009999993</v>
      </c>
    </row>
    <row r="1716" spans="1:7" x14ac:dyDescent="0.2">
      <c r="A1716" s="12" t="s">
        <v>145</v>
      </c>
      <c r="B1716" s="12" t="s">
        <v>237</v>
      </c>
      <c r="C1716" s="12" t="s">
        <v>238</v>
      </c>
      <c r="D1716" s="173">
        <v>174</v>
      </c>
      <c r="E1716" s="32">
        <v>0</v>
      </c>
      <c r="F1716">
        <v>38.843330729999998</v>
      </c>
      <c r="G1716">
        <f>VLOOKUP(B1716, '[1]Sheet 1 - us_county_latlng'!$A:$C, 3, FALSE)</f>
        <v>-92.80985416</v>
      </c>
    </row>
    <row r="1717" spans="1:7" x14ac:dyDescent="0.2">
      <c r="A1717" s="12" t="s">
        <v>145</v>
      </c>
      <c r="B1717" s="12" t="s">
        <v>239</v>
      </c>
      <c r="C1717" s="12" t="s">
        <v>240</v>
      </c>
      <c r="D1717" s="173">
        <v>242</v>
      </c>
      <c r="E1717" s="32">
        <v>3</v>
      </c>
      <c r="F1717">
        <v>37.976490810000001</v>
      </c>
      <c r="G1717">
        <f>VLOOKUP(B1717, '[1]Sheet 1 - us_county_latlng'!$A:$C, 3, FALSE)</f>
        <v>-91.305162039999999</v>
      </c>
    </row>
    <row r="1718" spans="1:7" x14ac:dyDescent="0.2">
      <c r="A1718" s="12" t="s">
        <v>145</v>
      </c>
      <c r="B1718" s="12" t="s">
        <v>241</v>
      </c>
      <c r="C1718" s="12" t="s">
        <v>242</v>
      </c>
      <c r="D1718" s="173">
        <v>64</v>
      </c>
      <c r="E1718" s="32">
        <v>2</v>
      </c>
      <c r="F1718">
        <v>37.431814000000003</v>
      </c>
      <c r="G1718">
        <f>VLOOKUP(B1718, '[1]Sheet 1 - us_county_latlng'!$A:$C, 3, FALSE)</f>
        <v>-93.850334500000002</v>
      </c>
    </row>
    <row r="1719" spans="1:7" x14ac:dyDescent="0.2">
      <c r="A1719" s="12" t="s">
        <v>145</v>
      </c>
      <c r="B1719" s="12" t="s">
        <v>243</v>
      </c>
      <c r="C1719" s="12" t="s">
        <v>244</v>
      </c>
      <c r="D1719" s="173">
        <v>203</v>
      </c>
      <c r="E1719" s="32">
        <v>0</v>
      </c>
      <c r="F1719">
        <v>37.680658610000002</v>
      </c>
      <c r="G1719">
        <f>VLOOKUP(B1719, '[1]Sheet 1 - us_county_latlng'!$A:$C, 3, FALSE)</f>
        <v>-93.023408230000001</v>
      </c>
    </row>
    <row r="1720" spans="1:7" x14ac:dyDescent="0.2">
      <c r="A1720" s="12" t="s">
        <v>145</v>
      </c>
      <c r="B1720" s="12" t="s">
        <v>245</v>
      </c>
      <c r="C1720" s="12" t="s">
        <v>246</v>
      </c>
      <c r="D1720" s="173">
        <v>129</v>
      </c>
      <c r="E1720" s="32">
        <v>0</v>
      </c>
      <c r="F1720">
        <v>39.961690760000003</v>
      </c>
      <c r="G1720">
        <f>VLOOKUP(B1720, '[1]Sheet 1 - us_county_latlng'!$A:$C, 3, FALSE)</f>
        <v>-93.985145079999995</v>
      </c>
    </row>
    <row r="1721" spans="1:7" x14ac:dyDescent="0.2">
      <c r="A1721" s="12" t="s">
        <v>145</v>
      </c>
      <c r="B1721" s="12" t="s">
        <v>247</v>
      </c>
      <c r="C1721" s="12" t="s">
        <v>248</v>
      </c>
      <c r="D1721" s="173">
        <v>107</v>
      </c>
      <c r="E1721" s="32">
        <v>0</v>
      </c>
      <c r="F1721">
        <v>39.892856559999998</v>
      </c>
      <c r="G1721">
        <f>VLOOKUP(B1721, '[1]Sheet 1 - us_county_latlng'!$A:$C, 3, FALSE)</f>
        <v>-94.404528760000005</v>
      </c>
    </row>
    <row r="1722" spans="1:7" x14ac:dyDescent="0.2">
      <c r="A1722" s="12" t="s">
        <v>145</v>
      </c>
      <c r="B1722" s="12" t="s">
        <v>249</v>
      </c>
      <c r="C1722" s="12" t="s">
        <v>250</v>
      </c>
      <c r="D1722" s="173">
        <v>156</v>
      </c>
      <c r="E1722" s="32">
        <v>2</v>
      </c>
      <c r="F1722">
        <v>37.606435079999997</v>
      </c>
      <c r="G1722">
        <f>VLOOKUP(B1722, '[1]Sheet 1 - us_county_latlng'!$A:$C, 3, FALSE)</f>
        <v>-91.507722490000006</v>
      </c>
    </row>
    <row r="1723" spans="1:7" x14ac:dyDescent="0.2">
      <c r="A1723" s="12" t="s">
        <v>145</v>
      </c>
      <c r="B1723" s="12" t="s">
        <v>251</v>
      </c>
      <c r="C1723" s="12" t="s">
        <v>252</v>
      </c>
      <c r="D1723" s="173">
        <v>143</v>
      </c>
      <c r="E1723" s="32">
        <v>1</v>
      </c>
      <c r="F1723">
        <v>36.93253661</v>
      </c>
      <c r="G1723">
        <f>VLOOKUP(B1723, '[1]Sheet 1 - us_county_latlng'!$A:$C, 3, FALSE)</f>
        <v>-92.498988139999994</v>
      </c>
    </row>
    <row r="1724" spans="1:7" x14ac:dyDescent="0.2">
      <c r="A1724" s="12" t="s">
        <v>145</v>
      </c>
      <c r="B1724" s="12" t="s">
        <v>253</v>
      </c>
      <c r="C1724" s="12" t="s">
        <v>254</v>
      </c>
      <c r="D1724" s="173">
        <v>337</v>
      </c>
      <c r="E1724" s="32">
        <v>2</v>
      </c>
      <c r="F1724">
        <v>36.272282199999999</v>
      </c>
      <c r="G1724">
        <f>VLOOKUP(B1724, '[1]Sheet 1 - us_county_latlng'!$A:$C, 3, FALSE)</f>
        <v>-90.090714059999996</v>
      </c>
    </row>
    <row r="1725" spans="1:7" x14ac:dyDescent="0.2">
      <c r="A1725" s="12" t="s">
        <v>145</v>
      </c>
      <c r="B1725" s="12" t="s">
        <v>255</v>
      </c>
      <c r="C1725" s="12" t="s">
        <v>256</v>
      </c>
      <c r="D1725" s="173">
        <v>1124</v>
      </c>
      <c r="E1725" s="32">
        <v>0</v>
      </c>
      <c r="F1725">
        <v>38.411131400000002</v>
      </c>
      <c r="G1725">
        <f>VLOOKUP(B1725, '[1]Sheet 1 - us_county_latlng'!$A:$C, 3, FALSE)</f>
        <v>-91.074890269999997</v>
      </c>
    </row>
    <row r="1726" spans="1:7" x14ac:dyDescent="0.2">
      <c r="A1726" s="12" t="s">
        <v>145</v>
      </c>
      <c r="B1726" s="12" t="s">
        <v>257</v>
      </c>
      <c r="C1726" s="12" t="s">
        <v>258</v>
      </c>
      <c r="D1726" s="173">
        <v>141</v>
      </c>
      <c r="E1726" s="32">
        <v>2</v>
      </c>
      <c r="F1726">
        <v>38.440751579999997</v>
      </c>
      <c r="G1726">
        <f>VLOOKUP(B1726, '[1]Sheet 1 - us_county_latlng'!$A:$C, 3, FALSE)</f>
        <v>-91.507830630000001</v>
      </c>
    </row>
    <row r="1727" spans="1:7" x14ac:dyDescent="0.2">
      <c r="A1727" s="12" t="s">
        <v>145</v>
      </c>
      <c r="B1727" s="12" t="s">
        <v>259</v>
      </c>
      <c r="C1727" s="12" t="s">
        <v>260</v>
      </c>
      <c r="D1727" s="173">
        <v>85</v>
      </c>
      <c r="E1727" s="32">
        <v>0</v>
      </c>
      <c r="F1727">
        <v>40.211706040000003</v>
      </c>
      <c r="G1727">
        <f>VLOOKUP(B1727, '[1]Sheet 1 - us_county_latlng'!$A:$C, 3, FALSE)</f>
        <v>-94.409627900000004</v>
      </c>
    </row>
    <row r="1728" spans="1:7" x14ac:dyDescent="0.2">
      <c r="A1728" s="12" t="s">
        <v>145</v>
      </c>
      <c r="B1728" s="12" t="s">
        <v>261</v>
      </c>
      <c r="C1728" s="12" t="s">
        <v>262</v>
      </c>
      <c r="D1728" s="173">
        <v>3396</v>
      </c>
      <c r="E1728" s="32">
        <v>23</v>
      </c>
      <c r="F1728">
        <v>37.25758647</v>
      </c>
      <c r="G1728">
        <f>VLOOKUP(B1728, '[1]Sheet 1 - us_county_latlng'!$A:$C, 3, FALSE)</f>
        <v>-93.341883069999994</v>
      </c>
    </row>
    <row r="1729" spans="1:7" x14ac:dyDescent="0.2">
      <c r="A1729" s="12" t="s">
        <v>145</v>
      </c>
      <c r="B1729" s="12" t="s">
        <v>263</v>
      </c>
      <c r="C1729" s="12" t="s">
        <v>264</v>
      </c>
      <c r="D1729" s="173">
        <v>147</v>
      </c>
      <c r="E1729" s="32">
        <v>2</v>
      </c>
      <c r="F1729">
        <v>40.114092399999997</v>
      </c>
      <c r="G1729">
        <f>VLOOKUP(B1729, '[1]Sheet 1 - us_county_latlng'!$A:$C, 3, FALSE)</f>
        <v>-93.565163330000004</v>
      </c>
    </row>
    <row r="1730" spans="1:7" x14ac:dyDescent="0.2">
      <c r="A1730" s="12" t="s">
        <v>145</v>
      </c>
      <c r="B1730" s="12" t="s">
        <v>265</v>
      </c>
      <c r="C1730" s="12" t="s">
        <v>266</v>
      </c>
      <c r="D1730" s="173">
        <v>87</v>
      </c>
      <c r="E1730" s="32">
        <v>0</v>
      </c>
      <c r="F1730">
        <v>40.35497608</v>
      </c>
      <c r="G1730">
        <f>VLOOKUP(B1730, '[1]Sheet 1 - us_county_latlng'!$A:$C, 3, FALSE)</f>
        <v>-93.991934020000002</v>
      </c>
    </row>
    <row r="1731" spans="1:7" x14ac:dyDescent="0.2">
      <c r="A1731" s="12" t="s">
        <v>145</v>
      </c>
      <c r="B1731" s="12" t="s">
        <v>267</v>
      </c>
      <c r="C1731" s="12" t="s">
        <v>268</v>
      </c>
      <c r="D1731" s="173">
        <v>246</v>
      </c>
      <c r="E1731" s="32">
        <v>0</v>
      </c>
      <c r="F1731">
        <v>38.385069420000001</v>
      </c>
      <c r="G1731">
        <f>VLOOKUP(B1731, '[1]Sheet 1 - us_county_latlng'!$A:$C, 3, FALSE)</f>
        <v>-93.792817400000004</v>
      </c>
    </row>
    <row r="1732" spans="1:7" x14ac:dyDescent="0.2">
      <c r="A1732" s="12" t="s">
        <v>145</v>
      </c>
      <c r="B1732" s="12" t="s">
        <v>269</v>
      </c>
      <c r="C1732" s="12" t="s">
        <v>270</v>
      </c>
      <c r="D1732" s="173">
        <v>101</v>
      </c>
      <c r="E1732" s="32">
        <v>0</v>
      </c>
      <c r="F1732">
        <v>37.941532170000002</v>
      </c>
      <c r="G1732">
        <f>VLOOKUP(B1732, '[1]Sheet 1 - us_county_latlng'!$A:$C, 3, FALSE)</f>
        <v>-93.320514950000003</v>
      </c>
    </row>
    <row r="1733" spans="1:7" x14ac:dyDescent="0.2">
      <c r="A1733" s="12" t="s">
        <v>145</v>
      </c>
      <c r="B1733" s="12" t="s">
        <v>271</v>
      </c>
      <c r="C1733" s="12" t="s">
        <v>272</v>
      </c>
      <c r="D1733" s="173">
        <v>43</v>
      </c>
      <c r="E1733" s="32">
        <v>0</v>
      </c>
      <c r="F1733">
        <v>40.094492199999998</v>
      </c>
      <c r="G1733">
        <f>VLOOKUP(B1733, '[1]Sheet 1 - us_county_latlng'!$A:$C, 3, FALSE)</f>
        <v>-95.21504754</v>
      </c>
    </row>
    <row r="1734" spans="1:7" x14ac:dyDescent="0.2">
      <c r="A1734" s="12" t="s">
        <v>145</v>
      </c>
      <c r="B1734" s="12" t="s">
        <v>273</v>
      </c>
      <c r="C1734" s="12" t="s">
        <v>274</v>
      </c>
      <c r="D1734" s="173">
        <v>110</v>
      </c>
      <c r="E1734" s="32">
        <v>0</v>
      </c>
      <c r="F1734">
        <v>39.1425032</v>
      </c>
      <c r="G1734">
        <f>VLOOKUP(B1734, '[1]Sheet 1 - us_county_latlng'!$A:$C, 3, FALSE)</f>
        <v>-92.696308189999996</v>
      </c>
    </row>
    <row r="1735" spans="1:7" x14ac:dyDescent="0.2">
      <c r="A1735" s="12" t="s">
        <v>145</v>
      </c>
      <c r="B1735" s="12" t="s">
        <v>275</v>
      </c>
      <c r="C1735" s="12" t="s">
        <v>276</v>
      </c>
      <c r="D1735" s="173">
        <v>449</v>
      </c>
      <c r="E1735" s="32">
        <v>5</v>
      </c>
      <c r="F1735">
        <v>36.773717220000002</v>
      </c>
      <c r="G1735">
        <f>VLOOKUP(B1735, '[1]Sheet 1 - us_county_latlng'!$A:$C, 3, FALSE)</f>
        <v>-91.886498290000006</v>
      </c>
    </row>
    <row r="1736" spans="1:7" x14ac:dyDescent="0.2">
      <c r="A1736" s="12" t="s">
        <v>145</v>
      </c>
      <c r="B1736" s="12" t="s">
        <v>277</v>
      </c>
      <c r="C1736" s="12" t="s">
        <v>278</v>
      </c>
      <c r="D1736" s="173">
        <v>85</v>
      </c>
      <c r="E1736" s="32">
        <v>3</v>
      </c>
      <c r="F1736">
        <v>37.555354100000002</v>
      </c>
      <c r="G1736">
        <f>VLOOKUP(B1736, '[1]Sheet 1 - us_county_latlng'!$A:$C, 3, FALSE)</f>
        <v>-90.773988529999997</v>
      </c>
    </row>
    <row r="1737" spans="1:7" x14ac:dyDescent="0.2">
      <c r="A1737" s="12" t="s">
        <v>145</v>
      </c>
      <c r="B1737" s="12" t="s">
        <v>279</v>
      </c>
      <c r="C1737" s="12" t="s">
        <v>280</v>
      </c>
      <c r="D1737" s="173">
        <v>10302</v>
      </c>
      <c r="E1737" s="32">
        <v>63</v>
      </c>
      <c r="F1737">
        <v>39.009262110000002</v>
      </c>
      <c r="G1737">
        <f>VLOOKUP(B1737, '[1]Sheet 1 - us_county_latlng'!$A:$C, 3, FALSE)</f>
        <v>-94.346033320000004</v>
      </c>
    </row>
    <row r="1738" spans="1:7" x14ac:dyDescent="0.2">
      <c r="A1738" s="12" t="s">
        <v>145</v>
      </c>
      <c r="B1738" s="12" t="s">
        <v>281</v>
      </c>
      <c r="C1738" s="12" t="s">
        <v>282</v>
      </c>
      <c r="D1738" s="173">
        <v>1676</v>
      </c>
      <c r="E1738" s="32">
        <v>11</v>
      </c>
      <c r="F1738">
        <v>37.203519669999999</v>
      </c>
      <c r="G1738">
        <f>VLOOKUP(B1738, '[1]Sheet 1 - us_county_latlng'!$A:$C, 3, FALSE)</f>
        <v>-94.34047486</v>
      </c>
    </row>
    <row r="1739" spans="1:7" x14ac:dyDescent="0.2">
      <c r="A1739" s="12" t="s">
        <v>145</v>
      </c>
      <c r="B1739" s="12" t="s">
        <v>283</v>
      </c>
      <c r="C1739" s="12" t="s">
        <v>284</v>
      </c>
      <c r="D1739" s="173">
        <v>2339</v>
      </c>
      <c r="E1739" s="32">
        <v>7</v>
      </c>
      <c r="F1739">
        <v>38.260791269999999</v>
      </c>
      <c r="G1739">
        <f>VLOOKUP(B1739, '[1]Sheet 1 - us_county_latlng'!$A:$C, 3, FALSE)</f>
        <v>-90.537806880000005</v>
      </c>
    </row>
    <row r="1740" spans="1:7" x14ac:dyDescent="0.2">
      <c r="A1740" s="12" t="s">
        <v>145</v>
      </c>
      <c r="B1740" s="12" t="s">
        <v>285</v>
      </c>
      <c r="C1740" s="12" t="s">
        <v>286</v>
      </c>
      <c r="D1740" s="173">
        <v>779</v>
      </c>
      <c r="E1740" s="32">
        <v>2</v>
      </c>
      <c r="F1740">
        <v>38.743991520000002</v>
      </c>
      <c r="G1740">
        <f>VLOOKUP(B1740, '[1]Sheet 1 - us_county_latlng'!$A:$C, 3, FALSE)</f>
        <v>-93.805887949999999</v>
      </c>
    </row>
    <row r="1741" spans="1:7" x14ac:dyDescent="0.2">
      <c r="A1741" s="12" t="s">
        <v>145</v>
      </c>
      <c r="B1741" s="12" t="s">
        <v>287</v>
      </c>
      <c r="C1741" s="12" t="s">
        <v>288</v>
      </c>
      <c r="D1741" s="173">
        <v>50</v>
      </c>
      <c r="E1741" s="32">
        <v>0</v>
      </c>
      <c r="F1741">
        <v>40.12754125</v>
      </c>
      <c r="G1741">
        <f>VLOOKUP(B1741, '[1]Sheet 1 - us_county_latlng'!$A:$C, 3, FALSE)</f>
        <v>-92.147890430000004</v>
      </c>
    </row>
    <row r="1742" spans="1:7" x14ac:dyDescent="0.2">
      <c r="A1742" s="12" t="s">
        <v>145</v>
      </c>
      <c r="B1742" s="12" t="s">
        <v>289</v>
      </c>
      <c r="C1742" s="12" t="s">
        <v>290</v>
      </c>
      <c r="D1742" s="173">
        <v>459</v>
      </c>
      <c r="E1742" s="32">
        <v>6</v>
      </c>
      <c r="F1742">
        <v>37.658658289999998</v>
      </c>
      <c r="G1742">
        <f>VLOOKUP(B1742, '[1]Sheet 1 - us_county_latlng'!$A:$C, 3, FALSE)</f>
        <v>-92.590430819999995</v>
      </c>
    </row>
    <row r="1743" spans="1:7" x14ac:dyDescent="0.2">
      <c r="A1743" s="12" t="s">
        <v>145</v>
      </c>
      <c r="B1743" s="12" t="s">
        <v>291</v>
      </c>
      <c r="C1743" s="12" t="s">
        <v>292</v>
      </c>
      <c r="D1743" s="173">
        <v>392</v>
      </c>
      <c r="E1743" s="32">
        <v>2</v>
      </c>
      <c r="F1743">
        <v>39.065557609999999</v>
      </c>
      <c r="G1743">
        <f>VLOOKUP(B1743, '[1]Sheet 1 - us_county_latlng'!$A:$C, 3, FALSE)</f>
        <v>-93.785570500000006</v>
      </c>
    </row>
    <row r="1744" spans="1:7" x14ac:dyDescent="0.2">
      <c r="A1744" s="12" t="s">
        <v>145</v>
      </c>
      <c r="B1744" s="12" t="s">
        <v>293</v>
      </c>
      <c r="C1744" s="12" t="s">
        <v>294</v>
      </c>
      <c r="D1744" s="173">
        <v>520</v>
      </c>
      <c r="E1744" s="32">
        <v>4</v>
      </c>
      <c r="F1744">
        <v>37.106279710000003</v>
      </c>
      <c r="G1744">
        <f>VLOOKUP(B1744, '[1]Sheet 1 - us_county_latlng'!$A:$C, 3, FALSE)</f>
        <v>-93.832914439999996</v>
      </c>
    </row>
    <row r="1745" spans="1:7" x14ac:dyDescent="0.2">
      <c r="A1745" s="12" t="s">
        <v>145</v>
      </c>
      <c r="B1745" s="12" t="s">
        <v>295</v>
      </c>
      <c r="C1745" s="12" t="s">
        <v>296</v>
      </c>
      <c r="D1745" s="173">
        <v>86</v>
      </c>
      <c r="E1745" s="32">
        <v>0</v>
      </c>
      <c r="F1745">
        <v>40.09673548</v>
      </c>
      <c r="G1745">
        <f>VLOOKUP(B1745, '[1]Sheet 1 - us_county_latlng'!$A:$C, 3, FALSE)</f>
        <v>-91.721789430000001</v>
      </c>
    </row>
    <row r="1746" spans="1:7" x14ac:dyDescent="0.2">
      <c r="A1746" s="12" t="s">
        <v>145</v>
      </c>
      <c r="B1746" s="12" t="s">
        <v>297</v>
      </c>
      <c r="C1746" s="12" t="s">
        <v>298</v>
      </c>
      <c r="D1746" s="173">
        <v>857</v>
      </c>
      <c r="E1746" s="32">
        <v>6</v>
      </c>
      <c r="F1746">
        <v>39.058299359999999</v>
      </c>
      <c r="G1746">
        <f>VLOOKUP(B1746, '[1]Sheet 1 - us_county_latlng'!$A:$C, 3, FALSE)</f>
        <v>-90.960095229999993</v>
      </c>
    </row>
    <row r="1747" spans="1:7" x14ac:dyDescent="0.2">
      <c r="A1747" s="12" t="s">
        <v>145</v>
      </c>
      <c r="B1747" s="12" t="s">
        <v>299</v>
      </c>
      <c r="C1747" s="12" t="s">
        <v>300</v>
      </c>
      <c r="D1747" s="173">
        <v>133</v>
      </c>
      <c r="E1747" s="32">
        <v>0</v>
      </c>
      <c r="F1747">
        <v>39.870460999999999</v>
      </c>
      <c r="G1747">
        <f>VLOOKUP(B1747, '[1]Sheet 1 - us_county_latlng'!$A:$C, 3, FALSE)</f>
        <v>-93.107052510000003</v>
      </c>
    </row>
    <row r="1748" spans="1:7" x14ac:dyDescent="0.2">
      <c r="A1748" s="12" t="s">
        <v>145</v>
      </c>
      <c r="B1748" s="12" t="s">
        <v>301</v>
      </c>
      <c r="C1748" s="12" t="s">
        <v>302</v>
      </c>
      <c r="D1748" s="173">
        <v>157</v>
      </c>
      <c r="E1748" s="32">
        <v>0</v>
      </c>
      <c r="F1748">
        <v>39.782027890000002</v>
      </c>
      <c r="G1748">
        <f>VLOOKUP(B1748, '[1]Sheet 1 - us_county_latlng'!$A:$C, 3, FALSE)</f>
        <v>-93.548648349999993</v>
      </c>
    </row>
    <row r="1749" spans="1:7" x14ac:dyDescent="0.2">
      <c r="A1749" s="12" t="s">
        <v>145</v>
      </c>
      <c r="B1749" s="12" t="s">
        <v>311</v>
      </c>
      <c r="C1749" s="12" t="s">
        <v>312</v>
      </c>
      <c r="D1749" s="173">
        <v>183</v>
      </c>
      <c r="E1749" s="32">
        <v>0</v>
      </c>
      <c r="F1749">
        <v>36.628656200000002</v>
      </c>
      <c r="G1749">
        <f>VLOOKUP(B1749, '[1]Sheet 1 - us_county_latlng'!$A:$C, 3, FALSE)</f>
        <v>-94.348233449999995</v>
      </c>
    </row>
    <row r="1750" spans="1:7" x14ac:dyDescent="0.2">
      <c r="A1750" s="12" t="s">
        <v>145</v>
      </c>
      <c r="B1750" s="12" t="s">
        <v>303</v>
      </c>
      <c r="C1750" s="12" t="s">
        <v>304</v>
      </c>
      <c r="D1750" s="173">
        <v>125</v>
      </c>
      <c r="E1750" s="32">
        <v>0</v>
      </c>
      <c r="F1750">
        <v>39.830497680000001</v>
      </c>
      <c r="G1750">
        <f>VLOOKUP(B1750, '[1]Sheet 1 - us_county_latlng'!$A:$C, 3, FALSE)</f>
        <v>-92.56453089</v>
      </c>
    </row>
    <row r="1751" spans="1:7" x14ac:dyDescent="0.2">
      <c r="A1751" s="12" t="s">
        <v>145</v>
      </c>
      <c r="B1751" s="12" t="s">
        <v>305</v>
      </c>
      <c r="C1751" s="12" t="s">
        <v>306</v>
      </c>
      <c r="D1751" s="173">
        <v>100</v>
      </c>
      <c r="E1751" s="32">
        <v>0</v>
      </c>
      <c r="F1751">
        <v>37.478234620000002</v>
      </c>
      <c r="G1751">
        <f>VLOOKUP(B1751, '[1]Sheet 1 - us_county_latlng'!$A:$C, 3, FALSE)</f>
        <v>-90.344650990000005</v>
      </c>
    </row>
    <row r="1752" spans="1:7" x14ac:dyDescent="0.2">
      <c r="A1752" s="12" t="s">
        <v>145</v>
      </c>
      <c r="B1752" s="12" t="s">
        <v>307</v>
      </c>
      <c r="C1752" s="12" t="s">
        <v>308</v>
      </c>
      <c r="D1752" s="173">
        <v>322</v>
      </c>
      <c r="E1752" s="32">
        <v>3</v>
      </c>
      <c r="F1752">
        <v>38.161679220000003</v>
      </c>
      <c r="G1752">
        <f>VLOOKUP(B1752, '[1]Sheet 1 - us_county_latlng'!$A:$C, 3, FALSE)</f>
        <v>-91.924925819999999</v>
      </c>
    </row>
    <row r="1753" spans="1:7" x14ac:dyDescent="0.2">
      <c r="A1753" s="12" t="s">
        <v>145</v>
      </c>
      <c r="B1753" s="12" t="s">
        <v>309</v>
      </c>
      <c r="C1753" s="12" t="s">
        <v>310</v>
      </c>
      <c r="D1753" s="173">
        <v>332</v>
      </c>
      <c r="E1753" s="32">
        <v>3</v>
      </c>
      <c r="F1753">
        <v>39.805936299999999</v>
      </c>
      <c r="G1753">
        <f>VLOOKUP(B1753, '[1]Sheet 1 - us_county_latlng'!$A:$C, 3, FALSE)</f>
        <v>-91.622311749999994</v>
      </c>
    </row>
    <row r="1754" spans="1:7" x14ac:dyDescent="0.2">
      <c r="A1754" s="12" t="s">
        <v>145</v>
      </c>
      <c r="B1754" s="12" t="s">
        <v>313</v>
      </c>
      <c r="C1754" s="12" t="s">
        <v>314</v>
      </c>
      <c r="D1754" s="173">
        <v>60</v>
      </c>
      <c r="E1754" s="32">
        <v>0</v>
      </c>
      <c r="F1754">
        <v>40.422513330000001</v>
      </c>
      <c r="G1754">
        <f>VLOOKUP(B1754, '[1]Sheet 1 - us_county_latlng'!$A:$C, 3, FALSE)</f>
        <v>-93.568506159999998</v>
      </c>
    </row>
    <row r="1755" spans="1:7" x14ac:dyDescent="0.2">
      <c r="A1755" s="12" t="s">
        <v>145</v>
      </c>
      <c r="B1755" s="12" t="s">
        <v>315</v>
      </c>
      <c r="C1755" s="12" t="s">
        <v>316</v>
      </c>
      <c r="D1755" s="173">
        <v>301</v>
      </c>
      <c r="E1755" s="32">
        <v>4</v>
      </c>
      <c r="F1755">
        <v>38.214385749999998</v>
      </c>
      <c r="G1755">
        <f>VLOOKUP(B1755, '[1]Sheet 1 - us_county_latlng'!$A:$C, 3, FALSE)</f>
        <v>-92.428095709999994</v>
      </c>
    </row>
    <row r="1756" spans="1:7" x14ac:dyDescent="0.2">
      <c r="A1756" s="12" t="s">
        <v>145</v>
      </c>
      <c r="B1756" s="12" t="s">
        <v>317</v>
      </c>
      <c r="C1756" s="12" t="s">
        <v>318</v>
      </c>
      <c r="D1756" s="173">
        <v>155</v>
      </c>
      <c r="E1756" s="32">
        <v>2</v>
      </c>
      <c r="F1756">
        <v>36.82805484</v>
      </c>
      <c r="G1756">
        <f>VLOOKUP(B1756, '[1]Sheet 1 - us_county_latlng'!$A:$C, 3, FALSE)</f>
        <v>-89.291170010000002</v>
      </c>
    </row>
    <row r="1757" spans="1:7" x14ac:dyDescent="0.2">
      <c r="A1757" s="12" t="s">
        <v>145</v>
      </c>
      <c r="B1757" s="12" t="s">
        <v>319</v>
      </c>
      <c r="C1757" s="12" t="s">
        <v>320</v>
      </c>
      <c r="D1757" s="173">
        <v>213</v>
      </c>
      <c r="E1757" s="32">
        <v>2</v>
      </c>
      <c r="F1757">
        <v>38.632347240000001</v>
      </c>
      <c r="G1757">
        <f>VLOOKUP(B1757, '[1]Sheet 1 - us_county_latlng'!$A:$C, 3, FALSE)</f>
        <v>-92.58303239</v>
      </c>
    </row>
    <row r="1758" spans="1:7" x14ac:dyDescent="0.2">
      <c r="A1758" s="12" t="s">
        <v>145</v>
      </c>
      <c r="B1758" s="12" t="s">
        <v>321</v>
      </c>
      <c r="C1758" s="12" t="s">
        <v>322</v>
      </c>
      <c r="D1758" s="173">
        <v>99</v>
      </c>
      <c r="E1758" s="32">
        <v>0</v>
      </c>
      <c r="F1758">
        <v>39.495884529999998</v>
      </c>
      <c r="G1758">
        <f>VLOOKUP(B1758, '[1]Sheet 1 - us_county_latlng'!$A:$C, 3, FALSE)</f>
        <v>-92.000875719999996</v>
      </c>
    </row>
    <row r="1759" spans="1:7" x14ac:dyDescent="0.2">
      <c r="A1759" s="12" t="s">
        <v>145</v>
      </c>
      <c r="B1759" s="12" t="s">
        <v>323</v>
      </c>
      <c r="C1759" s="12" t="s">
        <v>324</v>
      </c>
      <c r="D1759" s="173">
        <v>114</v>
      </c>
      <c r="E1759" s="32">
        <v>0</v>
      </c>
      <c r="F1759">
        <v>38.941285190000002</v>
      </c>
      <c r="G1759">
        <f>VLOOKUP(B1759, '[1]Sheet 1 - us_county_latlng'!$A:$C, 3, FALSE)</f>
        <v>-91.470208389999996</v>
      </c>
    </row>
    <row r="1760" spans="1:7" x14ac:dyDescent="0.2">
      <c r="A1760" s="12" t="s">
        <v>145</v>
      </c>
      <c r="B1760" s="12" t="s">
        <v>325</v>
      </c>
      <c r="C1760" s="12" t="s">
        <v>326</v>
      </c>
      <c r="D1760" s="173">
        <v>271</v>
      </c>
      <c r="E1760" s="32">
        <v>1</v>
      </c>
      <c r="F1760">
        <v>38.423507909999998</v>
      </c>
      <c r="G1760">
        <f>VLOOKUP(B1760, '[1]Sheet 1 - us_county_latlng'!$A:$C, 3, FALSE)</f>
        <v>-92.885971220000002</v>
      </c>
    </row>
    <row r="1761" spans="1:7" x14ac:dyDescent="0.2">
      <c r="A1761" s="12" t="s">
        <v>145</v>
      </c>
      <c r="B1761" s="12" t="s">
        <v>327</v>
      </c>
      <c r="C1761" s="12" t="s">
        <v>328</v>
      </c>
      <c r="D1761" s="173">
        <v>181</v>
      </c>
      <c r="E1761" s="32">
        <v>1</v>
      </c>
      <c r="F1761">
        <v>36.594398529999999</v>
      </c>
      <c r="G1761">
        <f>VLOOKUP(B1761, '[1]Sheet 1 - us_county_latlng'!$A:$C, 3, FALSE)</f>
        <v>-89.651904830000007</v>
      </c>
    </row>
    <row r="1762" spans="1:7" x14ac:dyDescent="0.2">
      <c r="A1762" s="12" t="s">
        <v>145</v>
      </c>
      <c r="B1762" s="12" t="s">
        <v>329</v>
      </c>
      <c r="C1762" s="12" t="s">
        <v>330</v>
      </c>
      <c r="D1762" s="173">
        <v>720</v>
      </c>
      <c r="E1762" s="32">
        <v>5</v>
      </c>
      <c r="F1762">
        <v>36.905185680000002</v>
      </c>
      <c r="G1762">
        <f>VLOOKUP(B1762, '[1]Sheet 1 - us_county_latlng'!$A:$C, 3, FALSE)</f>
        <v>-94.339461720000003</v>
      </c>
    </row>
    <row r="1763" spans="1:7" x14ac:dyDescent="0.2">
      <c r="A1763" s="12" t="s">
        <v>145</v>
      </c>
      <c r="B1763" s="12" t="s">
        <v>331</v>
      </c>
      <c r="C1763" s="12" t="s">
        <v>332</v>
      </c>
      <c r="D1763" s="173">
        <v>205</v>
      </c>
      <c r="E1763" s="32">
        <v>0</v>
      </c>
      <c r="F1763">
        <v>40.360980140000002</v>
      </c>
      <c r="G1763">
        <f>VLOOKUP(B1763, '[1]Sheet 1 - us_county_latlng'!$A:$C, 3, FALSE)</f>
        <v>-94.883353540000002</v>
      </c>
    </row>
    <row r="1764" spans="1:7" x14ac:dyDescent="0.2">
      <c r="A1764" s="12" t="s">
        <v>145</v>
      </c>
      <c r="B1764" s="12" t="s">
        <v>333</v>
      </c>
      <c r="C1764" s="12" t="s">
        <v>334</v>
      </c>
      <c r="D1764" s="173">
        <v>99</v>
      </c>
      <c r="E1764" s="77">
        <v>0</v>
      </c>
      <c r="F1764">
        <v>36.68672248</v>
      </c>
      <c r="G1764">
        <f>VLOOKUP(B1764, '[1]Sheet 1 - us_county_latlng'!$A:$C, 3, FALSE)</f>
        <v>-91.403321460000001</v>
      </c>
    </row>
    <row r="1765" spans="1:7" x14ac:dyDescent="0.2">
      <c r="A1765" s="12" t="s">
        <v>145</v>
      </c>
      <c r="B1765" s="12" t="s">
        <v>335</v>
      </c>
      <c r="C1765" s="12" t="s">
        <v>336</v>
      </c>
      <c r="D1765" s="173">
        <v>169</v>
      </c>
      <c r="E1765" s="32">
        <v>1</v>
      </c>
      <c r="F1765">
        <v>38.46015852</v>
      </c>
      <c r="G1765">
        <f>VLOOKUP(B1765, '[1]Sheet 1 - us_county_latlng'!$A:$C, 3, FALSE)</f>
        <v>-91.861781010000001</v>
      </c>
    </row>
    <row r="1766" spans="1:7" x14ac:dyDescent="0.2">
      <c r="A1766" s="12" t="s">
        <v>145</v>
      </c>
      <c r="B1766" s="12" t="s">
        <v>337</v>
      </c>
      <c r="C1766" s="12" t="s">
        <v>338</v>
      </c>
      <c r="D1766" s="173">
        <v>78</v>
      </c>
      <c r="E1766" s="32">
        <v>1</v>
      </c>
      <c r="F1766">
        <v>36.649222530000003</v>
      </c>
      <c r="G1766">
        <f>VLOOKUP(B1766, '[1]Sheet 1 - us_county_latlng'!$A:$C, 3, FALSE)</f>
        <v>-92.444694470000002</v>
      </c>
    </row>
    <row r="1767" spans="1:7" x14ac:dyDescent="0.2">
      <c r="A1767" s="12" t="s">
        <v>145</v>
      </c>
      <c r="B1767" s="12" t="s">
        <v>339</v>
      </c>
      <c r="C1767" s="12" t="s">
        <v>340</v>
      </c>
      <c r="D1767" s="173">
        <v>200</v>
      </c>
      <c r="E1767" s="32">
        <v>0</v>
      </c>
      <c r="F1767">
        <v>36.211315650000003</v>
      </c>
      <c r="G1767">
        <f>VLOOKUP(B1767, '[1]Sheet 1 - us_county_latlng'!$A:$C, 3, FALSE)</f>
        <v>-89.785399609999999</v>
      </c>
    </row>
    <row r="1768" spans="1:7" x14ac:dyDescent="0.2">
      <c r="A1768" s="12" t="s">
        <v>145</v>
      </c>
      <c r="B1768" s="12" t="s">
        <v>341</v>
      </c>
      <c r="C1768" s="12" t="s">
        <v>342</v>
      </c>
      <c r="D1768" s="173">
        <v>192</v>
      </c>
      <c r="E1768" s="32">
        <v>2</v>
      </c>
      <c r="F1768">
        <v>37.70718892</v>
      </c>
      <c r="G1768">
        <f>VLOOKUP(B1768, '[1]Sheet 1 - us_county_latlng'!$A:$C, 3, FALSE)</f>
        <v>-89.824562689999993</v>
      </c>
    </row>
    <row r="1769" spans="1:7" x14ac:dyDescent="0.2">
      <c r="A1769" s="12" t="s">
        <v>145</v>
      </c>
      <c r="B1769" s="12" t="s">
        <v>343</v>
      </c>
      <c r="C1769" s="12" t="s">
        <v>344</v>
      </c>
      <c r="D1769" s="173">
        <v>581</v>
      </c>
      <c r="E1769" s="32">
        <v>2</v>
      </c>
      <c r="F1769">
        <v>38.72825898</v>
      </c>
      <c r="G1769">
        <f>VLOOKUP(B1769, '[1]Sheet 1 - us_county_latlng'!$A:$C, 3, FALSE)</f>
        <v>-93.284749120000001</v>
      </c>
    </row>
    <row r="1770" spans="1:7" x14ac:dyDescent="0.2">
      <c r="A1770" s="12" t="s">
        <v>145</v>
      </c>
      <c r="B1770" s="12" t="s">
        <v>345</v>
      </c>
      <c r="C1770" s="12" t="s">
        <v>346</v>
      </c>
      <c r="D1770" s="173">
        <v>448</v>
      </c>
      <c r="E1770" s="32">
        <v>3</v>
      </c>
      <c r="F1770">
        <v>37.877314470000002</v>
      </c>
      <c r="G1770">
        <f>VLOOKUP(B1770, '[1]Sheet 1 - us_county_latlng'!$A:$C, 3, FALSE)</f>
        <v>-91.792385019999998</v>
      </c>
    </row>
    <row r="1771" spans="1:7" x14ac:dyDescent="0.2">
      <c r="A1771" s="12" t="s">
        <v>145</v>
      </c>
      <c r="B1771" s="12" t="s">
        <v>347</v>
      </c>
      <c r="C1771" s="12" t="s">
        <v>348</v>
      </c>
      <c r="D1771" s="173">
        <v>187</v>
      </c>
      <c r="E1771" s="32">
        <v>1</v>
      </c>
      <c r="F1771">
        <v>39.343972309999998</v>
      </c>
      <c r="G1771">
        <f>VLOOKUP(B1771, '[1]Sheet 1 - us_county_latlng'!$A:$C, 3, FALSE)</f>
        <v>-91.171654930000003</v>
      </c>
    </row>
    <row r="1772" spans="1:7" x14ac:dyDescent="0.2">
      <c r="A1772" s="12" t="s">
        <v>145</v>
      </c>
      <c r="B1772" s="12" t="s">
        <v>349</v>
      </c>
      <c r="C1772" s="12" t="s">
        <v>350</v>
      </c>
      <c r="D1772" s="173">
        <v>1302</v>
      </c>
      <c r="E1772" s="32">
        <v>6</v>
      </c>
      <c r="F1772">
        <v>39.380736829999996</v>
      </c>
      <c r="G1772">
        <f>VLOOKUP(B1772, '[1]Sheet 1 - us_county_latlng'!$A:$C, 3, FALSE)</f>
        <v>-94.773801250000005</v>
      </c>
    </row>
    <row r="1773" spans="1:7" x14ac:dyDescent="0.2">
      <c r="A1773" s="12" t="s">
        <v>145</v>
      </c>
      <c r="B1773" s="12" t="s">
        <v>351</v>
      </c>
      <c r="C1773" s="12" t="s">
        <v>352</v>
      </c>
      <c r="D1773" s="173">
        <v>378</v>
      </c>
      <c r="E1773" s="32">
        <v>0</v>
      </c>
      <c r="F1773">
        <v>37.616494520000003</v>
      </c>
      <c r="G1773">
        <f>VLOOKUP(B1773, '[1]Sheet 1 - us_county_latlng'!$A:$C, 3, FALSE)</f>
        <v>-93.400346490000004</v>
      </c>
    </row>
    <row r="1774" spans="1:7" x14ac:dyDescent="0.2">
      <c r="A1774" s="12" t="s">
        <v>145</v>
      </c>
      <c r="B1774" s="12" t="s">
        <v>353</v>
      </c>
      <c r="C1774" s="12" t="s">
        <v>354</v>
      </c>
      <c r="D1774" s="173">
        <v>698</v>
      </c>
      <c r="E1774" s="32">
        <v>4</v>
      </c>
      <c r="F1774">
        <v>37.824586580000002</v>
      </c>
      <c r="G1774">
        <f>VLOOKUP(B1774, '[1]Sheet 1 - us_county_latlng'!$A:$C, 3, FALSE)</f>
        <v>-92.207498659999999</v>
      </c>
    </row>
    <row r="1775" spans="1:7" x14ac:dyDescent="0.2">
      <c r="A1775" s="12" t="s">
        <v>145</v>
      </c>
      <c r="B1775" s="12" t="s">
        <v>355</v>
      </c>
      <c r="C1775" s="12" t="s">
        <v>356</v>
      </c>
      <c r="D1775" s="173">
        <v>67</v>
      </c>
      <c r="E1775" s="32">
        <v>0</v>
      </c>
      <c r="F1775">
        <v>40.478776240000002</v>
      </c>
      <c r="G1775">
        <f>VLOOKUP(B1775, '[1]Sheet 1 - us_county_latlng'!$A:$C, 3, FALSE)</f>
        <v>-93.016665750000001</v>
      </c>
    </row>
    <row r="1776" spans="1:7" x14ac:dyDescent="0.2">
      <c r="A1776" s="12" t="s">
        <v>145</v>
      </c>
      <c r="B1776" s="12" t="s">
        <v>357</v>
      </c>
      <c r="C1776" s="12" t="s">
        <v>358</v>
      </c>
      <c r="D1776" s="173">
        <v>102</v>
      </c>
      <c r="E1776" s="32">
        <v>1</v>
      </c>
      <c r="F1776">
        <v>39.5275593</v>
      </c>
      <c r="G1776">
        <f>VLOOKUP(B1776, '[1]Sheet 1 - us_county_latlng'!$A:$C, 3, FALSE)</f>
        <v>-91.52194283</v>
      </c>
    </row>
    <row r="1777" spans="1:7" x14ac:dyDescent="0.2">
      <c r="A1777" s="12" t="s">
        <v>145</v>
      </c>
      <c r="B1777" s="12" t="s">
        <v>359</v>
      </c>
      <c r="C1777" s="12" t="s">
        <v>360</v>
      </c>
      <c r="D1777" s="173">
        <v>295</v>
      </c>
      <c r="E1777" s="32">
        <v>1</v>
      </c>
      <c r="F1777">
        <v>39.440092319999998</v>
      </c>
      <c r="G1777">
        <f>VLOOKUP(B1777, '[1]Sheet 1 - us_county_latlng'!$A:$C, 3, FALSE)</f>
        <v>-92.497142120000007</v>
      </c>
    </row>
    <row r="1778" spans="1:7" x14ac:dyDescent="0.2">
      <c r="A1778" s="12" t="s">
        <v>145</v>
      </c>
      <c r="B1778" s="12" t="s">
        <v>361</v>
      </c>
      <c r="C1778" s="12" t="s">
        <v>362</v>
      </c>
      <c r="D1778" s="173">
        <v>257</v>
      </c>
      <c r="E1778" s="32">
        <v>2</v>
      </c>
      <c r="F1778">
        <v>39.352872949999998</v>
      </c>
      <c r="G1778">
        <f>VLOOKUP(B1778, '[1]Sheet 1 - us_county_latlng'!$A:$C, 3, FALSE)</f>
        <v>-93.989908209999996</v>
      </c>
    </row>
    <row r="1779" spans="1:7" x14ac:dyDescent="0.2">
      <c r="A1779" s="12" t="s">
        <v>145</v>
      </c>
      <c r="B1779" s="12" t="s">
        <v>363</v>
      </c>
      <c r="C1779" s="12" t="s">
        <v>364</v>
      </c>
      <c r="D1779" s="173">
        <v>66</v>
      </c>
      <c r="E1779" s="32">
        <v>0</v>
      </c>
      <c r="F1779">
        <v>37.362448639999997</v>
      </c>
      <c r="G1779">
        <f>VLOOKUP(B1779, '[1]Sheet 1 - us_county_latlng'!$A:$C, 3, FALSE)</f>
        <v>-90.968990020000007</v>
      </c>
    </row>
    <row r="1780" spans="1:7" x14ac:dyDescent="0.2">
      <c r="A1780" s="12" t="s">
        <v>145</v>
      </c>
      <c r="B1780" s="12" t="s">
        <v>365</v>
      </c>
      <c r="C1780" s="12" t="s">
        <v>366</v>
      </c>
      <c r="D1780" s="173">
        <v>128</v>
      </c>
      <c r="E1780" s="32">
        <v>0</v>
      </c>
      <c r="F1780">
        <v>36.652690530000001</v>
      </c>
      <c r="G1780">
        <f>VLOOKUP(B1780, '[1]Sheet 1 - us_county_latlng'!$A:$C, 3, FALSE)</f>
        <v>-90.863810880000003</v>
      </c>
    </row>
    <row r="1781" spans="1:7" x14ac:dyDescent="0.2">
      <c r="A1781" s="12" t="s">
        <v>145</v>
      </c>
      <c r="B1781" s="12" t="s">
        <v>379</v>
      </c>
      <c r="C1781" s="12" t="s">
        <v>380</v>
      </c>
      <c r="D1781" s="173">
        <v>4271</v>
      </c>
      <c r="E1781" s="32">
        <v>14</v>
      </c>
      <c r="F1781">
        <v>38.782482119999997</v>
      </c>
      <c r="G1781">
        <f>VLOOKUP(B1781, '[1]Sheet 1 - us_county_latlng'!$A:$C, 3, FALSE)</f>
        <v>-90.674119790000006</v>
      </c>
    </row>
    <row r="1782" spans="1:7" x14ac:dyDescent="0.2">
      <c r="A1782" s="12" t="s">
        <v>145</v>
      </c>
      <c r="B1782" s="12" t="s">
        <v>381</v>
      </c>
      <c r="C1782" s="12" t="s">
        <v>382</v>
      </c>
      <c r="D1782" s="173">
        <v>117</v>
      </c>
      <c r="E1782" s="32">
        <v>1</v>
      </c>
      <c r="F1782">
        <v>38.037291320000001</v>
      </c>
      <c r="G1782">
        <f>VLOOKUP(B1782, '[1]Sheet 1 - us_county_latlng'!$A:$C, 3, FALSE)</f>
        <v>-93.775932890000007</v>
      </c>
    </row>
    <row r="1783" spans="1:7" x14ac:dyDescent="0.2">
      <c r="A1783" s="12" t="s">
        <v>145</v>
      </c>
      <c r="B1783" s="12" t="s">
        <v>389</v>
      </c>
      <c r="C1783" s="12" t="s">
        <v>390</v>
      </c>
      <c r="D1783" s="173">
        <v>180</v>
      </c>
      <c r="E1783" s="32">
        <v>1</v>
      </c>
      <c r="F1783">
        <v>37.894545809999997</v>
      </c>
      <c r="G1783">
        <f>VLOOKUP(B1783, '[1]Sheet 1 - us_county_latlng'!$A:$C, 3, FALSE)</f>
        <v>-90.194673100000003</v>
      </c>
    </row>
    <row r="1784" spans="1:7" x14ac:dyDescent="0.2">
      <c r="A1784" s="12" t="s">
        <v>145</v>
      </c>
      <c r="B1784" s="12" t="s">
        <v>383</v>
      </c>
      <c r="C1784" s="12" t="s">
        <v>384</v>
      </c>
      <c r="D1784" s="173">
        <v>656</v>
      </c>
      <c r="E1784" s="32">
        <v>3</v>
      </c>
      <c r="F1784">
        <v>37.810556069999997</v>
      </c>
      <c r="G1784">
        <f>VLOOKUP(B1784, '[1]Sheet 1 - us_county_latlng'!$A:$C, 3, FALSE)</f>
        <v>-90.472555560000004</v>
      </c>
    </row>
    <row r="1785" spans="1:7" x14ac:dyDescent="0.2">
      <c r="A1785" s="12" t="s">
        <v>145</v>
      </c>
      <c r="B1785" s="12" t="s">
        <v>387</v>
      </c>
      <c r="C1785" s="12" t="s">
        <v>388</v>
      </c>
      <c r="D1785" s="173">
        <v>10556</v>
      </c>
      <c r="E1785" s="32">
        <v>25</v>
      </c>
      <c r="F1785">
        <v>38.640484569999998</v>
      </c>
      <c r="G1785">
        <f>VLOOKUP(B1785, '[1]Sheet 1 - us_county_latlng'!$A:$C, 3, FALSE)</f>
        <v>-90.443441870000001</v>
      </c>
    </row>
    <row r="1786" spans="1:7" x14ac:dyDescent="0.2">
      <c r="A1786" s="12" t="s">
        <v>145</v>
      </c>
      <c r="B1786" s="12" t="s">
        <v>367</v>
      </c>
      <c r="C1786" s="12" t="s">
        <v>368</v>
      </c>
      <c r="D1786" s="173">
        <v>258</v>
      </c>
      <c r="E1786" s="32">
        <v>2</v>
      </c>
      <c r="F1786">
        <v>39.13696633</v>
      </c>
      <c r="G1786">
        <f>VLOOKUP(B1786, '[1]Sheet 1 - us_county_latlng'!$A:$C, 3, FALSE)</f>
        <v>-93.20185128</v>
      </c>
    </row>
    <row r="1787" spans="1:7" x14ac:dyDescent="0.2">
      <c r="A1787" s="12" t="s">
        <v>145</v>
      </c>
      <c r="B1787" s="12" t="s">
        <v>369</v>
      </c>
      <c r="C1787" s="12" t="s">
        <v>370</v>
      </c>
      <c r="D1787" s="173">
        <v>67</v>
      </c>
      <c r="E1787" s="32">
        <v>3</v>
      </c>
      <c r="F1787">
        <v>40.470232160000002</v>
      </c>
      <c r="G1787">
        <f>VLOOKUP(B1787, '[1]Sheet 1 - us_county_latlng'!$A:$C, 3, FALSE)</f>
        <v>-92.520778300000003</v>
      </c>
    </row>
    <row r="1788" spans="1:7" x14ac:dyDescent="0.2">
      <c r="A1788" s="12" t="s">
        <v>145</v>
      </c>
      <c r="B1788" s="12" t="s">
        <v>371</v>
      </c>
      <c r="C1788" s="12" t="s">
        <v>372</v>
      </c>
      <c r="D1788" s="173">
        <v>81</v>
      </c>
      <c r="E1788" s="32">
        <v>0</v>
      </c>
      <c r="F1788">
        <v>40.452010909999998</v>
      </c>
      <c r="G1788">
        <f>VLOOKUP(B1788, '[1]Sheet 1 - us_county_latlng'!$A:$C, 3, FALSE)</f>
        <v>-92.147244400000005</v>
      </c>
    </row>
    <row r="1789" spans="1:7" x14ac:dyDescent="0.2">
      <c r="A1789" s="12" t="s">
        <v>145</v>
      </c>
      <c r="B1789" s="12" t="s">
        <v>373</v>
      </c>
      <c r="C1789" s="12" t="s">
        <v>374</v>
      </c>
      <c r="D1789" s="173">
        <v>466</v>
      </c>
      <c r="E1789" s="32">
        <v>1</v>
      </c>
      <c r="F1789">
        <v>37.05301351</v>
      </c>
      <c r="G1789">
        <f>VLOOKUP(B1789, '[1]Sheet 1 - us_county_latlng'!$A:$C, 3, FALSE)</f>
        <v>-89.568657979999998</v>
      </c>
    </row>
    <row r="1790" spans="1:7" x14ac:dyDescent="0.2">
      <c r="A1790" s="12" t="s">
        <v>145</v>
      </c>
      <c r="B1790" s="12" t="s">
        <v>375</v>
      </c>
      <c r="C1790" s="12" t="s">
        <v>376</v>
      </c>
      <c r="D1790" s="173">
        <v>97</v>
      </c>
      <c r="E1790" s="32">
        <v>0</v>
      </c>
      <c r="F1790">
        <v>37.157139860000001</v>
      </c>
      <c r="G1790">
        <f>VLOOKUP(B1790, '[1]Sheet 1 - us_county_latlng'!$A:$C, 3, FALSE)</f>
        <v>-91.399936589999996</v>
      </c>
    </row>
    <row r="1791" spans="1:7" x14ac:dyDescent="0.2">
      <c r="A1791" s="12" t="s">
        <v>145</v>
      </c>
      <c r="B1791" s="12" t="s">
        <v>377</v>
      </c>
      <c r="C1791" s="12" t="s">
        <v>378</v>
      </c>
      <c r="D1791" s="173">
        <v>66</v>
      </c>
      <c r="E1791" s="32">
        <v>0</v>
      </c>
      <c r="F1791">
        <v>39.797995899999997</v>
      </c>
      <c r="G1791">
        <f>VLOOKUP(B1791, '[1]Sheet 1 - us_county_latlng'!$A:$C, 3, FALSE)</f>
        <v>-92.07658198</v>
      </c>
    </row>
    <row r="1792" spans="1:7" x14ac:dyDescent="0.2">
      <c r="A1792" s="12" t="s">
        <v>145</v>
      </c>
      <c r="B1792" s="12" t="s">
        <v>391</v>
      </c>
      <c r="C1792" s="12" t="s">
        <v>392</v>
      </c>
      <c r="D1792" s="173">
        <v>336</v>
      </c>
      <c r="E1792" s="32">
        <v>0</v>
      </c>
      <c r="F1792">
        <v>36.855654639999997</v>
      </c>
      <c r="G1792">
        <f>VLOOKUP(B1792, '[1]Sheet 1 - us_county_latlng'!$A:$C, 3, FALSE)</f>
        <v>-89.944360380000006</v>
      </c>
    </row>
    <row r="1793" spans="1:7" x14ac:dyDescent="0.2">
      <c r="A1793" s="12" t="s">
        <v>145</v>
      </c>
      <c r="B1793" s="12" t="s">
        <v>393</v>
      </c>
      <c r="C1793" s="12" t="s">
        <v>394</v>
      </c>
      <c r="D1793" s="173">
        <v>275</v>
      </c>
      <c r="E1793" s="32">
        <v>3</v>
      </c>
      <c r="F1793">
        <v>36.747109760000001</v>
      </c>
      <c r="G1793">
        <f>VLOOKUP(B1793, '[1]Sheet 1 - us_county_latlng'!$A:$C, 3, FALSE)</f>
        <v>-93.456026969999996</v>
      </c>
    </row>
    <row r="1794" spans="1:7" x14ac:dyDescent="0.2">
      <c r="A1794" s="12" t="s">
        <v>145</v>
      </c>
      <c r="B1794" s="12" t="s">
        <v>395</v>
      </c>
      <c r="C1794" s="12" t="s">
        <v>396</v>
      </c>
      <c r="D1794" s="173">
        <v>74</v>
      </c>
      <c r="E1794" s="32">
        <v>0</v>
      </c>
      <c r="F1794">
        <v>40.21033053</v>
      </c>
      <c r="G1794">
        <f>VLOOKUP(B1794, '[1]Sheet 1 - us_county_latlng'!$A:$C, 3, FALSE)</f>
        <v>-93.111590680000006</v>
      </c>
    </row>
    <row r="1795" spans="1:7" x14ac:dyDescent="0.2">
      <c r="A1795" s="12" t="s">
        <v>145</v>
      </c>
      <c r="B1795" s="12" t="s">
        <v>397</v>
      </c>
      <c r="C1795" s="12" t="s">
        <v>398</v>
      </c>
      <c r="D1795" s="173">
        <v>617</v>
      </c>
      <c r="E1795" s="32">
        <v>3</v>
      </c>
      <c r="F1795">
        <v>36.654736460000002</v>
      </c>
      <c r="G1795">
        <f>VLOOKUP(B1795, '[1]Sheet 1 - us_county_latlng'!$A:$C, 3, FALSE)</f>
        <v>-93.041275859999999</v>
      </c>
    </row>
    <row r="1796" spans="1:7" x14ac:dyDescent="0.2">
      <c r="A1796" s="12" t="s">
        <v>145</v>
      </c>
      <c r="B1796" s="12" t="s">
        <v>399</v>
      </c>
      <c r="C1796" s="12" t="s">
        <v>400</v>
      </c>
      <c r="D1796" s="173">
        <v>263</v>
      </c>
      <c r="E1796" s="32">
        <v>0</v>
      </c>
      <c r="F1796">
        <v>37.316756699999999</v>
      </c>
      <c r="G1796">
        <f>VLOOKUP(B1796, '[1]Sheet 1 - us_county_latlng'!$A:$C, 3, FALSE)</f>
        <v>-91.965234339999995</v>
      </c>
    </row>
    <row r="1797" spans="1:7" x14ac:dyDescent="0.2">
      <c r="A1797" s="12" t="s">
        <v>145</v>
      </c>
      <c r="B1797" s="12" t="s">
        <v>401</v>
      </c>
      <c r="C1797" s="12" t="s">
        <v>402</v>
      </c>
      <c r="D1797" s="173">
        <v>235</v>
      </c>
      <c r="E1797" s="32">
        <v>2</v>
      </c>
      <c r="F1797">
        <v>37.849982850000004</v>
      </c>
      <c r="G1797">
        <f>VLOOKUP(B1797, '[1]Sheet 1 - us_county_latlng'!$A:$C, 3, FALSE)</f>
        <v>-94.341685690000006</v>
      </c>
    </row>
    <row r="1798" spans="1:7" x14ac:dyDescent="0.2">
      <c r="A1798" s="12" t="s">
        <v>145</v>
      </c>
      <c r="B1798" s="12" t="s">
        <v>403</v>
      </c>
      <c r="C1798" s="12" t="s">
        <v>404</v>
      </c>
      <c r="D1798" s="173">
        <v>466</v>
      </c>
      <c r="E1798" s="32">
        <v>2</v>
      </c>
      <c r="F1798">
        <v>38.764461330000003</v>
      </c>
      <c r="G1798">
        <f>VLOOKUP(B1798, '[1]Sheet 1 - us_county_latlng'!$A:$C, 3, FALSE)</f>
        <v>-91.160249780000001</v>
      </c>
    </row>
    <row r="1799" spans="1:7" x14ac:dyDescent="0.2">
      <c r="A1799" s="12" t="s">
        <v>145</v>
      </c>
      <c r="B1799" s="12" t="s">
        <v>405</v>
      </c>
      <c r="C1799" s="12" t="s">
        <v>406</v>
      </c>
      <c r="D1799" s="173">
        <v>266</v>
      </c>
      <c r="E1799" s="32">
        <v>0</v>
      </c>
      <c r="F1799">
        <v>37.96173417</v>
      </c>
      <c r="G1799">
        <f>VLOOKUP(B1799, '[1]Sheet 1 - us_county_latlng'!$A:$C, 3, FALSE)</f>
        <v>-90.878667399999998</v>
      </c>
    </row>
    <row r="1800" spans="1:7" x14ac:dyDescent="0.2">
      <c r="A1800" s="12" t="s">
        <v>145</v>
      </c>
      <c r="B1800" s="12" t="s">
        <v>407</v>
      </c>
      <c r="C1800" s="12" t="s">
        <v>408</v>
      </c>
      <c r="D1800" s="173">
        <v>130</v>
      </c>
      <c r="E1800" s="32">
        <v>1</v>
      </c>
      <c r="F1800">
        <v>37.112621969999999</v>
      </c>
      <c r="G1800">
        <f>VLOOKUP(B1800, '[1]Sheet 1 - us_county_latlng'!$A:$C, 3, FALSE)</f>
        <v>-90.461445080000004</v>
      </c>
    </row>
    <row r="1801" spans="1:7" x14ac:dyDescent="0.2">
      <c r="A1801" s="12" t="s">
        <v>145</v>
      </c>
      <c r="B1801" s="12" t="s">
        <v>409</v>
      </c>
      <c r="C1801" s="12" t="s">
        <v>410</v>
      </c>
      <c r="D1801" s="173">
        <v>622</v>
      </c>
      <c r="E1801" s="32">
        <v>3</v>
      </c>
      <c r="F1801">
        <v>37.280857519999998</v>
      </c>
      <c r="G1801">
        <f>VLOOKUP(B1801, '[1]Sheet 1 - us_county_latlng'!$A:$C, 3, FALSE)</f>
        <v>-92.875916919999995</v>
      </c>
    </row>
    <row r="1802" spans="1:7" x14ac:dyDescent="0.2">
      <c r="A1802" s="12" t="s">
        <v>145</v>
      </c>
      <c r="B1802" s="12" t="s">
        <v>411</v>
      </c>
      <c r="C1802" s="12" t="s">
        <v>412</v>
      </c>
      <c r="D1802" s="173">
        <v>24</v>
      </c>
      <c r="E1802" s="77">
        <v>0</v>
      </c>
      <c r="F1802">
        <v>40.47867651</v>
      </c>
      <c r="G1802">
        <f>VLOOKUP(B1802, '[1]Sheet 1 - us_county_latlng'!$A:$C, 3, FALSE)</f>
        <v>-94.421912770000006</v>
      </c>
    </row>
    <row r="1803" spans="1:7" x14ac:dyDescent="0.2">
      <c r="A1803" s="12" t="s">
        <v>145</v>
      </c>
      <c r="B1803" s="12" t="s">
        <v>413</v>
      </c>
      <c r="C1803" s="12" t="s">
        <v>414</v>
      </c>
      <c r="D1803" s="173">
        <v>259</v>
      </c>
      <c r="E1803" s="32">
        <v>1</v>
      </c>
      <c r="F1803">
        <v>37.270789980000004</v>
      </c>
      <c r="G1803">
        <f>VLOOKUP(B1803, '[1]Sheet 1 - us_county_latlng'!$A:$C, 3, FALSE)</f>
        <v>-92.469493099999994</v>
      </c>
    </row>
    <row r="1804" spans="1:7" hidden="1" x14ac:dyDescent="0.2">
      <c r="A1804" s="12" t="s">
        <v>145</v>
      </c>
      <c r="B1804" s="12" t="s">
        <v>416</v>
      </c>
      <c r="C1804" s="12" t="s">
        <v>417</v>
      </c>
      <c r="D1804" s="12">
        <v>292</v>
      </c>
      <c r="E1804" s="12">
        <v>0</v>
      </c>
      <c r="F1804">
        <v>39.580483450000003</v>
      </c>
      <c r="G1804">
        <f>VLOOKUP(B1804, '[1]Sheet 1 - us_county_latlng'!$A:$C, 3, FALSE)</f>
        <v>-118.33625809999999</v>
      </c>
    </row>
    <row r="1805" spans="1:7" hidden="1" x14ac:dyDescent="0.2">
      <c r="A1805" s="12" t="s">
        <v>145</v>
      </c>
      <c r="B1805" s="12" t="s">
        <v>418</v>
      </c>
      <c r="C1805" s="12" t="s">
        <v>419</v>
      </c>
      <c r="D1805" s="12">
        <v>34700</v>
      </c>
      <c r="E1805" s="12">
        <v>192</v>
      </c>
      <c r="F1805">
        <v>36.215115410000003</v>
      </c>
      <c r="G1805">
        <f>VLOOKUP(B1805, '[1]Sheet 1 - us_county_latlng'!$A:$C, 3, FALSE)</f>
        <v>-115.0146087</v>
      </c>
    </row>
    <row r="1806" spans="1:7" hidden="1" x14ac:dyDescent="0.2">
      <c r="A1806" s="12" t="s">
        <v>145</v>
      </c>
      <c r="B1806" s="12" t="s">
        <v>420</v>
      </c>
      <c r="C1806" s="12" t="s">
        <v>421</v>
      </c>
      <c r="D1806" s="12">
        <v>48</v>
      </c>
      <c r="E1806" s="12">
        <v>0</v>
      </c>
      <c r="F1806">
        <v>38.912133779999998</v>
      </c>
      <c r="G1806">
        <f>VLOOKUP(B1806, '[1]Sheet 1 - us_county_latlng'!$A:$C, 3, FALSE)</f>
        <v>-119.61620859999999</v>
      </c>
    </row>
    <row r="1807" spans="1:7" hidden="1" x14ac:dyDescent="0.2">
      <c r="A1807" s="12" t="s">
        <v>145</v>
      </c>
      <c r="B1807" s="12" t="s">
        <v>422</v>
      </c>
      <c r="C1807" s="12" t="s">
        <v>423</v>
      </c>
      <c r="D1807" s="12">
        <v>451</v>
      </c>
      <c r="E1807" s="12">
        <v>0</v>
      </c>
      <c r="F1807">
        <v>41.146015830000003</v>
      </c>
      <c r="G1807">
        <f>VLOOKUP(B1807, '[1]Sheet 1 - us_county_latlng'!$A:$C, 3, FALSE)</f>
        <v>-115.3578839</v>
      </c>
    </row>
    <row r="1808" spans="1:7" hidden="1" x14ac:dyDescent="0.2">
      <c r="A1808" s="12" t="s">
        <v>145</v>
      </c>
      <c r="B1808" s="12" t="s">
        <v>424</v>
      </c>
      <c r="C1808" s="12" t="s">
        <v>425</v>
      </c>
      <c r="D1808" s="12">
        <v>1</v>
      </c>
      <c r="E1808" s="12">
        <v>0</v>
      </c>
      <c r="F1808">
        <v>37.784564459999999</v>
      </c>
      <c r="G1808">
        <f>VLOOKUP(B1808, '[1]Sheet 1 - us_county_latlng'!$A:$C, 3, FALSE)</f>
        <v>-117.63219100000001</v>
      </c>
    </row>
    <row r="1809" spans="1:7" hidden="1" x14ac:dyDescent="0.2">
      <c r="A1809" s="12" t="s">
        <v>145</v>
      </c>
      <c r="B1809" s="12" t="s">
        <v>426</v>
      </c>
      <c r="C1809" s="12" t="s">
        <v>427</v>
      </c>
      <c r="D1809" s="12">
        <v>3</v>
      </c>
      <c r="E1809" s="12">
        <v>0</v>
      </c>
      <c r="F1809">
        <v>39.98327398</v>
      </c>
      <c r="G1809">
        <f>VLOOKUP(B1809, '[1]Sheet 1 - us_county_latlng'!$A:$C, 3, FALSE)</f>
        <v>-116.2694709</v>
      </c>
    </row>
    <row r="1810" spans="1:7" hidden="1" x14ac:dyDescent="0.2">
      <c r="A1810" s="12" t="s">
        <v>145</v>
      </c>
      <c r="B1810" s="12" t="s">
        <v>428</v>
      </c>
      <c r="C1810" s="12" t="s">
        <v>429</v>
      </c>
      <c r="D1810" s="12">
        <v>217</v>
      </c>
      <c r="E1810" s="12">
        <v>0</v>
      </c>
      <c r="F1810">
        <v>41.406380200000001</v>
      </c>
      <c r="G1810">
        <f>VLOOKUP(B1810, '[1]Sheet 1 - us_county_latlng'!$A:$C, 3, FALSE)</f>
        <v>-118.1118195</v>
      </c>
    </row>
    <row r="1811" spans="1:7" hidden="1" x14ac:dyDescent="0.2">
      <c r="A1811" s="12" t="s">
        <v>145</v>
      </c>
      <c r="B1811" s="12" t="s">
        <v>430</v>
      </c>
      <c r="C1811" s="12" t="s">
        <v>431</v>
      </c>
      <c r="D1811" s="12">
        <v>1</v>
      </c>
      <c r="E1811" s="12">
        <v>0</v>
      </c>
      <c r="F1811">
        <v>39.93361994</v>
      </c>
      <c r="G1811">
        <f>VLOOKUP(B1811, '[1]Sheet 1 - us_county_latlng'!$A:$C, 3, FALSE)</f>
        <v>-117.0390723</v>
      </c>
    </row>
    <row r="1812" spans="1:7" hidden="1" x14ac:dyDescent="0.2">
      <c r="A1812" s="12" t="s">
        <v>145</v>
      </c>
      <c r="B1812" s="12" t="s">
        <v>432</v>
      </c>
      <c r="C1812" s="12" t="s">
        <v>433</v>
      </c>
      <c r="D1812" s="12">
        <v>3</v>
      </c>
      <c r="E1812" s="12">
        <v>0</v>
      </c>
      <c r="F1812">
        <v>37.643424690000003</v>
      </c>
      <c r="G1812">
        <f>VLOOKUP(B1812, '[1]Sheet 1 - us_county_latlng'!$A:$C, 3, FALSE)</f>
        <v>-114.8771351</v>
      </c>
    </row>
    <row r="1813" spans="1:7" hidden="1" x14ac:dyDescent="0.2">
      <c r="A1813" s="12" t="s">
        <v>145</v>
      </c>
      <c r="B1813" s="12" t="s">
        <v>434</v>
      </c>
      <c r="C1813" s="12" t="s">
        <v>435</v>
      </c>
      <c r="D1813" s="12">
        <v>62</v>
      </c>
      <c r="E1813" s="12">
        <v>0</v>
      </c>
      <c r="F1813">
        <v>39.019910469999999</v>
      </c>
      <c r="G1813">
        <f>VLOOKUP(B1813, '[1]Sheet 1 - us_county_latlng'!$A:$C, 3, FALSE)</f>
        <v>-119.1886954</v>
      </c>
    </row>
    <row r="1814" spans="1:7" hidden="1" x14ac:dyDescent="0.2">
      <c r="A1814" s="12" t="s">
        <v>145</v>
      </c>
      <c r="B1814" s="12" t="s">
        <v>436</v>
      </c>
      <c r="C1814" s="12" t="s">
        <v>437</v>
      </c>
      <c r="D1814" s="12">
        <v>5</v>
      </c>
      <c r="E1814" s="12">
        <v>0</v>
      </c>
      <c r="F1814">
        <v>38.53880917</v>
      </c>
      <c r="G1814">
        <f>VLOOKUP(B1814, '[1]Sheet 1 - us_county_latlng'!$A:$C, 3, FALSE)</f>
        <v>-118.4346446</v>
      </c>
    </row>
    <row r="1815" spans="1:7" hidden="1" x14ac:dyDescent="0.2">
      <c r="A1815" s="12" t="s">
        <v>145</v>
      </c>
      <c r="B1815" s="12" t="s">
        <v>438</v>
      </c>
      <c r="C1815" s="12" t="s">
        <v>439</v>
      </c>
      <c r="D1815" s="12">
        <v>97</v>
      </c>
      <c r="E1815" s="12">
        <v>0</v>
      </c>
      <c r="F1815">
        <v>38.042128460000001</v>
      </c>
      <c r="G1815">
        <f>VLOOKUP(B1815, '[1]Sheet 1 - us_county_latlng'!$A:$C, 3, FALSE)</f>
        <v>-116.47176</v>
      </c>
    </row>
    <row r="1816" spans="1:7" hidden="1" x14ac:dyDescent="0.2">
      <c r="A1816" s="12" t="s">
        <v>145</v>
      </c>
      <c r="B1816" s="12" t="s">
        <v>440</v>
      </c>
      <c r="C1816" s="12" t="s">
        <v>441</v>
      </c>
      <c r="D1816" s="12">
        <v>2</v>
      </c>
      <c r="E1816" s="12">
        <v>0</v>
      </c>
      <c r="F1816">
        <v>40.439522879999998</v>
      </c>
      <c r="G1816">
        <f>VLOOKUP(B1816, '[1]Sheet 1 - us_county_latlng'!$A:$C, 3, FALSE)</f>
        <v>-118.4047657</v>
      </c>
    </row>
    <row r="1817" spans="1:7" hidden="1" x14ac:dyDescent="0.2">
      <c r="A1817" s="12" t="s">
        <v>145</v>
      </c>
      <c r="B1817" s="12" t="s">
        <v>442</v>
      </c>
      <c r="C1817" s="12" t="s">
        <v>443</v>
      </c>
      <c r="D1817" s="12">
        <v>1</v>
      </c>
      <c r="E1817" s="12">
        <v>0</v>
      </c>
      <c r="F1817">
        <v>39.446608470000001</v>
      </c>
      <c r="G1817">
        <f>VLOOKUP(B1817, '[1]Sheet 1 - us_county_latlng'!$A:$C, 3, FALSE)</f>
        <v>-119.5289865</v>
      </c>
    </row>
    <row r="1818" spans="1:7" hidden="1" x14ac:dyDescent="0.2">
      <c r="A1818" s="12" t="s">
        <v>145</v>
      </c>
      <c r="B1818" s="12" t="s">
        <v>444</v>
      </c>
      <c r="C1818" s="12" t="s">
        <v>445</v>
      </c>
      <c r="D1818" s="12">
        <v>6181</v>
      </c>
      <c r="E1818" s="12">
        <v>26</v>
      </c>
      <c r="F1818">
        <v>40.665668150000002</v>
      </c>
      <c r="G1818">
        <f>VLOOKUP(B1818, '[1]Sheet 1 - us_county_latlng'!$A:$C, 3, FALSE)</f>
        <v>-119.6643222</v>
      </c>
    </row>
    <row r="1819" spans="1:7" hidden="1" x14ac:dyDescent="0.2">
      <c r="A1819" s="12" t="s">
        <v>145</v>
      </c>
      <c r="B1819" s="12" t="s">
        <v>446</v>
      </c>
      <c r="C1819" s="12" t="s">
        <v>447</v>
      </c>
      <c r="D1819" s="12">
        <v>52</v>
      </c>
      <c r="E1819" s="12">
        <v>0</v>
      </c>
      <c r="F1819">
        <v>39.442381449999999</v>
      </c>
      <c r="G1819">
        <f>VLOOKUP(B1819, '[1]Sheet 1 - us_county_latlng'!$A:$C, 3, FALSE)</f>
        <v>-114.9015438</v>
      </c>
    </row>
    <row r="1820" spans="1:7" hidden="1" x14ac:dyDescent="0.2">
      <c r="A1820" s="12" t="s">
        <v>145</v>
      </c>
      <c r="B1820" s="12" t="s">
        <v>448</v>
      </c>
      <c r="C1820" s="12" t="s">
        <v>449</v>
      </c>
      <c r="D1820" s="12">
        <v>1139</v>
      </c>
      <c r="E1820" s="12">
        <v>0</v>
      </c>
      <c r="F1820">
        <v>39.151084050000001</v>
      </c>
      <c r="G1820">
        <f>VLOOKUP(B1820, '[1]Sheet 1 - us_county_latlng'!$A:$C, 3, FALSE)</f>
        <v>-119.7473502</v>
      </c>
    </row>
    <row r="1821" spans="1:7" x14ac:dyDescent="0.2">
      <c r="A1821" s="12" t="s">
        <v>415</v>
      </c>
      <c r="B1821" s="12" t="s">
        <v>185</v>
      </c>
      <c r="C1821" s="12" t="s">
        <v>186</v>
      </c>
      <c r="D1821" s="174">
        <v>293</v>
      </c>
      <c r="E1821" s="175">
        <v>4</v>
      </c>
      <c r="F1821">
        <v>40.190548710000002</v>
      </c>
      <c r="G1821">
        <f>VLOOKUP(B1821, '[1]Sheet 1 - us_county_latlng'!$A:$C, 3, FALSE)</f>
        <v>-92.600752700000001</v>
      </c>
    </row>
    <row r="1822" spans="1:7" x14ac:dyDescent="0.2">
      <c r="A1822" s="12" t="s">
        <v>415</v>
      </c>
      <c r="B1822" s="12" t="s">
        <v>187</v>
      </c>
      <c r="C1822" s="12" t="s">
        <v>188</v>
      </c>
      <c r="D1822" s="174">
        <v>160</v>
      </c>
      <c r="E1822" s="175">
        <v>1</v>
      </c>
      <c r="F1822">
        <v>39.983351110000001</v>
      </c>
      <c r="G1822">
        <f>VLOOKUP(B1822, '[1]Sheet 1 - us_county_latlng'!$A:$C, 3, FALSE)</f>
        <v>-94.801404980000001</v>
      </c>
    </row>
    <row r="1823" spans="1:7" x14ac:dyDescent="0.2">
      <c r="A1823" s="12" t="s">
        <v>415</v>
      </c>
      <c r="B1823" s="12" t="s">
        <v>189</v>
      </c>
      <c r="C1823" s="12" t="s">
        <v>190</v>
      </c>
      <c r="D1823" s="174">
        <v>60</v>
      </c>
      <c r="E1823" s="175">
        <v>0</v>
      </c>
      <c r="F1823">
        <v>40.430838999999999</v>
      </c>
      <c r="G1823">
        <f>VLOOKUP(B1823, '[1]Sheet 1 - us_county_latlng'!$A:$C, 3, FALSE)</f>
        <v>-95.428326630000001</v>
      </c>
    </row>
    <row r="1824" spans="1:7" x14ac:dyDescent="0.2">
      <c r="A1824" s="12" t="s">
        <v>415</v>
      </c>
      <c r="B1824" s="12" t="s">
        <v>191</v>
      </c>
      <c r="C1824" s="12" t="s">
        <v>192</v>
      </c>
      <c r="D1824" s="174">
        <v>307</v>
      </c>
      <c r="E1824" s="175">
        <v>2</v>
      </c>
      <c r="F1824">
        <v>39.215955360000002</v>
      </c>
      <c r="G1824">
        <f>VLOOKUP(B1824, '[1]Sheet 1 - us_county_latlng'!$A:$C, 3, FALSE)</f>
        <v>-91.841637419999998</v>
      </c>
    </row>
    <row r="1825" spans="1:7" x14ac:dyDescent="0.2">
      <c r="A1825" s="12" t="s">
        <v>415</v>
      </c>
      <c r="B1825" s="12" t="s">
        <v>193</v>
      </c>
      <c r="C1825" s="12" t="s">
        <v>194</v>
      </c>
      <c r="D1825" s="174">
        <v>419</v>
      </c>
      <c r="E1825" s="175">
        <v>0</v>
      </c>
      <c r="F1825">
        <v>36.709802070000002</v>
      </c>
      <c r="G1825">
        <f>VLOOKUP(B1825, '[1]Sheet 1 - us_county_latlng'!$A:$C, 3, FALSE)</f>
        <v>-93.828986270000001</v>
      </c>
    </row>
    <row r="1826" spans="1:7" x14ac:dyDescent="0.2">
      <c r="A1826" s="12" t="s">
        <v>415</v>
      </c>
      <c r="B1826" s="12" t="s">
        <v>195</v>
      </c>
      <c r="C1826" s="12" t="s">
        <v>196</v>
      </c>
      <c r="D1826" s="174">
        <v>165</v>
      </c>
      <c r="E1826" s="175">
        <v>0</v>
      </c>
      <c r="F1826">
        <v>37.50205562</v>
      </c>
      <c r="G1826">
        <f>VLOOKUP(B1826, '[1]Sheet 1 - us_county_latlng'!$A:$C, 3, FALSE)</f>
        <v>-94.34736796</v>
      </c>
    </row>
    <row r="1827" spans="1:7" x14ac:dyDescent="0.2">
      <c r="A1827" s="12" t="s">
        <v>415</v>
      </c>
      <c r="B1827" s="12" t="s">
        <v>197</v>
      </c>
      <c r="C1827" s="12" t="s">
        <v>198</v>
      </c>
      <c r="D1827" s="174">
        <v>222</v>
      </c>
      <c r="E1827" s="175">
        <v>1</v>
      </c>
      <c r="F1827">
        <v>38.257423520000003</v>
      </c>
      <c r="G1827">
        <f>VLOOKUP(B1827, '[1]Sheet 1 - us_county_latlng'!$A:$C, 3, FALSE)</f>
        <v>-94.340156250000007</v>
      </c>
    </row>
    <row r="1828" spans="1:7" x14ac:dyDescent="0.2">
      <c r="A1828" s="12" t="s">
        <v>415</v>
      </c>
      <c r="B1828" s="12" t="s">
        <v>199</v>
      </c>
      <c r="C1828" s="12" t="s">
        <v>200</v>
      </c>
      <c r="D1828" s="174">
        <v>173</v>
      </c>
      <c r="E1828" s="175">
        <v>3</v>
      </c>
      <c r="F1828">
        <v>38.2951634</v>
      </c>
      <c r="G1828">
        <f>VLOOKUP(B1828, '[1]Sheet 1 - us_county_latlng'!$A:$C, 3, FALSE)</f>
        <v>-93.288278759999997</v>
      </c>
    </row>
    <row r="1829" spans="1:7" x14ac:dyDescent="0.2">
      <c r="A1829" s="12" t="s">
        <v>415</v>
      </c>
      <c r="B1829" s="12" t="s">
        <v>201</v>
      </c>
      <c r="C1829" s="12" t="s">
        <v>202</v>
      </c>
      <c r="D1829" s="174">
        <v>140</v>
      </c>
      <c r="E1829" s="175">
        <v>0</v>
      </c>
      <c r="F1829">
        <v>37.321918199999999</v>
      </c>
      <c r="G1829">
        <f>VLOOKUP(B1829, '[1]Sheet 1 - us_county_latlng'!$A:$C, 3, FALSE)</f>
        <v>-90.025621279999996</v>
      </c>
    </row>
    <row r="1830" spans="1:7" x14ac:dyDescent="0.2">
      <c r="A1830" s="12" t="s">
        <v>415</v>
      </c>
      <c r="B1830" s="12" t="s">
        <v>203</v>
      </c>
      <c r="C1830" s="12" t="s">
        <v>204</v>
      </c>
      <c r="D1830" s="174">
        <v>1875</v>
      </c>
      <c r="E1830" s="175">
        <v>12</v>
      </c>
      <c r="F1830">
        <v>38.990910679999999</v>
      </c>
      <c r="G1830">
        <f>VLOOKUP(B1830, '[1]Sheet 1 - us_county_latlng'!$A:$C, 3, FALSE)</f>
        <v>-92.309834359999996</v>
      </c>
    </row>
    <row r="1831" spans="1:7" x14ac:dyDescent="0.2">
      <c r="A1831" s="12" t="s">
        <v>415</v>
      </c>
      <c r="B1831" s="12" t="s">
        <v>205</v>
      </c>
      <c r="C1831" s="12" t="s">
        <v>206</v>
      </c>
      <c r="D1831" s="174">
        <v>1071</v>
      </c>
      <c r="E1831" s="175">
        <v>3</v>
      </c>
      <c r="F1831">
        <v>39.659893279999999</v>
      </c>
      <c r="G1831">
        <f>VLOOKUP(B1831, '[1]Sheet 1 - us_county_latlng'!$A:$C, 3, FALSE)</f>
        <v>-94.806182879999994</v>
      </c>
    </row>
    <row r="1832" spans="1:7" x14ac:dyDescent="0.2">
      <c r="A1832" s="12" t="s">
        <v>415</v>
      </c>
      <c r="B1832" s="12" t="s">
        <v>207</v>
      </c>
      <c r="C1832" s="12" t="s">
        <v>208</v>
      </c>
      <c r="D1832" s="174">
        <v>497</v>
      </c>
      <c r="E1832" s="175">
        <v>2</v>
      </c>
      <c r="F1832">
        <v>36.716387840000003</v>
      </c>
      <c r="G1832">
        <f>VLOOKUP(B1832, '[1]Sheet 1 - us_county_latlng'!$A:$C, 3, FALSE)</f>
        <v>-90.406729850000005</v>
      </c>
    </row>
    <row r="1833" spans="1:7" x14ac:dyDescent="0.2">
      <c r="A1833" s="12" t="s">
        <v>415</v>
      </c>
      <c r="B1833" s="12" t="s">
        <v>209</v>
      </c>
      <c r="C1833" s="12" t="s">
        <v>210</v>
      </c>
      <c r="D1833" s="174">
        <v>97</v>
      </c>
      <c r="E1833" s="175">
        <v>0</v>
      </c>
      <c r="F1833">
        <v>39.65668445</v>
      </c>
      <c r="G1833">
        <f>VLOOKUP(B1833, '[1]Sheet 1 - us_county_latlng'!$A:$C, 3, FALSE)</f>
        <v>-93.983096230000001</v>
      </c>
    </row>
    <row r="1834" spans="1:7" x14ac:dyDescent="0.2">
      <c r="A1834" s="12" t="s">
        <v>415</v>
      </c>
      <c r="B1834" s="12" t="s">
        <v>211</v>
      </c>
      <c r="C1834" s="12" t="s">
        <v>212</v>
      </c>
      <c r="D1834" s="174">
        <v>472</v>
      </c>
      <c r="E1834" s="175">
        <v>6</v>
      </c>
      <c r="F1834">
        <v>38.835705089999998</v>
      </c>
      <c r="G1834">
        <f>VLOOKUP(B1834, '[1]Sheet 1 - us_county_latlng'!$A:$C, 3, FALSE)</f>
        <v>-91.926169389999998</v>
      </c>
    </row>
    <row r="1835" spans="1:7" x14ac:dyDescent="0.2">
      <c r="A1835" s="12" t="s">
        <v>415</v>
      </c>
      <c r="B1835" s="12" t="s">
        <v>213</v>
      </c>
      <c r="C1835" s="12" t="s">
        <v>214</v>
      </c>
      <c r="D1835" s="174">
        <v>338</v>
      </c>
      <c r="E1835" s="175">
        <v>0</v>
      </c>
      <c r="F1835">
        <v>38.027034139999998</v>
      </c>
      <c r="G1835">
        <f>VLOOKUP(B1835, '[1]Sheet 1 - us_county_latlng'!$A:$C, 3, FALSE)</f>
        <v>-92.766004640000006</v>
      </c>
    </row>
    <row r="1836" spans="1:7" x14ac:dyDescent="0.2">
      <c r="A1836" s="12" t="s">
        <v>415</v>
      </c>
      <c r="B1836" s="12" t="s">
        <v>215</v>
      </c>
      <c r="C1836" s="12" t="s">
        <v>216</v>
      </c>
      <c r="D1836" s="174">
        <v>890</v>
      </c>
      <c r="E1836" s="175">
        <v>7</v>
      </c>
      <c r="F1836">
        <v>37.384020059999997</v>
      </c>
      <c r="G1836">
        <f>VLOOKUP(B1836, '[1]Sheet 1 - us_county_latlng'!$A:$C, 3, FALSE)</f>
        <v>-89.684449869999995</v>
      </c>
    </row>
    <row r="1837" spans="1:7" x14ac:dyDescent="0.2">
      <c r="A1837" s="12" t="s">
        <v>415</v>
      </c>
      <c r="B1837" s="12" t="s">
        <v>217</v>
      </c>
      <c r="C1837" s="12" t="s">
        <v>218</v>
      </c>
      <c r="D1837" s="174">
        <v>82</v>
      </c>
      <c r="E1837" s="175">
        <v>1</v>
      </c>
      <c r="F1837">
        <v>39.426948230000001</v>
      </c>
      <c r="G1837">
        <f>VLOOKUP(B1837, '[1]Sheet 1 - us_county_latlng'!$A:$C, 3, FALSE)</f>
        <v>-93.505211610000003</v>
      </c>
    </row>
    <row r="1838" spans="1:7" x14ac:dyDescent="0.2">
      <c r="A1838" s="12" t="s">
        <v>415</v>
      </c>
      <c r="B1838" s="12" t="s">
        <v>219</v>
      </c>
      <c r="C1838" s="12" t="s">
        <v>220</v>
      </c>
      <c r="D1838" s="174">
        <v>83</v>
      </c>
      <c r="E1838" s="175">
        <v>0</v>
      </c>
      <c r="F1838">
        <v>36.941112920000002</v>
      </c>
      <c r="G1838">
        <f>VLOOKUP(B1838, '[1]Sheet 1 - us_county_latlng'!$A:$C, 3, FALSE)</f>
        <v>-90.962319590000007</v>
      </c>
    </row>
    <row r="1839" spans="1:7" x14ac:dyDescent="0.2">
      <c r="A1839" s="12" t="s">
        <v>415</v>
      </c>
      <c r="B1839" s="12" t="s">
        <v>221</v>
      </c>
      <c r="C1839" s="12" t="s">
        <v>222</v>
      </c>
      <c r="D1839" s="174">
        <v>1244</v>
      </c>
      <c r="E1839" s="175">
        <v>7</v>
      </c>
      <c r="F1839">
        <v>38.647930260000003</v>
      </c>
      <c r="G1839">
        <f>VLOOKUP(B1839, '[1]Sheet 1 - us_county_latlng'!$A:$C, 3, FALSE)</f>
        <v>-94.355048830000001</v>
      </c>
    </row>
    <row r="1840" spans="1:7" x14ac:dyDescent="0.2">
      <c r="A1840" s="12" t="s">
        <v>415</v>
      </c>
      <c r="B1840" s="12" t="s">
        <v>223</v>
      </c>
      <c r="C1840" s="12" t="s">
        <v>224</v>
      </c>
      <c r="D1840" s="174">
        <v>177</v>
      </c>
      <c r="E1840" s="175">
        <v>1</v>
      </c>
      <c r="F1840">
        <v>37.723501480000003</v>
      </c>
      <c r="G1840">
        <f>VLOOKUP(B1840, '[1]Sheet 1 - us_county_latlng'!$A:$C, 3, FALSE)</f>
        <v>-93.855925409999998</v>
      </c>
    </row>
    <row r="1841" spans="1:7" x14ac:dyDescent="0.2">
      <c r="A1841" s="12" t="s">
        <v>415</v>
      </c>
      <c r="B1841" s="12" t="s">
        <v>225</v>
      </c>
      <c r="C1841" s="12" t="s">
        <v>226</v>
      </c>
      <c r="D1841" s="174">
        <v>70</v>
      </c>
      <c r="E1841" s="175">
        <v>0</v>
      </c>
      <c r="F1841">
        <v>39.51548794</v>
      </c>
      <c r="G1841">
        <f>VLOOKUP(B1841, '[1]Sheet 1 - us_county_latlng'!$A:$C, 3, FALSE)</f>
        <v>-92.963055819999994</v>
      </c>
    </row>
    <row r="1842" spans="1:7" x14ac:dyDescent="0.2">
      <c r="A1842" s="12" t="s">
        <v>415</v>
      </c>
      <c r="B1842" s="12" t="s">
        <v>227</v>
      </c>
      <c r="C1842" s="12" t="s">
        <v>228</v>
      </c>
      <c r="D1842" s="174">
        <v>1051</v>
      </c>
      <c r="E1842" s="175">
        <v>4</v>
      </c>
      <c r="F1842">
        <v>36.969066320000003</v>
      </c>
      <c r="G1842">
        <f>VLOOKUP(B1842, '[1]Sheet 1 - us_county_latlng'!$A:$C, 3, FALSE)</f>
        <v>-93.188478439999997</v>
      </c>
    </row>
    <row r="1843" spans="1:7" x14ac:dyDescent="0.2">
      <c r="A1843" s="12" t="s">
        <v>415</v>
      </c>
      <c r="B1843" s="12" t="s">
        <v>229</v>
      </c>
      <c r="C1843" s="12" t="s">
        <v>230</v>
      </c>
      <c r="D1843" s="174">
        <v>65</v>
      </c>
      <c r="E1843" s="175">
        <v>0</v>
      </c>
      <c r="F1843">
        <v>40.41027674</v>
      </c>
      <c r="G1843">
        <f>VLOOKUP(B1843, '[1]Sheet 1 - us_county_latlng'!$A:$C, 3, FALSE)</f>
        <v>-91.738239770000007</v>
      </c>
    </row>
    <row r="1844" spans="1:7" x14ac:dyDescent="0.2">
      <c r="A1844" s="12" t="s">
        <v>415</v>
      </c>
      <c r="B1844" s="12" t="s">
        <v>231</v>
      </c>
      <c r="C1844" s="12" t="s">
        <v>232</v>
      </c>
      <c r="D1844" s="174">
        <v>3160</v>
      </c>
      <c r="E1844" s="175">
        <v>12</v>
      </c>
      <c r="F1844">
        <v>39.310452509999998</v>
      </c>
      <c r="G1844">
        <f>VLOOKUP(B1844, '[1]Sheet 1 - us_county_latlng'!$A:$C, 3, FALSE)</f>
        <v>-94.421225759999999</v>
      </c>
    </row>
    <row r="1845" spans="1:7" x14ac:dyDescent="0.2">
      <c r="A1845" s="12" t="s">
        <v>415</v>
      </c>
      <c r="B1845" s="12" t="s">
        <v>233</v>
      </c>
      <c r="C1845" s="12" t="s">
        <v>234</v>
      </c>
      <c r="D1845" s="174">
        <v>247</v>
      </c>
      <c r="E1845" s="175">
        <v>3</v>
      </c>
      <c r="F1845">
        <v>39.601242650000003</v>
      </c>
      <c r="G1845">
        <f>VLOOKUP(B1845, '[1]Sheet 1 - us_county_latlng'!$A:$C, 3, FALSE)</f>
        <v>-94.404683660000003</v>
      </c>
    </row>
    <row r="1846" spans="1:7" x14ac:dyDescent="0.2">
      <c r="A1846" s="12" t="s">
        <v>415</v>
      </c>
      <c r="B1846" s="12" t="s">
        <v>235</v>
      </c>
      <c r="C1846" s="12" t="s">
        <v>236</v>
      </c>
      <c r="D1846" s="174">
        <v>853</v>
      </c>
      <c r="E1846" s="175">
        <v>1</v>
      </c>
      <c r="F1846">
        <v>38.50579587</v>
      </c>
      <c r="G1846">
        <f>VLOOKUP(B1846, '[1]Sheet 1 - us_county_latlng'!$A:$C, 3, FALSE)</f>
        <v>-92.281616009999993</v>
      </c>
    </row>
    <row r="1847" spans="1:7" x14ac:dyDescent="0.2">
      <c r="A1847" s="12" t="s">
        <v>415</v>
      </c>
      <c r="B1847" s="12" t="s">
        <v>237</v>
      </c>
      <c r="C1847" s="12" t="s">
        <v>238</v>
      </c>
      <c r="D1847" s="174">
        <v>179</v>
      </c>
      <c r="E1847" s="175">
        <v>0</v>
      </c>
      <c r="F1847">
        <v>38.843330729999998</v>
      </c>
      <c r="G1847">
        <f>VLOOKUP(B1847, '[1]Sheet 1 - us_county_latlng'!$A:$C, 3, FALSE)</f>
        <v>-92.80985416</v>
      </c>
    </row>
    <row r="1848" spans="1:7" x14ac:dyDescent="0.2">
      <c r="A1848" s="12" t="s">
        <v>415</v>
      </c>
      <c r="B1848" s="12" t="s">
        <v>239</v>
      </c>
      <c r="C1848" s="12" t="s">
        <v>240</v>
      </c>
      <c r="D1848" s="174">
        <v>245</v>
      </c>
      <c r="E1848" s="175">
        <v>1</v>
      </c>
      <c r="F1848">
        <v>37.976490810000001</v>
      </c>
      <c r="G1848">
        <f>VLOOKUP(B1848, '[1]Sheet 1 - us_county_latlng'!$A:$C, 3, FALSE)</f>
        <v>-91.305162039999999</v>
      </c>
    </row>
    <row r="1849" spans="1:7" x14ac:dyDescent="0.2">
      <c r="A1849" s="12" t="s">
        <v>415</v>
      </c>
      <c r="B1849" s="12" t="s">
        <v>241</v>
      </c>
      <c r="C1849" s="12" t="s">
        <v>242</v>
      </c>
      <c r="D1849" s="174">
        <v>65</v>
      </c>
      <c r="E1849" s="175">
        <v>0</v>
      </c>
      <c r="F1849">
        <v>37.431814000000003</v>
      </c>
      <c r="G1849">
        <f>VLOOKUP(B1849, '[1]Sheet 1 - us_county_latlng'!$A:$C, 3, FALSE)</f>
        <v>-93.850334500000002</v>
      </c>
    </row>
    <row r="1850" spans="1:7" x14ac:dyDescent="0.2">
      <c r="A1850" s="12" t="s">
        <v>415</v>
      </c>
      <c r="B1850" s="12" t="s">
        <v>243</v>
      </c>
      <c r="C1850" s="12" t="s">
        <v>244</v>
      </c>
      <c r="D1850" s="174">
        <v>210</v>
      </c>
      <c r="E1850" s="175">
        <v>2</v>
      </c>
      <c r="F1850">
        <v>37.680658610000002</v>
      </c>
      <c r="G1850">
        <f>VLOOKUP(B1850, '[1]Sheet 1 - us_county_latlng'!$A:$C, 3, FALSE)</f>
        <v>-93.023408230000001</v>
      </c>
    </row>
    <row r="1851" spans="1:7" x14ac:dyDescent="0.2">
      <c r="A1851" s="12" t="s">
        <v>415</v>
      </c>
      <c r="B1851" s="12" t="s">
        <v>245</v>
      </c>
      <c r="C1851" s="12" t="s">
        <v>246</v>
      </c>
      <c r="D1851" s="174">
        <v>111</v>
      </c>
      <c r="E1851" s="175">
        <v>0</v>
      </c>
      <c r="F1851">
        <v>39.961690760000003</v>
      </c>
      <c r="G1851">
        <f>VLOOKUP(B1851, '[1]Sheet 1 - us_county_latlng'!$A:$C, 3, FALSE)</f>
        <v>-93.985145079999995</v>
      </c>
    </row>
    <row r="1852" spans="1:7" x14ac:dyDescent="0.2">
      <c r="A1852" s="12" t="s">
        <v>415</v>
      </c>
      <c r="B1852" s="12" t="s">
        <v>247</v>
      </c>
      <c r="C1852" s="12" t="s">
        <v>248</v>
      </c>
      <c r="D1852" s="174">
        <v>93</v>
      </c>
      <c r="E1852" s="175">
        <v>0</v>
      </c>
      <c r="F1852">
        <v>39.892856559999998</v>
      </c>
      <c r="G1852">
        <f>VLOOKUP(B1852, '[1]Sheet 1 - us_county_latlng'!$A:$C, 3, FALSE)</f>
        <v>-94.404528760000005</v>
      </c>
    </row>
    <row r="1853" spans="1:7" x14ac:dyDescent="0.2">
      <c r="A1853" s="12" t="s">
        <v>415</v>
      </c>
      <c r="B1853" s="12" t="s">
        <v>249</v>
      </c>
      <c r="C1853" s="12" t="s">
        <v>250</v>
      </c>
      <c r="D1853" s="174">
        <v>141</v>
      </c>
      <c r="E1853" s="175">
        <v>1</v>
      </c>
      <c r="F1853">
        <v>37.606435079999997</v>
      </c>
      <c r="G1853">
        <f>VLOOKUP(B1853, '[1]Sheet 1 - us_county_latlng'!$A:$C, 3, FALSE)</f>
        <v>-91.507722490000006</v>
      </c>
    </row>
    <row r="1854" spans="1:7" x14ac:dyDescent="0.2">
      <c r="A1854" s="12" t="s">
        <v>415</v>
      </c>
      <c r="B1854" s="12" t="s">
        <v>251</v>
      </c>
      <c r="C1854" s="12" t="s">
        <v>252</v>
      </c>
      <c r="D1854" s="174">
        <v>148</v>
      </c>
      <c r="E1854" s="175">
        <v>1</v>
      </c>
      <c r="F1854">
        <v>36.93253661</v>
      </c>
      <c r="G1854">
        <f>VLOOKUP(B1854, '[1]Sheet 1 - us_county_latlng'!$A:$C, 3, FALSE)</f>
        <v>-92.498988139999994</v>
      </c>
    </row>
    <row r="1855" spans="1:7" x14ac:dyDescent="0.2">
      <c r="A1855" s="12" t="s">
        <v>415</v>
      </c>
      <c r="B1855" s="12" t="s">
        <v>253</v>
      </c>
      <c r="C1855" s="12" t="s">
        <v>254</v>
      </c>
      <c r="D1855" s="174">
        <v>353</v>
      </c>
      <c r="E1855" s="176">
        <v>2</v>
      </c>
      <c r="F1855">
        <v>36.272282199999999</v>
      </c>
      <c r="G1855">
        <f>VLOOKUP(B1855, '[1]Sheet 1 - us_county_latlng'!$A:$C, 3, FALSE)</f>
        <v>-90.090714059999996</v>
      </c>
    </row>
    <row r="1856" spans="1:7" x14ac:dyDescent="0.2">
      <c r="A1856" s="12" t="s">
        <v>415</v>
      </c>
      <c r="B1856" s="12" t="s">
        <v>255</v>
      </c>
      <c r="C1856" s="12" t="s">
        <v>256</v>
      </c>
      <c r="D1856" s="174">
        <v>1127</v>
      </c>
      <c r="E1856" s="175">
        <v>2</v>
      </c>
      <c r="F1856">
        <v>38.411131400000002</v>
      </c>
      <c r="G1856">
        <f>VLOOKUP(B1856, '[1]Sheet 1 - us_county_latlng'!$A:$C, 3, FALSE)</f>
        <v>-91.074890269999997</v>
      </c>
    </row>
    <row r="1857" spans="1:7" x14ac:dyDescent="0.2">
      <c r="A1857" s="12" t="s">
        <v>415</v>
      </c>
      <c r="B1857" s="12" t="s">
        <v>257</v>
      </c>
      <c r="C1857" s="12" t="s">
        <v>258</v>
      </c>
      <c r="D1857" s="174">
        <v>172</v>
      </c>
      <c r="E1857" s="177">
        <v>1</v>
      </c>
      <c r="F1857">
        <v>38.440751579999997</v>
      </c>
      <c r="G1857">
        <f>VLOOKUP(B1857, '[1]Sheet 1 - us_county_latlng'!$A:$C, 3, FALSE)</f>
        <v>-91.507830630000001</v>
      </c>
    </row>
    <row r="1858" spans="1:7" x14ac:dyDescent="0.2">
      <c r="A1858" s="12" t="s">
        <v>415</v>
      </c>
      <c r="B1858" s="12" t="s">
        <v>259</v>
      </c>
      <c r="C1858" s="12" t="s">
        <v>260</v>
      </c>
      <c r="D1858" s="174">
        <v>84</v>
      </c>
      <c r="E1858" s="175">
        <v>1</v>
      </c>
      <c r="F1858">
        <v>40.211706040000003</v>
      </c>
      <c r="G1858">
        <f>VLOOKUP(B1858, '[1]Sheet 1 - us_county_latlng'!$A:$C, 3, FALSE)</f>
        <v>-94.409627900000004</v>
      </c>
    </row>
    <row r="1859" spans="1:7" x14ac:dyDescent="0.2">
      <c r="A1859" s="12" t="s">
        <v>415</v>
      </c>
      <c r="B1859" s="12" t="s">
        <v>261</v>
      </c>
      <c r="C1859" s="12" t="s">
        <v>262</v>
      </c>
      <c r="D1859" s="174">
        <v>3274</v>
      </c>
      <c r="E1859" s="175">
        <v>18</v>
      </c>
      <c r="F1859">
        <v>37.25758647</v>
      </c>
      <c r="G1859">
        <f>VLOOKUP(B1859, '[1]Sheet 1 - us_county_latlng'!$A:$C, 3, FALSE)</f>
        <v>-93.341883069999994</v>
      </c>
    </row>
    <row r="1860" spans="1:7" x14ac:dyDescent="0.2">
      <c r="A1860" s="12" t="s">
        <v>415</v>
      </c>
      <c r="B1860" s="12" t="s">
        <v>263</v>
      </c>
      <c r="C1860" s="12" t="s">
        <v>264</v>
      </c>
      <c r="D1860" s="174">
        <v>133</v>
      </c>
      <c r="E1860" s="176">
        <v>0</v>
      </c>
      <c r="F1860">
        <v>40.114092399999997</v>
      </c>
      <c r="G1860">
        <f>VLOOKUP(B1860, '[1]Sheet 1 - us_county_latlng'!$A:$C, 3, FALSE)</f>
        <v>-93.565163330000004</v>
      </c>
    </row>
    <row r="1861" spans="1:7" x14ac:dyDescent="0.2">
      <c r="A1861" s="12" t="s">
        <v>415</v>
      </c>
      <c r="B1861" s="12" t="s">
        <v>265</v>
      </c>
      <c r="C1861" s="12" t="s">
        <v>266</v>
      </c>
      <c r="D1861" s="174">
        <v>123</v>
      </c>
      <c r="E1861" s="177">
        <v>0</v>
      </c>
      <c r="F1861">
        <v>40.35497608</v>
      </c>
      <c r="G1861">
        <f>VLOOKUP(B1861, '[1]Sheet 1 - us_county_latlng'!$A:$C, 3, FALSE)</f>
        <v>-93.991934020000002</v>
      </c>
    </row>
    <row r="1862" spans="1:7" x14ac:dyDescent="0.2">
      <c r="A1862" s="12" t="s">
        <v>415</v>
      </c>
      <c r="B1862" s="12" t="s">
        <v>267</v>
      </c>
      <c r="C1862" s="12" t="s">
        <v>268</v>
      </c>
      <c r="D1862" s="174">
        <v>215</v>
      </c>
      <c r="E1862" s="177">
        <v>0</v>
      </c>
      <c r="F1862">
        <v>38.385069420000001</v>
      </c>
      <c r="G1862">
        <f>VLOOKUP(B1862, '[1]Sheet 1 - us_county_latlng'!$A:$C, 3, FALSE)</f>
        <v>-93.792817400000004</v>
      </c>
    </row>
    <row r="1863" spans="1:7" x14ac:dyDescent="0.2">
      <c r="A1863" s="12" t="s">
        <v>415</v>
      </c>
      <c r="B1863" s="12" t="s">
        <v>269</v>
      </c>
      <c r="C1863" s="12" t="s">
        <v>270</v>
      </c>
      <c r="D1863" s="174">
        <v>116</v>
      </c>
      <c r="E1863" s="177">
        <v>0</v>
      </c>
      <c r="F1863">
        <v>37.941532170000002</v>
      </c>
      <c r="G1863">
        <f>VLOOKUP(B1863, '[1]Sheet 1 - us_county_latlng'!$A:$C, 3, FALSE)</f>
        <v>-93.320514950000003</v>
      </c>
    </row>
    <row r="1864" spans="1:7" x14ac:dyDescent="0.2">
      <c r="A1864" s="12" t="s">
        <v>415</v>
      </c>
      <c r="B1864" s="12" t="s">
        <v>271</v>
      </c>
      <c r="C1864" s="12" t="s">
        <v>272</v>
      </c>
      <c r="D1864" s="174">
        <v>41</v>
      </c>
      <c r="E1864" s="177">
        <v>0</v>
      </c>
      <c r="F1864">
        <v>40.094492199999998</v>
      </c>
      <c r="G1864">
        <f>VLOOKUP(B1864, '[1]Sheet 1 - us_county_latlng'!$A:$C, 3, FALSE)</f>
        <v>-95.21504754</v>
      </c>
    </row>
    <row r="1865" spans="1:7" x14ac:dyDescent="0.2">
      <c r="A1865" s="12" t="s">
        <v>415</v>
      </c>
      <c r="B1865" s="12" t="s">
        <v>273</v>
      </c>
      <c r="C1865" s="12" t="s">
        <v>274</v>
      </c>
      <c r="D1865" s="174">
        <v>93</v>
      </c>
      <c r="E1865" s="177">
        <v>0</v>
      </c>
      <c r="F1865">
        <v>39.1425032</v>
      </c>
      <c r="G1865">
        <f>VLOOKUP(B1865, '[1]Sheet 1 - us_county_latlng'!$A:$C, 3, FALSE)</f>
        <v>-92.696308189999996</v>
      </c>
    </row>
    <row r="1866" spans="1:7" x14ac:dyDescent="0.2">
      <c r="A1866" s="12" t="s">
        <v>415</v>
      </c>
      <c r="B1866" s="12" t="s">
        <v>275</v>
      </c>
      <c r="C1866" s="12" t="s">
        <v>276</v>
      </c>
      <c r="D1866" s="174">
        <v>458</v>
      </c>
      <c r="E1866" s="177">
        <v>1</v>
      </c>
      <c r="F1866">
        <v>36.773717220000002</v>
      </c>
      <c r="G1866">
        <f>VLOOKUP(B1866, '[1]Sheet 1 - us_county_latlng'!$A:$C, 3, FALSE)</f>
        <v>-91.886498290000006</v>
      </c>
    </row>
    <row r="1867" spans="1:7" x14ac:dyDescent="0.2">
      <c r="A1867" s="12" t="s">
        <v>415</v>
      </c>
      <c r="B1867" s="12" t="s">
        <v>277</v>
      </c>
      <c r="C1867" s="12" t="s">
        <v>278</v>
      </c>
      <c r="D1867" s="174">
        <v>95</v>
      </c>
      <c r="E1867" s="177">
        <v>1</v>
      </c>
      <c r="F1867">
        <v>37.555354100000002</v>
      </c>
      <c r="G1867">
        <f>VLOOKUP(B1867, '[1]Sheet 1 - us_county_latlng'!$A:$C, 3, FALSE)</f>
        <v>-90.773988529999997</v>
      </c>
    </row>
    <row r="1868" spans="1:7" x14ac:dyDescent="0.2">
      <c r="A1868" s="12" t="s">
        <v>415</v>
      </c>
      <c r="B1868" s="12" t="s">
        <v>279</v>
      </c>
      <c r="C1868" s="12" t="s">
        <v>280</v>
      </c>
      <c r="D1868" s="174">
        <v>10317</v>
      </c>
      <c r="E1868" s="177">
        <v>66</v>
      </c>
      <c r="F1868">
        <v>39.009262110000002</v>
      </c>
      <c r="G1868">
        <f>VLOOKUP(B1868, '[1]Sheet 1 - us_county_latlng'!$A:$C, 3, FALSE)</f>
        <v>-94.346033320000004</v>
      </c>
    </row>
    <row r="1869" spans="1:7" x14ac:dyDescent="0.2">
      <c r="A1869" s="12" t="s">
        <v>415</v>
      </c>
      <c r="B1869" s="12" t="s">
        <v>281</v>
      </c>
      <c r="C1869" s="12" t="s">
        <v>282</v>
      </c>
      <c r="D1869" s="174">
        <v>1658</v>
      </c>
      <c r="E1869" s="177">
        <v>7</v>
      </c>
      <c r="F1869">
        <v>37.203519669999999</v>
      </c>
      <c r="G1869">
        <f>VLOOKUP(B1869, '[1]Sheet 1 - us_county_latlng'!$A:$C, 3, FALSE)</f>
        <v>-94.34047486</v>
      </c>
    </row>
    <row r="1870" spans="1:7" x14ac:dyDescent="0.2">
      <c r="A1870" s="12" t="s">
        <v>415</v>
      </c>
      <c r="B1870" s="12" t="s">
        <v>283</v>
      </c>
      <c r="C1870" s="12" t="s">
        <v>284</v>
      </c>
      <c r="D1870" s="174">
        <v>2383</v>
      </c>
      <c r="E1870" s="177">
        <v>14</v>
      </c>
      <c r="F1870">
        <v>38.260791269999999</v>
      </c>
      <c r="G1870">
        <f>VLOOKUP(B1870, '[1]Sheet 1 - us_county_latlng'!$A:$C, 3, FALSE)</f>
        <v>-90.537806880000005</v>
      </c>
    </row>
    <row r="1871" spans="1:7" x14ac:dyDescent="0.2">
      <c r="A1871" s="12" t="s">
        <v>415</v>
      </c>
      <c r="B1871" s="12" t="s">
        <v>285</v>
      </c>
      <c r="C1871" s="12" t="s">
        <v>286</v>
      </c>
      <c r="D1871" s="174">
        <v>756</v>
      </c>
      <c r="E1871" s="177">
        <v>7</v>
      </c>
      <c r="F1871">
        <v>38.743991520000002</v>
      </c>
      <c r="G1871">
        <f>VLOOKUP(B1871, '[1]Sheet 1 - us_county_latlng'!$A:$C, 3, FALSE)</f>
        <v>-93.805887949999999</v>
      </c>
    </row>
    <row r="1872" spans="1:7" x14ac:dyDescent="0.2">
      <c r="A1872" s="12" t="s">
        <v>415</v>
      </c>
      <c r="B1872" s="12" t="s">
        <v>287</v>
      </c>
      <c r="C1872" s="12" t="s">
        <v>288</v>
      </c>
      <c r="D1872" s="174">
        <v>51</v>
      </c>
      <c r="E1872" s="177">
        <v>1</v>
      </c>
      <c r="F1872">
        <v>40.12754125</v>
      </c>
      <c r="G1872">
        <f>VLOOKUP(B1872, '[1]Sheet 1 - us_county_latlng'!$A:$C, 3, FALSE)</f>
        <v>-92.147890430000004</v>
      </c>
    </row>
    <row r="1873" spans="1:7" x14ac:dyDescent="0.2">
      <c r="A1873" s="12" t="s">
        <v>415</v>
      </c>
      <c r="B1873" s="12" t="s">
        <v>289</v>
      </c>
      <c r="C1873" s="12" t="s">
        <v>290</v>
      </c>
      <c r="D1873" s="174">
        <v>462</v>
      </c>
      <c r="E1873" s="177">
        <v>2</v>
      </c>
      <c r="F1873">
        <v>37.658658289999998</v>
      </c>
      <c r="G1873">
        <f>VLOOKUP(B1873, '[1]Sheet 1 - us_county_latlng'!$A:$C, 3, FALSE)</f>
        <v>-92.590430819999995</v>
      </c>
    </row>
    <row r="1874" spans="1:7" x14ac:dyDescent="0.2">
      <c r="A1874" s="12" t="s">
        <v>415</v>
      </c>
      <c r="B1874" s="12" t="s">
        <v>291</v>
      </c>
      <c r="C1874" s="12" t="s">
        <v>292</v>
      </c>
      <c r="D1874" s="174">
        <v>378</v>
      </c>
      <c r="E1874" s="177">
        <v>4</v>
      </c>
      <c r="F1874">
        <v>39.065557609999999</v>
      </c>
      <c r="G1874">
        <f>VLOOKUP(B1874, '[1]Sheet 1 - us_county_latlng'!$A:$C, 3, FALSE)</f>
        <v>-93.785570500000006</v>
      </c>
    </row>
    <row r="1875" spans="1:7" x14ac:dyDescent="0.2">
      <c r="A1875" s="12" t="s">
        <v>415</v>
      </c>
      <c r="B1875" s="12" t="s">
        <v>293</v>
      </c>
      <c r="C1875" s="12" t="s">
        <v>294</v>
      </c>
      <c r="D1875" s="174">
        <v>510</v>
      </c>
      <c r="E1875" s="177">
        <v>4</v>
      </c>
      <c r="F1875">
        <v>37.106279710000003</v>
      </c>
      <c r="G1875">
        <f>VLOOKUP(B1875, '[1]Sheet 1 - us_county_latlng'!$A:$C, 3, FALSE)</f>
        <v>-93.832914439999996</v>
      </c>
    </row>
    <row r="1876" spans="1:7" x14ac:dyDescent="0.2">
      <c r="A1876" s="12" t="s">
        <v>415</v>
      </c>
      <c r="B1876" s="12" t="s">
        <v>295</v>
      </c>
      <c r="C1876" s="12" t="s">
        <v>296</v>
      </c>
      <c r="D1876" s="174">
        <v>95</v>
      </c>
      <c r="E1876" s="177">
        <v>0</v>
      </c>
      <c r="F1876">
        <v>40.09673548</v>
      </c>
      <c r="G1876">
        <f>VLOOKUP(B1876, '[1]Sheet 1 - us_county_latlng'!$A:$C, 3, FALSE)</f>
        <v>-91.721789430000001</v>
      </c>
    </row>
    <row r="1877" spans="1:7" x14ac:dyDescent="0.2">
      <c r="A1877" s="12" t="s">
        <v>415</v>
      </c>
      <c r="B1877" s="12" t="s">
        <v>297</v>
      </c>
      <c r="C1877" s="12" t="s">
        <v>298</v>
      </c>
      <c r="D1877" s="174">
        <v>774</v>
      </c>
      <c r="E1877" s="177">
        <v>5</v>
      </c>
      <c r="F1877">
        <v>39.058299359999999</v>
      </c>
      <c r="G1877">
        <f>VLOOKUP(B1877, '[1]Sheet 1 - us_county_latlng'!$A:$C, 3, FALSE)</f>
        <v>-90.960095229999993</v>
      </c>
    </row>
    <row r="1878" spans="1:7" x14ac:dyDescent="0.2">
      <c r="A1878" s="12" t="s">
        <v>415</v>
      </c>
      <c r="B1878" s="12" t="s">
        <v>299</v>
      </c>
      <c r="C1878" s="12" t="s">
        <v>300</v>
      </c>
      <c r="D1878" s="174">
        <v>131</v>
      </c>
      <c r="E1878" s="177">
        <v>0</v>
      </c>
      <c r="F1878">
        <v>39.870460999999999</v>
      </c>
      <c r="G1878">
        <f>VLOOKUP(B1878, '[1]Sheet 1 - us_county_latlng'!$A:$C, 3, FALSE)</f>
        <v>-93.107052510000003</v>
      </c>
    </row>
    <row r="1879" spans="1:7" x14ac:dyDescent="0.2">
      <c r="A1879" s="12" t="s">
        <v>415</v>
      </c>
      <c r="B1879" s="12" t="s">
        <v>301</v>
      </c>
      <c r="C1879" s="12" t="s">
        <v>302</v>
      </c>
      <c r="D1879" s="174">
        <v>162</v>
      </c>
      <c r="E1879" s="177">
        <v>3</v>
      </c>
      <c r="F1879">
        <v>39.782027890000002</v>
      </c>
      <c r="G1879">
        <f>VLOOKUP(B1879, '[1]Sheet 1 - us_county_latlng'!$A:$C, 3, FALSE)</f>
        <v>-93.548648349999993</v>
      </c>
    </row>
    <row r="1880" spans="1:7" x14ac:dyDescent="0.2">
      <c r="A1880" s="12" t="s">
        <v>415</v>
      </c>
      <c r="B1880" s="12" t="s">
        <v>311</v>
      </c>
      <c r="C1880" s="12" t="s">
        <v>312</v>
      </c>
      <c r="D1880" s="174">
        <v>177</v>
      </c>
      <c r="E1880" s="177">
        <v>1</v>
      </c>
      <c r="F1880">
        <v>36.628656200000002</v>
      </c>
      <c r="G1880">
        <f>VLOOKUP(B1880, '[1]Sheet 1 - us_county_latlng'!$A:$C, 3, FALSE)</f>
        <v>-94.348233449999995</v>
      </c>
    </row>
    <row r="1881" spans="1:7" x14ac:dyDescent="0.2">
      <c r="A1881" s="12" t="s">
        <v>415</v>
      </c>
      <c r="B1881" s="12" t="s">
        <v>303</v>
      </c>
      <c r="C1881" s="12" t="s">
        <v>304</v>
      </c>
      <c r="D1881" s="174">
        <v>118</v>
      </c>
      <c r="E1881" s="177">
        <v>3</v>
      </c>
      <c r="F1881">
        <v>39.830497680000001</v>
      </c>
      <c r="G1881">
        <f>VLOOKUP(B1881, '[1]Sheet 1 - us_county_latlng'!$A:$C, 3, FALSE)</f>
        <v>-92.56453089</v>
      </c>
    </row>
    <row r="1882" spans="1:7" x14ac:dyDescent="0.2">
      <c r="A1882" s="12" t="s">
        <v>415</v>
      </c>
      <c r="B1882" s="12" t="s">
        <v>305</v>
      </c>
      <c r="C1882" s="12" t="s">
        <v>306</v>
      </c>
      <c r="D1882" s="174">
        <v>91</v>
      </c>
      <c r="E1882" s="177">
        <v>2</v>
      </c>
      <c r="F1882">
        <v>37.478234620000002</v>
      </c>
      <c r="G1882">
        <f>VLOOKUP(B1882, '[1]Sheet 1 - us_county_latlng'!$A:$C, 3, FALSE)</f>
        <v>-90.344650990000005</v>
      </c>
    </row>
    <row r="1883" spans="1:7" x14ac:dyDescent="0.2">
      <c r="A1883" s="12" t="s">
        <v>415</v>
      </c>
      <c r="B1883" s="12" t="s">
        <v>307</v>
      </c>
      <c r="C1883" s="12" t="s">
        <v>308</v>
      </c>
      <c r="D1883" s="174">
        <v>331</v>
      </c>
      <c r="E1883" s="177">
        <v>3</v>
      </c>
      <c r="F1883">
        <v>38.161679220000003</v>
      </c>
      <c r="G1883">
        <f>VLOOKUP(B1883, '[1]Sheet 1 - us_county_latlng'!$A:$C, 3, FALSE)</f>
        <v>-91.924925819999999</v>
      </c>
    </row>
    <row r="1884" spans="1:7" x14ac:dyDescent="0.2">
      <c r="A1884" s="12" t="s">
        <v>415</v>
      </c>
      <c r="B1884" s="12" t="s">
        <v>309</v>
      </c>
      <c r="C1884" s="12" t="s">
        <v>310</v>
      </c>
      <c r="D1884" s="174">
        <v>332</v>
      </c>
      <c r="E1884" s="177">
        <v>4</v>
      </c>
      <c r="F1884">
        <v>39.805936299999999</v>
      </c>
      <c r="G1884">
        <f>VLOOKUP(B1884, '[1]Sheet 1 - us_county_latlng'!$A:$C, 3, FALSE)</f>
        <v>-91.622311749999994</v>
      </c>
    </row>
    <row r="1885" spans="1:7" x14ac:dyDescent="0.2">
      <c r="A1885" s="12" t="s">
        <v>415</v>
      </c>
      <c r="B1885" s="12" t="s">
        <v>313</v>
      </c>
      <c r="C1885" s="12" t="s">
        <v>314</v>
      </c>
      <c r="D1885" s="174">
        <v>41</v>
      </c>
      <c r="E1885" s="177">
        <v>0</v>
      </c>
      <c r="F1885">
        <v>40.422513330000001</v>
      </c>
      <c r="G1885">
        <f>VLOOKUP(B1885, '[1]Sheet 1 - us_county_latlng'!$A:$C, 3, FALSE)</f>
        <v>-93.568506159999998</v>
      </c>
    </row>
    <row r="1886" spans="1:7" x14ac:dyDescent="0.2">
      <c r="A1886" s="12" t="s">
        <v>415</v>
      </c>
      <c r="B1886" s="12" t="s">
        <v>315</v>
      </c>
      <c r="C1886" s="12" t="s">
        <v>316</v>
      </c>
      <c r="D1886" s="174">
        <v>278</v>
      </c>
      <c r="E1886" s="177">
        <v>0</v>
      </c>
      <c r="F1886">
        <v>38.214385749999998</v>
      </c>
      <c r="G1886">
        <f>VLOOKUP(B1886, '[1]Sheet 1 - us_county_latlng'!$A:$C, 3, FALSE)</f>
        <v>-92.428095709999994</v>
      </c>
    </row>
    <row r="1887" spans="1:7" x14ac:dyDescent="0.2">
      <c r="A1887" s="12" t="s">
        <v>415</v>
      </c>
      <c r="B1887" s="12" t="s">
        <v>317</v>
      </c>
      <c r="C1887" s="12" t="s">
        <v>318</v>
      </c>
      <c r="D1887" s="174">
        <v>142</v>
      </c>
      <c r="E1887" s="177">
        <v>3</v>
      </c>
      <c r="F1887">
        <v>36.82805484</v>
      </c>
      <c r="G1887">
        <f>VLOOKUP(B1887, '[1]Sheet 1 - us_county_latlng'!$A:$C, 3, FALSE)</f>
        <v>-89.291170010000002</v>
      </c>
    </row>
    <row r="1888" spans="1:7" x14ac:dyDescent="0.2">
      <c r="A1888" s="12" t="s">
        <v>415</v>
      </c>
      <c r="B1888" s="12" t="s">
        <v>319</v>
      </c>
      <c r="C1888" s="12" t="s">
        <v>320</v>
      </c>
      <c r="D1888" s="174">
        <v>191</v>
      </c>
      <c r="E1888" s="177">
        <v>1</v>
      </c>
      <c r="F1888">
        <v>38.632347240000001</v>
      </c>
      <c r="G1888">
        <f>VLOOKUP(B1888, '[1]Sheet 1 - us_county_latlng'!$A:$C, 3, FALSE)</f>
        <v>-92.58303239</v>
      </c>
    </row>
    <row r="1889" spans="1:7" x14ac:dyDescent="0.2">
      <c r="A1889" s="12" t="s">
        <v>415</v>
      </c>
      <c r="B1889" s="12" t="s">
        <v>321</v>
      </c>
      <c r="C1889" s="12" t="s">
        <v>322</v>
      </c>
      <c r="D1889" s="174">
        <v>80</v>
      </c>
      <c r="E1889" s="177">
        <v>1</v>
      </c>
      <c r="F1889">
        <v>39.495884529999998</v>
      </c>
      <c r="G1889">
        <f>VLOOKUP(B1889, '[1]Sheet 1 - us_county_latlng'!$A:$C, 3, FALSE)</f>
        <v>-92.000875719999996</v>
      </c>
    </row>
    <row r="1890" spans="1:7" x14ac:dyDescent="0.2">
      <c r="A1890" s="12" t="s">
        <v>415</v>
      </c>
      <c r="B1890" s="12" t="s">
        <v>323</v>
      </c>
      <c r="C1890" s="12" t="s">
        <v>324</v>
      </c>
      <c r="D1890" s="174">
        <v>113</v>
      </c>
      <c r="E1890" s="177">
        <v>1</v>
      </c>
      <c r="F1890">
        <v>38.941285190000002</v>
      </c>
      <c r="G1890">
        <f>VLOOKUP(B1890, '[1]Sheet 1 - us_county_latlng'!$A:$C, 3, FALSE)</f>
        <v>-91.470208389999996</v>
      </c>
    </row>
    <row r="1891" spans="1:7" x14ac:dyDescent="0.2">
      <c r="A1891" s="12" t="s">
        <v>415</v>
      </c>
      <c r="B1891" s="12" t="s">
        <v>325</v>
      </c>
      <c r="C1891" s="12" t="s">
        <v>326</v>
      </c>
      <c r="D1891" s="174">
        <v>261</v>
      </c>
      <c r="E1891" s="177">
        <v>2</v>
      </c>
      <c r="F1891">
        <v>38.423507909999998</v>
      </c>
      <c r="G1891">
        <f>VLOOKUP(B1891, '[1]Sheet 1 - us_county_latlng'!$A:$C, 3, FALSE)</f>
        <v>-92.885971220000002</v>
      </c>
    </row>
    <row r="1892" spans="1:7" x14ac:dyDescent="0.2">
      <c r="A1892" s="12" t="s">
        <v>415</v>
      </c>
      <c r="B1892" s="12" t="s">
        <v>327</v>
      </c>
      <c r="C1892" s="12" t="s">
        <v>328</v>
      </c>
      <c r="D1892" s="174">
        <v>180</v>
      </c>
      <c r="E1892" s="177">
        <v>0</v>
      </c>
      <c r="F1892">
        <v>36.594398529999999</v>
      </c>
      <c r="G1892">
        <f>VLOOKUP(B1892, '[1]Sheet 1 - us_county_latlng'!$A:$C, 3, FALSE)</f>
        <v>-89.651904830000007</v>
      </c>
    </row>
    <row r="1893" spans="1:7" x14ac:dyDescent="0.2">
      <c r="A1893" s="12" t="s">
        <v>415</v>
      </c>
      <c r="B1893" s="12" t="s">
        <v>329</v>
      </c>
      <c r="C1893" s="12" t="s">
        <v>330</v>
      </c>
      <c r="D1893" s="174">
        <v>759</v>
      </c>
      <c r="E1893" s="178">
        <v>4</v>
      </c>
      <c r="F1893">
        <v>36.905185680000002</v>
      </c>
      <c r="G1893">
        <f>VLOOKUP(B1893, '[1]Sheet 1 - us_county_latlng'!$A:$C, 3, FALSE)</f>
        <v>-94.339461720000003</v>
      </c>
    </row>
    <row r="1894" spans="1:7" x14ac:dyDescent="0.2">
      <c r="A1894" s="12" t="s">
        <v>415</v>
      </c>
      <c r="B1894" s="12" t="s">
        <v>331</v>
      </c>
      <c r="C1894" s="12" t="s">
        <v>332</v>
      </c>
      <c r="D1894" s="174">
        <v>216</v>
      </c>
      <c r="E1894" s="179">
        <v>0</v>
      </c>
      <c r="F1894">
        <v>40.360980140000002</v>
      </c>
      <c r="G1894">
        <f>VLOOKUP(B1894, '[1]Sheet 1 - us_county_latlng'!$A:$C, 3, FALSE)</f>
        <v>-94.883353540000002</v>
      </c>
    </row>
    <row r="1895" spans="1:7" x14ac:dyDescent="0.2">
      <c r="A1895" s="12" t="s">
        <v>415</v>
      </c>
      <c r="B1895" s="12" t="s">
        <v>333</v>
      </c>
      <c r="C1895" s="12" t="s">
        <v>334</v>
      </c>
      <c r="D1895" s="174">
        <v>107</v>
      </c>
      <c r="E1895" s="177">
        <v>1</v>
      </c>
      <c r="F1895">
        <v>36.68672248</v>
      </c>
      <c r="G1895">
        <f>VLOOKUP(B1895, '[1]Sheet 1 - us_county_latlng'!$A:$C, 3, FALSE)</f>
        <v>-91.403321460000001</v>
      </c>
    </row>
    <row r="1896" spans="1:7" x14ac:dyDescent="0.2">
      <c r="A1896" s="12" t="s">
        <v>415</v>
      </c>
      <c r="B1896" s="12" t="s">
        <v>335</v>
      </c>
      <c r="C1896" s="12" t="s">
        <v>336</v>
      </c>
      <c r="D1896" s="174">
        <v>169</v>
      </c>
      <c r="E1896" s="177">
        <v>0</v>
      </c>
      <c r="F1896">
        <v>38.46015852</v>
      </c>
      <c r="G1896">
        <f>VLOOKUP(B1896, '[1]Sheet 1 - us_county_latlng'!$A:$C, 3, FALSE)</f>
        <v>-91.861781010000001</v>
      </c>
    </row>
    <row r="1897" spans="1:7" x14ac:dyDescent="0.2">
      <c r="A1897" s="12" t="s">
        <v>415</v>
      </c>
      <c r="B1897" s="12" t="s">
        <v>337</v>
      </c>
      <c r="C1897" s="12" t="s">
        <v>338</v>
      </c>
      <c r="D1897" s="174">
        <v>86</v>
      </c>
      <c r="E1897" s="177">
        <v>0</v>
      </c>
      <c r="F1897">
        <v>36.649222530000003</v>
      </c>
      <c r="G1897">
        <f>VLOOKUP(B1897, '[1]Sheet 1 - us_county_latlng'!$A:$C, 3, FALSE)</f>
        <v>-92.444694470000002</v>
      </c>
    </row>
    <row r="1898" spans="1:7" x14ac:dyDescent="0.2">
      <c r="A1898" s="12" t="s">
        <v>415</v>
      </c>
      <c r="B1898" s="12" t="s">
        <v>339</v>
      </c>
      <c r="C1898" s="12" t="s">
        <v>340</v>
      </c>
      <c r="D1898" s="174">
        <v>184</v>
      </c>
      <c r="E1898" s="177">
        <v>5</v>
      </c>
      <c r="F1898">
        <v>36.211315650000003</v>
      </c>
      <c r="G1898">
        <f>VLOOKUP(B1898, '[1]Sheet 1 - us_county_latlng'!$A:$C, 3, FALSE)</f>
        <v>-89.785399609999999</v>
      </c>
    </row>
    <row r="1899" spans="1:7" x14ac:dyDescent="0.2">
      <c r="A1899" s="12" t="s">
        <v>415</v>
      </c>
      <c r="B1899" s="12" t="s">
        <v>341</v>
      </c>
      <c r="C1899" s="12" t="s">
        <v>342</v>
      </c>
      <c r="D1899" s="174">
        <v>216</v>
      </c>
      <c r="E1899" s="177">
        <v>3</v>
      </c>
      <c r="F1899">
        <v>37.70718892</v>
      </c>
      <c r="G1899">
        <f>VLOOKUP(B1899, '[1]Sheet 1 - us_county_latlng'!$A:$C, 3, FALSE)</f>
        <v>-89.824562689999993</v>
      </c>
    </row>
    <row r="1900" spans="1:7" x14ac:dyDescent="0.2">
      <c r="A1900" s="12" t="s">
        <v>415</v>
      </c>
      <c r="B1900" s="12" t="s">
        <v>343</v>
      </c>
      <c r="C1900" s="12" t="s">
        <v>344</v>
      </c>
      <c r="D1900" s="174">
        <v>623</v>
      </c>
      <c r="E1900" s="177">
        <v>3</v>
      </c>
      <c r="F1900">
        <v>38.72825898</v>
      </c>
      <c r="G1900">
        <f>VLOOKUP(B1900, '[1]Sheet 1 - us_county_latlng'!$A:$C, 3, FALSE)</f>
        <v>-93.284749120000001</v>
      </c>
    </row>
    <row r="1901" spans="1:7" x14ac:dyDescent="0.2">
      <c r="A1901" s="12" t="s">
        <v>415</v>
      </c>
      <c r="B1901" s="12" t="s">
        <v>345</v>
      </c>
      <c r="C1901" s="12" t="s">
        <v>346</v>
      </c>
      <c r="D1901" s="174">
        <v>396</v>
      </c>
      <c r="E1901" s="177">
        <v>3</v>
      </c>
      <c r="F1901">
        <v>37.877314470000002</v>
      </c>
      <c r="G1901">
        <f>VLOOKUP(B1901, '[1]Sheet 1 - us_county_latlng'!$A:$C, 3, FALSE)</f>
        <v>-91.792385019999998</v>
      </c>
    </row>
    <row r="1902" spans="1:7" x14ac:dyDescent="0.2">
      <c r="A1902" s="12" t="s">
        <v>415</v>
      </c>
      <c r="B1902" s="12" t="s">
        <v>347</v>
      </c>
      <c r="C1902" s="12" t="s">
        <v>348</v>
      </c>
      <c r="D1902" s="174">
        <v>187</v>
      </c>
      <c r="E1902" s="177">
        <v>1</v>
      </c>
      <c r="F1902">
        <v>39.343972309999998</v>
      </c>
      <c r="G1902">
        <f>VLOOKUP(B1902, '[1]Sheet 1 - us_county_latlng'!$A:$C, 3, FALSE)</f>
        <v>-91.171654930000003</v>
      </c>
    </row>
    <row r="1903" spans="1:7" x14ac:dyDescent="0.2">
      <c r="A1903" s="12" t="s">
        <v>415</v>
      </c>
      <c r="B1903" s="12" t="s">
        <v>349</v>
      </c>
      <c r="C1903" s="12" t="s">
        <v>350</v>
      </c>
      <c r="D1903" s="174">
        <v>1256</v>
      </c>
      <c r="E1903" s="177">
        <v>2</v>
      </c>
      <c r="F1903">
        <v>39.380736829999996</v>
      </c>
      <c r="G1903">
        <f>VLOOKUP(B1903, '[1]Sheet 1 - us_county_latlng'!$A:$C, 3, FALSE)</f>
        <v>-94.773801250000005</v>
      </c>
    </row>
    <row r="1904" spans="1:7" x14ac:dyDescent="0.2">
      <c r="A1904" s="12" t="s">
        <v>415</v>
      </c>
      <c r="B1904" s="12" t="s">
        <v>351</v>
      </c>
      <c r="C1904" s="12" t="s">
        <v>352</v>
      </c>
      <c r="D1904" s="174">
        <v>413</v>
      </c>
      <c r="E1904" s="178">
        <v>0</v>
      </c>
      <c r="F1904">
        <v>37.616494520000003</v>
      </c>
      <c r="G1904">
        <f>VLOOKUP(B1904, '[1]Sheet 1 - us_county_latlng'!$A:$C, 3, FALSE)</f>
        <v>-93.400346490000004</v>
      </c>
    </row>
    <row r="1905" spans="1:7" x14ac:dyDescent="0.2">
      <c r="A1905" s="12" t="s">
        <v>415</v>
      </c>
      <c r="B1905" s="12" t="s">
        <v>353</v>
      </c>
      <c r="C1905" s="12" t="s">
        <v>354</v>
      </c>
      <c r="D1905" s="174">
        <v>658</v>
      </c>
      <c r="E1905" s="180">
        <v>7</v>
      </c>
      <c r="F1905">
        <v>37.824586580000002</v>
      </c>
      <c r="G1905">
        <f>VLOOKUP(B1905, '[1]Sheet 1 - us_county_latlng'!$A:$C, 3, FALSE)</f>
        <v>-92.207498659999999</v>
      </c>
    </row>
    <row r="1906" spans="1:7" x14ac:dyDescent="0.2">
      <c r="A1906" s="12" t="s">
        <v>415</v>
      </c>
      <c r="B1906" s="12" t="s">
        <v>355</v>
      </c>
      <c r="C1906" s="12" t="s">
        <v>356</v>
      </c>
      <c r="D1906" s="174">
        <v>62</v>
      </c>
      <c r="E1906" s="177">
        <v>0</v>
      </c>
      <c r="F1906">
        <v>40.478776240000002</v>
      </c>
      <c r="G1906">
        <f>VLOOKUP(B1906, '[1]Sheet 1 - us_county_latlng'!$A:$C, 3, FALSE)</f>
        <v>-93.016665750000001</v>
      </c>
    </row>
    <row r="1907" spans="1:7" x14ac:dyDescent="0.2">
      <c r="A1907" s="12" t="s">
        <v>415</v>
      </c>
      <c r="B1907" s="12" t="s">
        <v>357</v>
      </c>
      <c r="C1907" s="12" t="s">
        <v>358</v>
      </c>
      <c r="D1907" s="174">
        <v>75</v>
      </c>
      <c r="E1907" s="177">
        <v>0</v>
      </c>
      <c r="F1907">
        <v>39.5275593</v>
      </c>
      <c r="G1907">
        <f>VLOOKUP(B1907, '[1]Sheet 1 - us_county_latlng'!$A:$C, 3, FALSE)</f>
        <v>-91.52194283</v>
      </c>
    </row>
    <row r="1908" spans="1:7" x14ac:dyDescent="0.2">
      <c r="A1908" s="12" t="s">
        <v>415</v>
      </c>
      <c r="B1908" s="12" t="s">
        <v>359</v>
      </c>
      <c r="C1908" s="12" t="s">
        <v>360</v>
      </c>
      <c r="D1908" s="174">
        <v>282</v>
      </c>
      <c r="E1908" s="177">
        <v>1</v>
      </c>
      <c r="F1908">
        <v>39.440092319999998</v>
      </c>
      <c r="G1908">
        <f>VLOOKUP(B1908, '[1]Sheet 1 - us_county_latlng'!$A:$C, 3, FALSE)</f>
        <v>-92.497142120000007</v>
      </c>
    </row>
    <row r="1909" spans="1:7" x14ac:dyDescent="0.2">
      <c r="A1909" s="12" t="s">
        <v>415</v>
      </c>
      <c r="B1909" s="12" t="s">
        <v>361</v>
      </c>
      <c r="C1909" s="12" t="s">
        <v>362</v>
      </c>
      <c r="D1909" s="174">
        <v>259</v>
      </c>
      <c r="E1909" s="177">
        <v>1</v>
      </c>
      <c r="F1909">
        <v>39.352872949999998</v>
      </c>
      <c r="G1909">
        <f>VLOOKUP(B1909, '[1]Sheet 1 - us_county_latlng'!$A:$C, 3, FALSE)</f>
        <v>-93.989908209999996</v>
      </c>
    </row>
    <row r="1910" spans="1:7" x14ac:dyDescent="0.2">
      <c r="A1910" s="12" t="s">
        <v>415</v>
      </c>
      <c r="B1910" s="12" t="s">
        <v>363</v>
      </c>
      <c r="C1910" s="12" t="s">
        <v>364</v>
      </c>
      <c r="D1910" s="174">
        <v>59</v>
      </c>
      <c r="E1910" s="177">
        <v>0</v>
      </c>
      <c r="F1910">
        <v>37.362448639999997</v>
      </c>
      <c r="G1910">
        <f>VLOOKUP(B1910, '[1]Sheet 1 - us_county_latlng'!$A:$C, 3, FALSE)</f>
        <v>-90.968990020000007</v>
      </c>
    </row>
    <row r="1911" spans="1:7" x14ac:dyDescent="0.2">
      <c r="A1911" s="12" t="s">
        <v>415</v>
      </c>
      <c r="B1911" s="12" t="s">
        <v>365</v>
      </c>
      <c r="C1911" s="12" t="s">
        <v>366</v>
      </c>
      <c r="D1911" s="174">
        <v>151</v>
      </c>
      <c r="E1911" s="177">
        <v>2</v>
      </c>
      <c r="F1911">
        <v>36.652690530000001</v>
      </c>
      <c r="G1911">
        <f>VLOOKUP(B1911, '[1]Sheet 1 - us_county_latlng'!$A:$C, 3, FALSE)</f>
        <v>-90.863810880000003</v>
      </c>
    </row>
    <row r="1912" spans="1:7" x14ac:dyDescent="0.2">
      <c r="A1912" s="12" t="s">
        <v>415</v>
      </c>
      <c r="B1912" s="12" t="s">
        <v>379</v>
      </c>
      <c r="C1912" s="12" t="s">
        <v>380</v>
      </c>
      <c r="D1912" s="174">
        <v>3988</v>
      </c>
      <c r="E1912" s="177">
        <v>12</v>
      </c>
      <c r="F1912">
        <v>38.782482119999997</v>
      </c>
      <c r="G1912">
        <f>VLOOKUP(B1912, '[1]Sheet 1 - us_county_latlng'!$A:$C, 3, FALSE)</f>
        <v>-90.674119790000006</v>
      </c>
    </row>
    <row r="1913" spans="1:7" x14ac:dyDescent="0.2">
      <c r="A1913" s="12" t="s">
        <v>415</v>
      </c>
      <c r="B1913" s="12" t="s">
        <v>381</v>
      </c>
      <c r="C1913" s="12" t="s">
        <v>382</v>
      </c>
      <c r="D1913" s="174">
        <v>120</v>
      </c>
      <c r="E1913" s="177">
        <v>2</v>
      </c>
      <c r="F1913">
        <v>38.037291320000001</v>
      </c>
      <c r="G1913">
        <f>VLOOKUP(B1913, '[1]Sheet 1 - us_county_latlng'!$A:$C, 3, FALSE)</f>
        <v>-93.775932890000007</v>
      </c>
    </row>
    <row r="1914" spans="1:7" x14ac:dyDescent="0.2">
      <c r="A1914" s="12" t="s">
        <v>415</v>
      </c>
      <c r="B1914" s="12" t="s">
        <v>389</v>
      </c>
      <c r="C1914" s="12" t="s">
        <v>390</v>
      </c>
      <c r="D1914" s="174">
        <v>184</v>
      </c>
      <c r="E1914" s="177">
        <v>0</v>
      </c>
      <c r="F1914">
        <v>37.894545809999997</v>
      </c>
      <c r="G1914">
        <f>VLOOKUP(B1914, '[1]Sheet 1 - us_county_latlng'!$A:$C, 3, FALSE)</f>
        <v>-90.194673100000003</v>
      </c>
    </row>
    <row r="1915" spans="1:7" x14ac:dyDescent="0.2">
      <c r="A1915" s="12" t="s">
        <v>415</v>
      </c>
      <c r="B1915" s="12" t="s">
        <v>383</v>
      </c>
      <c r="C1915" s="12" t="s">
        <v>384</v>
      </c>
      <c r="D1915" s="174">
        <v>690</v>
      </c>
      <c r="E1915" s="177">
        <v>5</v>
      </c>
      <c r="F1915">
        <v>37.810556069999997</v>
      </c>
      <c r="G1915">
        <f>VLOOKUP(B1915, '[1]Sheet 1 - us_county_latlng'!$A:$C, 3, FALSE)</f>
        <v>-90.472555560000004</v>
      </c>
    </row>
    <row r="1916" spans="1:7" x14ac:dyDescent="0.2">
      <c r="A1916" s="12" t="s">
        <v>415</v>
      </c>
      <c r="B1916" s="12" t="s">
        <v>387</v>
      </c>
      <c r="C1916" s="12" t="s">
        <v>388</v>
      </c>
      <c r="D1916" s="174">
        <v>9738</v>
      </c>
      <c r="E1916" s="177">
        <v>45</v>
      </c>
      <c r="F1916">
        <v>38.640484569999998</v>
      </c>
      <c r="G1916">
        <f>VLOOKUP(B1916, '[1]Sheet 1 - us_county_latlng'!$A:$C, 3, FALSE)</f>
        <v>-90.443441870000001</v>
      </c>
    </row>
    <row r="1917" spans="1:7" x14ac:dyDescent="0.2">
      <c r="A1917" s="12" t="s">
        <v>415</v>
      </c>
      <c r="B1917" s="12" t="s">
        <v>367</v>
      </c>
      <c r="C1917" s="12" t="s">
        <v>368</v>
      </c>
      <c r="D1917" s="174">
        <v>265</v>
      </c>
      <c r="E1917" s="177">
        <v>2</v>
      </c>
      <c r="F1917">
        <v>39.13696633</v>
      </c>
      <c r="G1917">
        <f>VLOOKUP(B1917, '[1]Sheet 1 - us_county_latlng'!$A:$C, 3, FALSE)</f>
        <v>-93.20185128</v>
      </c>
    </row>
    <row r="1918" spans="1:7" x14ac:dyDescent="0.2">
      <c r="A1918" s="12" t="s">
        <v>415</v>
      </c>
      <c r="B1918" s="12" t="s">
        <v>369</v>
      </c>
      <c r="C1918" s="12" t="s">
        <v>370</v>
      </c>
      <c r="D1918" s="174">
        <v>62</v>
      </c>
      <c r="E1918" s="177">
        <v>0</v>
      </c>
      <c r="F1918">
        <v>40.470232160000002</v>
      </c>
      <c r="G1918">
        <f>VLOOKUP(B1918, '[1]Sheet 1 - us_county_latlng'!$A:$C, 3, FALSE)</f>
        <v>-92.520778300000003</v>
      </c>
    </row>
    <row r="1919" spans="1:7" x14ac:dyDescent="0.2">
      <c r="A1919" s="12" t="s">
        <v>415</v>
      </c>
      <c r="B1919" s="12" t="s">
        <v>371</v>
      </c>
      <c r="C1919" s="12" t="s">
        <v>372</v>
      </c>
      <c r="D1919" s="174">
        <v>83</v>
      </c>
      <c r="E1919" s="177">
        <v>0</v>
      </c>
      <c r="F1919">
        <v>40.452010909999998</v>
      </c>
      <c r="G1919">
        <f>VLOOKUP(B1919, '[1]Sheet 1 - us_county_latlng'!$A:$C, 3, FALSE)</f>
        <v>-92.147244400000005</v>
      </c>
    </row>
    <row r="1920" spans="1:7" x14ac:dyDescent="0.2">
      <c r="A1920" s="12" t="s">
        <v>415</v>
      </c>
      <c r="B1920" s="12" t="s">
        <v>373</v>
      </c>
      <c r="C1920" s="12" t="s">
        <v>374</v>
      </c>
      <c r="D1920" s="174">
        <v>456</v>
      </c>
      <c r="E1920" s="177">
        <v>6</v>
      </c>
      <c r="F1920">
        <v>37.05301351</v>
      </c>
      <c r="G1920">
        <f>VLOOKUP(B1920, '[1]Sheet 1 - us_county_latlng'!$A:$C, 3, FALSE)</f>
        <v>-89.568657979999998</v>
      </c>
    </row>
    <row r="1921" spans="1:7" x14ac:dyDescent="0.2">
      <c r="A1921" s="12" t="s">
        <v>415</v>
      </c>
      <c r="B1921" s="12" t="s">
        <v>375</v>
      </c>
      <c r="C1921" s="12" t="s">
        <v>376</v>
      </c>
      <c r="D1921" s="174">
        <v>91</v>
      </c>
      <c r="E1921" s="177">
        <v>0</v>
      </c>
      <c r="F1921">
        <v>37.157139860000001</v>
      </c>
      <c r="G1921">
        <f>VLOOKUP(B1921, '[1]Sheet 1 - us_county_latlng'!$A:$C, 3, FALSE)</f>
        <v>-91.399936589999996</v>
      </c>
    </row>
    <row r="1922" spans="1:7" x14ac:dyDescent="0.2">
      <c r="A1922" s="12" t="s">
        <v>415</v>
      </c>
      <c r="B1922" s="12" t="s">
        <v>377</v>
      </c>
      <c r="C1922" s="12" t="s">
        <v>378</v>
      </c>
      <c r="D1922" s="174">
        <v>81</v>
      </c>
      <c r="E1922" s="177">
        <v>0</v>
      </c>
      <c r="F1922">
        <v>39.797995899999997</v>
      </c>
      <c r="G1922">
        <f>VLOOKUP(B1922, '[1]Sheet 1 - us_county_latlng'!$A:$C, 3, FALSE)</f>
        <v>-92.07658198</v>
      </c>
    </row>
    <row r="1923" spans="1:7" x14ac:dyDescent="0.2">
      <c r="A1923" s="12" t="s">
        <v>415</v>
      </c>
      <c r="B1923" s="12" t="s">
        <v>391</v>
      </c>
      <c r="C1923" s="12" t="s">
        <v>392</v>
      </c>
      <c r="D1923" s="174">
        <v>318</v>
      </c>
      <c r="E1923" s="177">
        <v>0</v>
      </c>
      <c r="F1923">
        <v>36.855654639999997</v>
      </c>
      <c r="G1923">
        <f>VLOOKUP(B1923, '[1]Sheet 1 - us_county_latlng'!$A:$C, 3, FALSE)</f>
        <v>-89.944360380000006</v>
      </c>
    </row>
    <row r="1924" spans="1:7" x14ac:dyDescent="0.2">
      <c r="A1924" s="12" t="s">
        <v>415</v>
      </c>
      <c r="B1924" s="12" t="s">
        <v>393</v>
      </c>
      <c r="C1924" s="12" t="s">
        <v>394</v>
      </c>
      <c r="D1924" s="174">
        <v>274</v>
      </c>
      <c r="E1924" s="177">
        <v>2</v>
      </c>
      <c r="F1924">
        <v>36.747109760000001</v>
      </c>
      <c r="G1924">
        <f>VLOOKUP(B1924, '[1]Sheet 1 - us_county_latlng'!$A:$C, 3, FALSE)</f>
        <v>-93.456026969999996</v>
      </c>
    </row>
    <row r="1925" spans="1:7" x14ac:dyDescent="0.2">
      <c r="A1925" s="12" t="s">
        <v>415</v>
      </c>
      <c r="B1925" s="12" t="s">
        <v>395</v>
      </c>
      <c r="C1925" s="12" t="s">
        <v>396</v>
      </c>
      <c r="D1925" s="174">
        <v>76</v>
      </c>
      <c r="E1925" s="177">
        <v>0</v>
      </c>
      <c r="F1925">
        <v>40.21033053</v>
      </c>
      <c r="G1925">
        <f>VLOOKUP(B1925, '[1]Sheet 1 - us_county_latlng'!$A:$C, 3, FALSE)</f>
        <v>-93.111590680000006</v>
      </c>
    </row>
    <row r="1926" spans="1:7" x14ac:dyDescent="0.2">
      <c r="A1926" s="12" t="s">
        <v>415</v>
      </c>
      <c r="B1926" s="12" t="s">
        <v>397</v>
      </c>
      <c r="C1926" s="12" t="s">
        <v>398</v>
      </c>
      <c r="D1926" s="174">
        <v>619</v>
      </c>
      <c r="E1926" s="177">
        <v>6</v>
      </c>
      <c r="F1926">
        <v>36.654736460000002</v>
      </c>
      <c r="G1926">
        <f>VLOOKUP(B1926, '[1]Sheet 1 - us_county_latlng'!$A:$C, 3, FALSE)</f>
        <v>-93.041275859999999</v>
      </c>
    </row>
    <row r="1927" spans="1:7" x14ac:dyDescent="0.2">
      <c r="A1927" s="12" t="s">
        <v>415</v>
      </c>
      <c r="B1927" s="12" t="s">
        <v>399</v>
      </c>
      <c r="C1927" s="12" t="s">
        <v>400</v>
      </c>
      <c r="D1927" s="174">
        <v>283</v>
      </c>
      <c r="E1927" s="177">
        <v>3</v>
      </c>
      <c r="F1927">
        <v>37.316756699999999</v>
      </c>
      <c r="G1927">
        <f>VLOOKUP(B1927, '[1]Sheet 1 - us_county_latlng'!$A:$C, 3, FALSE)</f>
        <v>-91.965234339999995</v>
      </c>
    </row>
    <row r="1928" spans="1:7" x14ac:dyDescent="0.2">
      <c r="A1928" s="12" t="s">
        <v>415</v>
      </c>
      <c r="B1928" s="12" t="s">
        <v>401</v>
      </c>
      <c r="C1928" s="12" t="s">
        <v>402</v>
      </c>
      <c r="D1928" s="174">
        <v>255</v>
      </c>
      <c r="E1928" s="177">
        <v>1</v>
      </c>
      <c r="F1928">
        <v>37.849982850000004</v>
      </c>
      <c r="G1928">
        <f>VLOOKUP(B1928, '[1]Sheet 1 - us_county_latlng'!$A:$C, 3, FALSE)</f>
        <v>-94.341685690000006</v>
      </c>
    </row>
    <row r="1929" spans="1:7" x14ac:dyDescent="0.2">
      <c r="A1929" s="12" t="s">
        <v>415</v>
      </c>
      <c r="B1929" s="12" t="s">
        <v>403</v>
      </c>
      <c r="C1929" s="12" t="s">
        <v>404</v>
      </c>
      <c r="D1929" s="174">
        <v>428</v>
      </c>
      <c r="E1929" s="177">
        <v>2</v>
      </c>
      <c r="F1929">
        <v>38.764461330000003</v>
      </c>
      <c r="G1929">
        <f>VLOOKUP(B1929, '[1]Sheet 1 - us_county_latlng'!$A:$C, 3, FALSE)</f>
        <v>-91.160249780000001</v>
      </c>
    </row>
    <row r="1930" spans="1:7" x14ac:dyDescent="0.2">
      <c r="A1930" s="12" t="s">
        <v>415</v>
      </c>
      <c r="B1930" s="12" t="s">
        <v>405</v>
      </c>
      <c r="C1930" s="12" t="s">
        <v>406</v>
      </c>
      <c r="D1930" s="174">
        <v>227</v>
      </c>
      <c r="E1930" s="177">
        <v>1</v>
      </c>
      <c r="F1930">
        <v>37.96173417</v>
      </c>
      <c r="G1930">
        <f>VLOOKUP(B1930, '[1]Sheet 1 - us_county_latlng'!$A:$C, 3, FALSE)</f>
        <v>-90.878667399999998</v>
      </c>
    </row>
    <row r="1931" spans="1:7" x14ac:dyDescent="0.2">
      <c r="A1931" s="12" t="s">
        <v>415</v>
      </c>
      <c r="B1931" s="12" t="s">
        <v>407</v>
      </c>
      <c r="C1931" s="12" t="s">
        <v>408</v>
      </c>
      <c r="D1931" s="174">
        <v>110</v>
      </c>
      <c r="E1931" s="178">
        <v>0</v>
      </c>
      <c r="F1931">
        <v>37.112621969999999</v>
      </c>
      <c r="G1931">
        <f>VLOOKUP(B1931, '[1]Sheet 1 - us_county_latlng'!$A:$C, 3, FALSE)</f>
        <v>-90.461445080000004</v>
      </c>
    </row>
    <row r="1932" spans="1:7" x14ac:dyDescent="0.2">
      <c r="A1932" s="12" t="s">
        <v>415</v>
      </c>
      <c r="B1932" s="12" t="s">
        <v>409</v>
      </c>
      <c r="C1932" s="12" t="s">
        <v>410</v>
      </c>
      <c r="D1932" s="174">
        <v>617</v>
      </c>
      <c r="E1932" s="179">
        <v>5</v>
      </c>
      <c r="F1932">
        <v>37.280857519999998</v>
      </c>
      <c r="G1932">
        <f>VLOOKUP(B1932, '[1]Sheet 1 - us_county_latlng'!$A:$C, 3, FALSE)</f>
        <v>-92.875916919999995</v>
      </c>
    </row>
    <row r="1933" spans="1:7" x14ac:dyDescent="0.2">
      <c r="A1933" s="12" t="s">
        <v>415</v>
      </c>
      <c r="B1933" s="12" t="s">
        <v>411</v>
      </c>
      <c r="C1933" s="12" t="s">
        <v>412</v>
      </c>
      <c r="D1933" s="174">
        <v>21</v>
      </c>
      <c r="E1933" s="177">
        <v>0</v>
      </c>
      <c r="F1933">
        <v>40.47867651</v>
      </c>
      <c r="G1933">
        <f>VLOOKUP(B1933, '[1]Sheet 1 - us_county_latlng'!$A:$C, 3, FALSE)</f>
        <v>-94.421912770000006</v>
      </c>
    </row>
    <row r="1934" spans="1:7" x14ac:dyDescent="0.2">
      <c r="A1934" s="12" t="s">
        <v>415</v>
      </c>
      <c r="B1934" s="12" t="s">
        <v>413</v>
      </c>
      <c r="C1934" s="12" t="s">
        <v>414</v>
      </c>
      <c r="D1934" s="174">
        <v>264</v>
      </c>
      <c r="E1934" s="177">
        <v>1</v>
      </c>
      <c r="F1934">
        <v>37.270789980000004</v>
      </c>
      <c r="G1934">
        <f>VLOOKUP(B1934, '[1]Sheet 1 - us_county_latlng'!$A:$C, 3, FALSE)</f>
        <v>-92.469493099999994</v>
      </c>
    </row>
    <row r="1935" spans="1:7" x14ac:dyDescent="0.2">
      <c r="A1935" s="12"/>
      <c r="C1935" s="12"/>
      <c r="E1935"/>
    </row>
    <row r="1936" spans="1:7" hidden="1" x14ac:dyDescent="0.2">
      <c r="A1936" s="15" t="s">
        <v>415</v>
      </c>
      <c r="B1936" s="12" t="s">
        <v>416</v>
      </c>
      <c r="C1936" s="12" t="s">
        <v>417</v>
      </c>
      <c r="D1936" s="12">
        <v>290</v>
      </c>
      <c r="E1936" s="12">
        <v>0</v>
      </c>
      <c r="F1936">
        <v>39.580483450000003</v>
      </c>
      <c r="G1936">
        <f>VLOOKUP(B1936, '[1]Sheet 1 - us_county_latlng'!$A:$C, 3, FALSE)</f>
        <v>-118.33625809999999</v>
      </c>
    </row>
    <row r="1937" spans="1:7" hidden="1" x14ac:dyDescent="0.2">
      <c r="A1937" s="15" t="s">
        <v>415</v>
      </c>
      <c r="B1937" s="12" t="s">
        <v>418</v>
      </c>
      <c r="C1937" s="12" t="s">
        <v>419</v>
      </c>
      <c r="D1937" s="12">
        <v>35007</v>
      </c>
      <c r="E1937" s="12">
        <v>188</v>
      </c>
      <c r="F1937">
        <v>36.215115410000003</v>
      </c>
      <c r="G1937">
        <f>VLOOKUP(B1937, '[1]Sheet 1 - us_county_latlng'!$A:$C, 3, FALSE)</f>
        <v>-115.0146087</v>
      </c>
    </row>
    <row r="1938" spans="1:7" hidden="1" x14ac:dyDescent="0.2">
      <c r="A1938" s="15" t="s">
        <v>415</v>
      </c>
      <c r="B1938" s="12" t="s">
        <v>420</v>
      </c>
      <c r="C1938" s="12" t="s">
        <v>421</v>
      </c>
      <c r="D1938" s="12">
        <v>51</v>
      </c>
      <c r="E1938" s="12">
        <v>0</v>
      </c>
      <c r="F1938">
        <v>38.912133779999998</v>
      </c>
      <c r="G1938">
        <f>VLOOKUP(B1938, '[1]Sheet 1 - us_county_latlng'!$A:$C, 3, FALSE)</f>
        <v>-119.61620859999999</v>
      </c>
    </row>
    <row r="1939" spans="1:7" hidden="1" x14ac:dyDescent="0.2">
      <c r="A1939" s="15" t="s">
        <v>415</v>
      </c>
      <c r="B1939" s="12" t="s">
        <v>422</v>
      </c>
      <c r="C1939" s="12" t="s">
        <v>423</v>
      </c>
      <c r="D1939" s="12" t="s">
        <v>450</v>
      </c>
      <c r="E1939" s="12">
        <v>0</v>
      </c>
      <c r="F1939">
        <v>41.146015830000003</v>
      </c>
      <c r="G1939">
        <f>VLOOKUP(B1939, '[1]Sheet 1 - us_county_latlng'!$A:$C, 3, FALSE)</f>
        <v>-115.3578839</v>
      </c>
    </row>
    <row r="1940" spans="1:7" hidden="1" x14ac:dyDescent="0.2">
      <c r="A1940" s="15" t="s">
        <v>415</v>
      </c>
      <c r="B1940" s="12" t="s">
        <v>424</v>
      </c>
      <c r="C1940" s="12" t="s">
        <v>425</v>
      </c>
      <c r="D1940" s="12">
        <v>0</v>
      </c>
      <c r="E1940" s="12">
        <v>0</v>
      </c>
      <c r="F1940">
        <v>37.784564459999999</v>
      </c>
      <c r="G1940">
        <f>VLOOKUP(B1940, '[1]Sheet 1 - us_county_latlng'!$A:$C, 3, FALSE)</f>
        <v>-117.63219100000001</v>
      </c>
    </row>
    <row r="1941" spans="1:7" hidden="1" x14ac:dyDescent="0.2">
      <c r="A1941" s="15" t="s">
        <v>415</v>
      </c>
      <c r="B1941" s="12" t="s">
        <v>426</v>
      </c>
      <c r="C1941" s="12" t="s">
        <v>427</v>
      </c>
      <c r="D1941" s="12">
        <v>3</v>
      </c>
      <c r="E1941" s="12">
        <v>0</v>
      </c>
      <c r="F1941">
        <v>39.98327398</v>
      </c>
      <c r="G1941">
        <f>VLOOKUP(B1941, '[1]Sheet 1 - us_county_latlng'!$A:$C, 3, FALSE)</f>
        <v>-116.2694709</v>
      </c>
    </row>
    <row r="1942" spans="1:7" hidden="1" x14ac:dyDescent="0.2">
      <c r="A1942" s="15" t="s">
        <v>415</v>
      </c>
      <c r="B1942" s="12" t="s">
        <v>428</v>
      </c>
      <c r="C1942" s="12" t="s">
        <v>429</v>
      </c>
      <c r="D1942" s="12">
        <v>206</v>
      </c>
      <c r="E1942" s="12">
        <v>0</v>
      </c>
      <c r="F1942">
        <v>41.406380200000001</v>
      </c>
      <c r="G1942">
        <f>VLOOKUP(B1942, '[1]Sheet 1 - us_county_latlng'!$A:$C, 3, FALSE)</f>
        <v>-118.1118195</v>
      </c>
    </row>
    <row r="1943" spans="1:7" hidden="1" x14ac:dyDescent="0.2">
      <c r="A1943" s="15" t="s">
        <v>415</v>
      </c>
      <c r="B1943" s="12" t="s">
        <v>430</v>
      </c>
      <c r="C1943" s="12" t="s">
        <v>431</v>
      </c>
      <c r="D1943" s="12">
        <v>4</v>
      </c>
      <c r="E1943" s="12">
        <v>0</v>
      </c>
      <c r="F1943">
        <v>39.93361994</v>
      </c>
      <c r="G1943">
        <f>VLOOKUP(B1943, '[1]Sheet 1 - us_county_latlng'!$A:$C, 3, FALSE)</f>
        <v>-117.0390723</v>
      </c>
    </row>
    <row r="1944" spans="1:7" hidden="1" x14ac:dyDescent="0.2">
      <c r="A1944" s="15" t="s">
        <v>415</v>
      </c>
      <c r="B1944" s="12" t="s">
        <v>432</v>
      </c>
      <c r="C1944" s="12" t="s">
        <v>433</v>
      </c>
      <c r="D1944" s="12">
        <v>7</v>
      </c>
      <c r="E1944" s="12">
        <v>0</v>
      </c>
      <c r="F1944">
        <v>37.643424690000003</v>
      </c>
      <c r="G1944">
        <f>VLOOKUP(B1944, '[1]Sheet 1 - us_county_latlng'!$A:$C, 3, FALSE)</f>
        <v>-114.8771351</v>
      </c>
    </row>
    <row r="1945" spans="1:7" hidden="1" x14ac:dyDescent="0.2">
      <c r="A1945" s="15" t="s">
        <v>415</v>
      </c>
      <c r="B1945" s="12" t="s">
        <v>434</v>
      </c>
      <c r="C1945" s="12" t="s">
        <v>435</v>
      </c>
      <c r="D1945" s="12">
        <v>76</v>
      </c>
      <c r="E1945" s="12">
        <v>0</v>
      </c>
      <c r="F1945">
        <v>39.019910469999999</v>
      </c>
      <c r="G1945">
        <f>VLOOKUP(B1945, '[1]Sheet 1 - us_county_latlng'!$A:$C, 3, FALSE)</f>
        <v>-119.1886954</v>
      </c>
    </row>
    <row r="1946" spans="1:7" hidden="1" x14ac:dyDescent="0.2">
      <c r="A1946" s="15" t="s">
        <v>415</v>
      </c>
      <c r="B1946" s="12" t="s">
        <v>436</v>
      </c>
      <c r="C1946" s="12" t="s">
        <v>437</v>
      </c>
      <c r="D1946" s="12">
        <v>1</v>
      </c>
      <c r="E1946" s="12">
        <v>0</v>
      </c>
      <c r="F1946">
        <v>38.53880917</v>
      </c>
      <c r="G1946">
        <f>VLOOKUP(B1946, '[1]Sheet 1 - us_county_latlng'!$A:$C, 3, FALSE)</f>
        <v>-118.4346446</v>
      </c>
    </row>
    <row r="1947" spans="1:7" hidden="1" x14ac:dyDescent="0.2">
      <c r="A1947" s="15" t="s">
        <v>415</v>
      </c>
      <c r="B1947" s="12" t="s">
        <v>438</v>
      </c>
      <c r="C1947" s="12" t="s">
        <v>439</v>
      </c>
      <c r="D1947" s="12">
        <v>106</v>
      </c>
      <c r="E1947" s="12">
        <v>0</v>
      </c>
      <c r="F1947">
        <v>38.042128460000001</v>
      </c>
      <c r="G1947">
        <f>VLOOKUP(B1947, '[1]Sheet 1 - us_county_latlng'!$A:$C, 3, FALSE)</f>
        <v>-116.47176</v>
      </c>
    </row>
    <row r="1948" spans="1:7" hidden="1" x14ac:dyDescent="0.2">
      <c r="A1948" s="15" t="s">
        <v>415</v>
      </c>
      <c r="B1948" s="12" t="s">
        <v>440</v>
      </c>
      <c r="C1948" s="12" t="s">
        <v>441</v>
      </c>
      <c r="D1948" s="12">
        <v>3</v>
      </c>
      <c r="E1948" s="12">
        <v>0</v>
      </c>
      <c r="F1948">
        <v>40.439522879999998</v>
      </c>
      <c r="G1948">
        <f>VLOOKUP(B1948, '[1]Sheet 1 - us_county_latlng'!$A:$C, 3, FALSE)</f>
        <v>-118.4047657</v>
      </c>
    </row>
    <row r="1949" spans="1:7" hidden="1" x14ac:dyDescent="0.2">
      <c r="A1949" s="15" t="s">
        <v>415</v>
      </c>
      <c r="B1949" s="12" t="s">
        <v>442</v>
      </c>
      <c r="C1949" s="12" t="s">
        <v>443</v>
      </c>
      <c r="D1949" s="12">
        <v>0</v>
      </c>
      <c r="E1949" s="12">
        <v>0</v>
      </c>
      <c r="F1949">
        <v>39.446608470000001</v>
      </c>
      <c r="G1949">
        <f>VLOOKUP(B1949, '[1]Sheet 1 - us_county_latlng'!$A:$C, 3, FALSE)</f>
        <v>-119.5289865</v>
      </c>
    </row>
    <row r="1950" spans="1:7" hidden="1" x14ac:dyDescent="0.2">
      <c r="A1950" s="15" t="s">
        <v>415</v>
      </c>
      <c r="B1950" s="12" t="s">
        <v>444</v>
      </c>
      <c r="C1950" s="12" t="s">
        <v>445</v>
      </c>
      <c r="D1950" s="12">
        <v>6220</v>
      </c>
      <c r="E1950" s="12">
        <v>34</v>
      </c>
      <c r="F1950">
        <v>40.665668150000002</v>
      </c>
      <c r="G1950">
        <f>VLOOKUP(B1950, '[1]Sheet 1 - us_county_latlng'!$A:$C, 3, FALSE)</f>
        <v>-119.6643222</v>
      </c>
    </row>
    <row r="1951" spans="1:7" hidden="1" x14ac:dyDescent="0.2">
      <c r="A1951" s="15" t="s">
        <v>415</v>
      </c>
      <c r="B1951" s="12" t="s">
        <v>446</v>
      </c>
      <c r="C1951" s="12" t="s">
        <v>447</v>
      </c>
      <c r="D1951" s="12">
        <v>64</v>
      </c>
      <c r="E1951" s="12">
        <v>0</v>
      </c>
      <c r="F1951">
        <v>39.442381449999999</v>
      </c>
      <c r="G1951">
        <f>VLOOKUP(B1951, '[1]Sheet 1 - us_county_latlng'!$A:$C, 3, FALSE)</f>
        <v>-114.9015438</v>
      </c>
    </row>
    <row r="1952" spans="1:7" hidden="1" x14ac:dyDescent="0.2">
      <c r="A1952" s="15" t="s">
        <v>415</v>
      </c>
      <c r="B1952" s="12" t="s">
        <v>448</v>
      </c>
      <c r="C1952" s="12" t="s">
        <v>449</v>
      </c>
      <c r="D1952" s="12">
        <v>995</v>
      </c>
      <c r="E1952" s="12">
        <v>0</v>
      </c>
      <c r="F1952">
        <v>39.151084050000001</v>
      </c>
      <c r="G1952">
        <f>VLOOKUP(B1952, '[1]Sheet 1 - us_county_latlng'!$A:$C, 3, FALSE)</f>
        <v>-119.7473502</v>
      </c>
    </row>
    <row r="1953" spans="1:7" hidden="1" x14ac:dyDescent="0.2">
      <c r="A1953" s="103">
        <v>2015</v>
      </c>
      <c r="B1953" s="99" t="s">
        <v>458</v>
      </c>
      <c r="C1953" s="99" t="s">
        <v>459</v>
      </c>
      <c r="D1953" s="157">
        <v>1094</v>
      </c>
      <c r="E1953" s="32">
        <v>11</v>
      </c>
      <c r="F1953" s="103">
        <v>39.871466400000003</v>
      </c>
      <c r="G1953" s="103">
        <v>-77.218075999999996</v>
      </c>
    </row>
    <row r="1954" spans="1:7" hidden="1" x14ac:dyDescent="0.2">
      <c r="A1954" s="103">
        <v>2015</v>
      </c>
      <c r="B1954" s="99" t="s">
        <v>460</v>
      </c>
      <c r="C1954" s="99" t="s">
        <v>461</v>
      </c>
      <c r="D1954" s="157">
        <v>16803</v>
      </c>
      <c r="E1954" s="32">
        <v>108</v>
      </c>
      <c r="F1954" s="103">
        <v>40.468804400000003</v>
      </c>
      <c r="G1954" s="103">
        <v>-79.981758999999997</v>
      </c>
    </row>
    <row r="1955" spans="1:7" hidden="1" x14ac:dyDescent="0.2">
      <c r="A1955" s="103">
        <v>2015</v>
      </c>
      <c r="B1955" s="99" t="s">
        <v>462</v>
      </c>
      <c r="C1955" s="99" t="s">
        <v>463</v>
      </c>
      <c r="D1955" s="157">
        <v>651</v>
      </c>
      <c r="E1955" s="32">
        <v>5</v>
      </c>
      <c r="F1955" s="103">
        <v>40.812983699999997</v>
      </c>
      <c r="G1955" s="103">
        <v>-79.465055000000007</v>
      </c>
    </row>
    <row r="1956" spans="1:7" hidden="1" x14ac:dyDescent="0.2">
      <c r="A1956" s="103">
        <v>2015</v>
      </c>
      <c r="B1956" s="99" t="s">
        <v>464</v>
      </c>
      <c r="C1956" s="99" t="s">
        <v>465</v>
      </c>
      <c r="D1956" s="166">
        <v>1973</v>
      </c>
      <c r="E1956" s="104">
        <v>15</v>
      </c>
      <c r="F1956" s="103">
        <v>40.682414999999999</v>
      </c>
      <c r="G1956" s="103">
        <v>-80.349287000000004</v>
      </c>
    </row>
    <row r="1957" spans="1:7" hidden="1" x14ac:dyDescent="0.2">
      <c r="A1957" s="103">
        <v>2015</v>
      </c>
      <c r="B1957" s="99" t="s">
        <v>466</v>
      </c>
      <c r="C1957" s="99" t="s">
        <v>467</v>
      </c>
      <c r="D1957" s="166">
        <v>478</v>
      </c>
      <c r="E1957" s="104">
        <v>4</v>
      </c>
      <c r="F1957" s="103">
        <v>40.006705599999997</v>
      </c>
      <c r="G1957" s="103">
        <v>-78.490511999999995</v>
      </c>
    </row>
    <row r="1958" spans="1:7" hidden="1" x14ac:dyDescent="0.2">
      <c r="A1958" s="103">
        <v>2015</v>
      </c>
      <c r="B1958" s="99" t="s">
        <v>468</v>
      </c>
      <c r="C1958" s="99" t="s">
        <v>469</v>
      </c>
      <c r="D1958" s="166">
        <v>5817</v>
      </c>
      <c r="E1958" s="104">
        <v>36</v>
      </c>
      <c r="F1958" s="103">
        <v>40.416444200000001</v>
      </c>
      <c r="G1958" s="103">
        <v>-75.926043000000007</v>
      </c>
    </row>
    <row r="1959" spans="1:7" hidden="1" x14ac:dyDescent="0.2">
      <c r="A1959" s="103">
        <v>2015</v>
      </c>
      <c r="B1959" s="99" t="s">
        <v>470</v>
      </c>
      <c r="C1959" s="99" t="s">
        <v>471</v>
      </c>
      <c r="D1959" s="166">
        <v>1417</v>
      </c>
      <c r="E1959" s="104">
        <v>15</v>
      </c>
      <c r="F1959" s="103">
        <v>40.480755500000001</v>
      </c>
      <c r="G1959" s="103">
        <v>-78.348827</v>
      </c>
    </row>
    <row r="1960" spans="1:7" hidden="1" x14ac:dyDescent="0.2">
      <c r="A1960" s="103">
        <v>2015</v>
      </c>
      <c r="B1960" s="99" t="s">
        <v>472</v>
      </c>
      <c r="C1960" s="99" t="s">
        <v>473</v>
      </c>
      <c r="D1960" s="157">
        <v>733</v>
      </c>
      <c r="E1960" s="32">
        <v>6</v>
      </c>
      <c r="F1960" s="103">
        <v>41.788675599999998</v>
      </c>
      <c r="G1960" s="103">
        <v>-76.515651000000005</v>
      </c>
    </row>
    <row r="1961" spans="1:7" hidden="1" x14ac:dyDescent="0.2">
      <c r="A1961" s="103">
        <v>2015</v>
      </c>
      <c r="B1961" s="99" t="s">
        <v>474</v>
      </c>
      <c r="C1961" s="99" t="s">
        <v>475</v>
      </c>
      <c r="D1961" s="157">
        <v>6912</v>
      </c>
      <c r="E1961" s="32">
        <v>41</v>
      </c>
      <c r="F1961" s="103">
        <v>40.336943599999998</v>
      </c>
      <c r="G1961" s="103">
        <v>-75.106847000000002</v>
      </c>
    </row>
    <row r="1962" spans="1:7" hidden="1" x14ac:dyDescent="0.2">
      <c r="A1962" s="103">
        <v>2015</v>
      </c>
      <c r="B1962" s="99" t="s">
        <v>476</v>
      </c>
      <c r="C1962" s="99" t="s">
        <v>477</v>
      </c>
      <c r="D1962" s="157">
        <v>2057</v>
      </c>
      <c r="E1962" s="32">
        <v>14</v>
      </c>
      <c r="F1962" s="103">
        <v>40.911762799999998</v>
      </c>
      <c r="G1962" s="103">
        <v>-79.913422999999995</v>
      </c>
    </row>
    <row r="1963" spans="1:7" hidden="1" x14ac:dyDescent="0.2">
      <c r="A1963" s="103">
        <v>2015</v>
      </c>
      <c r="B1963" s="99" t="s">
        <v>478</v>
      </c>
      <c r="C1963" s="99" t="s">
        <v>479</v>
      </c>
      <c r="D1963" s="157">
        <v>1446</v>
      </c>
      <c r="E1963" s="32">
        <v>14</v>
      </c>
      <c r="F1963" s="103">
        <v>40.495187899999998</v>
      </c>
      <c r="G1963" s="103">
        <v>-78.713886000000002</v>
      </c>
    </row>
    <row r="1964" spans="1:7" hidden="1" x14ac:dyDescent="0.2">
      <c r="A1964" s="103">
        <v>2015</v>
      </c>
      <c r="B1964" s="99" t="s">
        <v>480</v>
      </c>
      <c r="C1964" s="99" t="s">
        <v>481</v>
      </c>
      <c r="D1964" s="166">
        <v>49</v>
      </c>
      <c r="E1964" s="104">
        <v>0</v>
      </c>
      <c r="F1964" s="103">
        <v>41.436748899999998</v>
      </c>
      <c r="G1964" s="103">
        <v>-78.203845000000001</v>
      </c>
    </row>
    <row r="1965" spans="1:7" hidden="1" x14ac:dyDescent="0.2">
      <c r="A1965" s="103">
        <v>2015</v>
      </c>
      <c r="B1965" s="99" t="s">
        <v>482</v>
      </c>
      <c r="C1965" s="99" t="s">
        <v>483</v>
      </c>
      <c r="D1965" s="166">
        <v>695</v>
      </c>
      <c r="E1965" s="104">
        <v>7</v>
      </c>
      <c r="F1965" s="103">
        <v>40.918464800000002</v>
      </c>
      <c r="G1965" s="103">
        <v>-75.708511000000001</v>
      </c>
    </row>
    <row r="1966" spans="1:7" hidden="1" x14ac:dyDescent="0.2">
      <c r="A1966" s="103">
        <v>2015</v>
      </c>
      <c r="B1966" s="99" t="s">
        <v>484</v>
      </c>
      <c r="C1966" s="99" t="s">
        <v>485</v>
      </c>
      <c r="D1966" s="166">
        <v>1416</v>
      </c>
      <c r="E1966" s="104">
        <v>13</v>
      </c>
      <c r="F1966" s="103">
        <v>40.919337800000001</v>
      </c>
      <c r="G1966" s="103">
        <v>-77.819868</v>
      </c>
    </row>
    <row r="1967" spans="1:7" hidden="1" x14ac:dyDescent="0.2">
      <c r="A1967" s="103">
        <v>2015</v>
      </c>
      <c r="B1967" s="99" t="s">
        <v>486</v>
      </c>
      <c r="C1967" s="99" t="s">
        <v>487</v>
      </c>
      <c r="D1967" s="166">
        <v>6444</v>
      </c>
      <c r="E1967" s="104">
        <v>32</v>
      </c>
      <c r="F1967" s="103">
        <v>39.973298</v>
      </c>
      <c r="G1967" s="103">
        <v>-75.748439000000005</v>
      </c>
    </row>
    <row r="1968" spans="1:7" hidden="1" x14ac:dyDescent="0.2">
      <c r="A1968" s="103">
        <v>2015</v>
      </c>
      <c r="B1968" s="99" t="s">
        <v>488</v>
      </c>
      <c r="C1968" s="99" t="s">
        <v>489</v>
      </c>
      <c r="D1968" s="157">
        <v>462</v>
      </c>
      <c r="E1968" s="32">
        <v>0</v>
      </c>
      <c r="F1968" s="103">
        <v>41.192613600000001</v>
      </c>
      <c r="G1968" s="103">
        <v>-79.420940000000002</v>
      </c>
    </row>
    <row r="1969" spans="1:7" hidden="1" x14ac:dyDescent="0.2">
      <c r="A1969" s="103">
        <v>2015</v>
      </c>
      <c r="B1969" s="99" t="s">
        <v>490</v>
      </c>
      <c r="C1969" s="99" t="s">
        <v>491</v>
      </c>
      <c r="D1969" s="157">
        <v>795</v>
      </c>
      <c r="E1969" s="32">
        <v>9</v>
      </c>
      <c r="F1969" s="103">
        <v>41.000136500000004</v>
      </c>
      <c r="G1969" s="103">
        <v>-78.474046999999999</v>
      </c>
    </row>
    <row r="1970" spans="1:7" hidden="1" x14ac:dyDescent="0.2">
      <c r="A1970" s="103">
        <v>2015</v>
      </c>
      <c r="B1970" s="99" t="s">
        <v>492</v>
      </c>
      <c r="C1970" s="99" t="s">
        <v>493</v>
      </c>
      <c r="D1970" s="157">
        <v>455</v>
      </c>
      <c r="E1970" s="32">
        <v>4</v>
      </c>
      <c r="F1970" s="103">
        <v>41.234020899999997</v>
      </c>
      <c r="G1970" s="103">
        <v>-77.637988000000007</v>
      </c>
    </row>
    <row r="1971" spans="1:7" hidden="1" x14ac:dyDescent="0.2">
      <c r="A1971" s="103">
        <v>2015</v>
      </c>
      <c r="B1971" s="99" t="s">
        <v>494</v>
      </c>
      <c r="C1971" s="99" t="s">
        <v>495</v>
      </c>
      <c r="D1971" s="157">
        <v>638</v>
      </c>
      <c r="E1971" s="32">
        <v>5</v>
      </c>
      <c r="F1971" s="103">
        <v>41.049036399999999</v>
      </c>
      <c r="G1971" s="103">
        <v>-76.405150000000006</v>
      </c>
    </row>
    <row r="1972" spans="1:7" hidden="1" x14ac:dyDescent="0.2">
      <c r="A1972" s="103">
        <v>2015</v>
      </c>
      <c r="B1972" s="99" t="s">
        <v>496</v>
      </c>
      <c r="C1972" s="99" t="s">
        <v>497</v>
      </c>
      <c r="D1972" s="166">
        <v>1003</v>
      </c>
      <c r="E1972" s="104">
        <v>5</v>
      </c>
      <c r="F1972" s="103">
        <v>41.6844289</v>
      </c>
      <c r="G1972" s="103">
        <v>-80.106769</v>
      </c>
    </row>
    <row r="1973" spans="1:7" hidden="1" x14ac:dyDescent="0.2">
      <c r="A1973" s="103">
        <v>2015</v>
      </c>
      <c r="B1973" s="99" t="s">
        <v>498</v>
      </c>
      <c r="C1973" s="99" t="s">
        <v>499</v>
      </c>
      <c r="D1973" s="166">
        <v>2963</v>
      </c>
      <c r="E1973" s="104">
        <v>20</v>
      </c>
      <c r="F1973" s="103">
        <v>40.163509099999999</v>
      </c>
      <c r="G1973" s="103">
        <v>-77.265230000000003</v>
      </c>
    </row>
    <row r="1974" spans="1:7" hidden="1" x14ac:dyDescent="0.2">
      <c r="A1974" s="103">
        <v>2015</v>
      </c>
      <c r="B1974" s="99" t="s">
        <v>500</v>
      </c>
      <c r="C1974" s="99" t="s">
        <v>501</v>
      </c>
      <c r="D1974" s="166">
        <v>4070</v>
      </c>
      <c r="E1974" s="104">
        <v>36</v>
      </c>
      <c r="F1974" s="103">
        <v>40.415552300000002</v>
      </c>
      <c r="G1974" s="103">
        <v>-76.779253999999995</v>
      </c>
    </row>
    <row r="1975" spans="1:7" hidden="1" x14ac:dyDescent="0.2">
      <c r="A1975" s="103">
        <v>2015</v>
      </c>
      <c r="B1975" s="99" t="s">
        <v>502</v>
      </c>
      <c r="C1975" s="99" t="s">
        <v>503</v>
      </c>
      <c r="D1975" s="166">
        <v>8468</v>
      </c>
      <c r="E1975" s="104">
        <v>74</v>
      </c>
      <c r="F1975" s="103">
        <v>39.916650099999998</v>
      </c>
      <c r="G1975" s="103">
        <v>-75.399154999999993</v>
      </c>
    </row>
    <row r="1976" spans="1:7" hidden="1" x14ac:dyDescent="0.2">
      <c r="A1976" s="103">
        <v>2015</v>
      </c>
      <c r="B1976" s="99" t="s">
        <v>504</v>
      </c>
      <c r="C1976" s="99" t="s">
        <v>505</v>
      </c>
      <c r="D1976" s="157">
        <v>319</v>
      </c>
      <c r="E1976" s="32">
        <v>2</v>
      </c>
      <c r="F1976" s="103">
        <v>41.4254873</v>
      </c>
      <c r="G1976" s="103">
        <v>-78.649168000000003</v>
      </c>
    </row>
    <row r="1977" spans="1:7" hidden="1" x14ac:dyDescent="0.2">
      <c r="A1977" s="103">
        <v>2015</v>
      </c>
      <c r="B1977" s="99" t="s">
        <v>506</v>
      </c>
      <c r="C1977" s="99" t="s">
        <v>507</v>
      </c>
      <c r="D1977" s="157">
        <v>3345</v>
      </c>
      <c r="E1977" s="32">
        <v>29</v>
      </c>
      <c r="F1977" s="103">
        <v>41.992175199999998</v>
      </c>
      <c r="G1977" s="103">
        <v>-80.032573999999997</v>
      </c>
    </row>
    <row r="1978" spans="1:7" hidden="1" x14ac:dyDescent="0.2">
      <c r="A1978" s="103">
        <v>2015</v>
      </c>
      <c r="B1978" s="99" t="s">
        <v>508</v>
      </c>
      <c r="C1978" s="99" t="s">
        <v>509</v>
      </c>
      <c r="D1978" s="157">
        <v>1650</v>
      </c>
      <c r="E1978" s="32">
        <v>15</v>
      </c>
      <c r="F1978" s="103">
        <v>39.919849399999997</v>
      </c>
      <c r="G1978" s="103">
        <v>-79.647469999999998</v>
      </c>
    </row>
    <row r="1979" spans="1:7" hidden="1" x14ac:dyDescent="0.2">
      <c r="A1979" s="103">
        <v>2015</v>
      </c>
      <c r="B1979" s="99" t="s">
        <v>510</v>
      </c>
      <c r="C1979" s="99" t="s">
        <v>511</v>
      </c>
      <c r="D1979" s="157">
        <v>36</v>
      </c>
      <c r="E1979" s="32">
        <v>0</v>
      </c>
      <c r="F1979" s="103">
        <v>41.512302599999998</v>
      </c>
      <c r="G1979" s="103">
        <v>-79.235918999999996</v>
      </c>
    </row>
    <row r="1980" spans="1:7" hidden="1" x14ac:dyDescent="0.2">
      <c r="A1980" s="103">
        <v>2015</v>
      </c>
      <c r="B1980" s="99" t="s">
        <v>512</v>
      </c>
      <c r="C1980" s="99" t="s">
        <v>513</v>
      </c>
      <c r="D1980" s="166">
        <v>1886</v>
      </c>
      <c r="E1980" s="104">
        <v>16</v>
      </c>
      <c r="F1980" s="103">
        <v>39.927457099999998</v>
      </c>
      <c r="G1980" s="103">
        <v>-77.721580000000003</v>
      </c>
    </row>
    <row r="1981" spans="1:7" hidden="1" x14ac:dyDescent="0.2">
      <c r="A1981" s="103">
        <v>2015</v>
      </c>
      <c r="B1981" s="99" t="s">
        <v>514</v>
      </c>
      <c r="C1981" s="99" t="s">
        <v>515</v>
      </c>
      <c r="D1981" s="166">
        <v>133</v>
      </c>
      <c r="E1981" s="104">
        <v>1</v>
      </c>
      <c r="F1981" s="103">
        <v>39.925454299999998</v>
      </c>
      <c r="G1981" s="103">
        <v>-78.112763000000001</v>
      </c>
    </row>
    <row r="1982" spans="1:7" hidden="1" x14ac:dyDescent="0.2">
      <c r="A1982" s="103">
        <v>2015</v>
      </c>
      <c r="B1982" s="99" t="s">
        <v>516</v>
      </c>
      <c r="C1982" s="99" t="s">
        <v>517</v>
      </c>
      <c r="D1982" s="166">
        <v>439</v>
      </c>
      <c r="E1982" s="104">
        <v>3</v>
      </c>
      <c r="F1982" s="103">
        <v>39.853890499999999</v>
      </c>
      <c r="G1982" s="103">
        <v>-80.222981000000004</v>
      </c>
    </row>
    <row r="1983" spans="1:7" hidden="1" x14ac:dyDescent="0.2">
      <c r="A1983" s="103">
        <v>2015</v>
      </c>
      <c r="B1983" s="99" t="s">
        <v>518</v>
      </c>
      <c r="C1983" s="99" t="s">
        <v>519</v>
      </c>
      <c r="D1983" s="166">
        <v>433</v>
      </c>
      <c r="E1983" s="104">
        <v>4</v>
      </c>
      <c r="F1983" s="103">
        <v>40.4168862</v>
      </c>
      <c r="G1983" s="103">
        <v>-77.981407000000004</v>
      </c>
    </row>
    <row r="1984" spans="1:7" hidden="1" x14ac:dyDescent="0.2">
      <c r="A1984" s="103">
        <v>2015</v>
      </c>
      <c r="B1984" s="99" t="s">
        <v>520</v>
      </c>
      <c r="C1984" s="99" t="s">
        <v>521</v>
      </c>
      <c r="D1984" s="157">
        <v>888</v>
      </c>
      <c r="E1984" s="32">
        <v>9</v>
      </c>
      <c r="F1984" s="103">
        <v>40.652078099999997</v>
      </c>
      <c r="G1984" s="103">
        <v>-79.087632999999997</v>
      </c>
    </row>
    <row r="1985" spans="1:7" hidden="1" x14ac:dyDescent="0.2">
      <c r="A1985" s="103">
        <v>2015</v>
      </c>
      <c r="B1985" s="99" t="s">
        <v>522</v>
      </c>
      <c r="C1985" s="99" t="s">
        <v>523</v>
      </c>
      <c r="D1985" s="157">
        <v>537</v>
      </c>
      <c r="E1985" s="32">
        <v>3</v>
      </c>
      <c r="F1985" s="103">
        <v>41.128296599999999</v>
      </c>
      <c r="G1985" s="103">
        <v>-78.999672000000004</v>
      </c>
    </row>
    <row r="1986" spans="1:7" hidden="1" x14ac:dyDescent="0.2">
      <c r="A1986" s="103">
        <v>2015</v>
      </c>
      <c r="B1986" s="99" t="s">
        <v>524</v>
      </c>
      <c r="C1986" s="99" t="s">
        <v>525</v>
      </c>
      <c r="D1986" s="157">
        <v>285</v>
      </c>
      <c r="E1986" s="32">
        <v>4</v>
      </c>
      <c r="F1986" s="103">
        <v>40.530810500000001</v>
      </c>
      <c r="G1986" s="103">
        <v>-77.402773999999994</v>
      </c>
    </row>
    <row r="1987" spans="1:7" hidden="1" x14ac:dyDescent="0.2">
      <c r="A1987" s="103">
        <v>2015</v>
      </c>
      <c r="B1987" s="99" t="s">
        <v>526</v>
      </c>
      <c r="C1987" s="99" t="s">
        <v>527</v>
      </c>
      <c r="D1987" s="157">
        <v>2528</v>
      </c>
      <c r="E1987" s="32">
        <v>19</v>
      </c>
      <c r="F1987" s="103">
        <v>41.436662200000001</v>
      </c>
      <c r="G1987" s="103">
        <v>-75.609194000000002</v>
      </c>
    </row>
    <row r="1988" spans="1:7" hidden="1" x14ac:dyDescent="0.2">
      <c r="A1988" s="103">
        <v>2015</v>
      </c>
      <c r="B1988" s="99" t="s">
        <v>528</v>
      </c>
      <c r="C1988" s="99" t="s">
        <v>529</v>
      </c>
      <c r="D1988" s="166">
        <v>7836</v>
      </c>
      <c r="E1988" s="104">
        <v>60</v>
      </c>
      <c r="F1988" s="103">
        <v>40.042614899999997</v>
      </c>
      <c r="G1988" s="103">
        <v>-76.247866999999999</v>
      </c>
    </row>
    <row r="1989" spans="1:7" hidden="1" x14ac:dyDescent="0.2">
      <c r="A1989" s="103">
        <v>2015</v>
      </c>
      <c r="B1989" s="99" t="s">
        <v>530</v>
      </c>
      <c r="C1989" s="99" t="s">
        <v>531</v>
      </c>
      <c r="D1989" s="166">
        <v>1097</v>
      </c>
      <c r="E1989" s="104">
        <v>8</v>
      </c>
      <c r="F1989" s="103">
        <v>40.9913387</v>
      </c>
      <c r="G1989" s="103">
        <v>-80.334340999999995</v>
      </c>
    </row>
    <row r="1990" spans="1:7" hidden="1" x14ac:dyDescent="0.2">
      <c r="A1990" s="103">
        <v>2015</v>
      </c>
      <c r="B1990" s="99" t="s">
        <v>532</v>
      </c>
      <c r="C1990" s="99" t="s">
        <v>533</v>
      </c>
      <c r="D1990" s="166">
        <v>1720</v>
      </c>
      <c r="E1990" s="104">
        <v>20</v>
      </c>
      <c r="F1990" s="103">
        <v>40.367169400000002</v>
      </c>
      <c r="G1990" s="103">
        <v>-76.457590999999994</v>
      </c>
    </row>
    <row r="1991" spans="1:7" hidden="1" x14ac:dyDescent="0.2">
      <c r="A1991" s="103">
        <v>2015</v>
      </c>
      <c r="B1991" s="99" t="s">
        <v>534</v>
      </c>
      <c r="C1991" s="99" t="s">
        <v>535</v>
      </c>
      <c r="D1991" s="166">
        <v>5070</v>
      </c>
      <c r="E1991" s="104">
        <v>41</v>
      </c>
      <c r="F1991" s="103">
        <v>40.612806300000003</v>
      </c>
      <c r="G1991" s="103">
        <v>-75.592144000000005</v>
      </c>
    </row>
    <row r="1992" spans="1:7" hidden="1" x14ac:dyDescent="0.2">
      <c r="A1992" s="103">
        <v>2015</v>
      </c>
      <c r="B1992" s="99" t="s">
        <v>536</v>
      </c>
      <c r="C1992" s="99" t="s">
        <v>537</v>
      </c>
      <c r="D1992" s="157">
        <v>3714</v>
      </c>
      <c r="E1992" s="32">
        <v>33</v>
      </c>
      <c r="F1992" s="103">
        <v>41.176869699999997</v>
      </c>
      <c r="G1992" s="103">
        <v>-75.988935999999995</v>
      </c>
    </row>
    <row r="1993" spans="1:7" hidden="1" x14ac:dyDescent="0.2">
      <c r="A1993" s="103">
        <v>2015</v>
      </c>
      <c r="B1993" s="99" t="s">
        <v>538</v>
      </c>
      <c r="C1993" s="99" t="s">
        <v>539</v>
      </c>
      <c r="D1993" s="157">
        <v>1332</v>
      </c>
      <c r="E1993" s="32">
        <v>12</v>
      </c>
      <c r="F1993" s="103">
        <v>41.343944200000003</v>
      </c>
      <c r="G1993" s="103">
        <v>-77.065202999999997</v>
      </c>
    </row>
    <row r="1994" spans="1:7" hidden="1" x14ac:dyDescent="0.2">
      <c r="A1994" s="103">
        <v>2015</v>
      </c>
      <c r="B1994" s="99" t="s">
        <v>540</v>
      </c>
      <c r="C1994" s="99" t="s">
        <v>541</v>
      </c>
      <c r="D1994" s="157">
        <v>439</v>
      </c>
      <c r="E1994" s="32">
        <v>6</v>
      </c>
      <c r="F1994" s="103">
        <v>41.8078681</v>
      </c>
      <c r="G1994" s="103">
        <v>-78.568879999999993</v>
      </c>
    </row>
    <row r="1995" spans="1:7" hidden="1" x14ac:dyDescent="0.2">
      <c r="A1995" s="103">
        <v>2015</v>
      </c>
      <c r="B1995" s="99" t="s">
        <v>542</v>
      </c>
      <c r="C1995" s="99" t="s">
        <v>543</v>
      </c>
      <c r="D1995" s="157">
        <v>1289</v>
      </c>
      <c r="E1995" s="32">
        <v>14</v>
      </c>
      <c r="F1995" s="103">
        <v>41.302286700000003</v>
      </c>
      <c r="G1995" s="103">
        <v>-80.257735999999994</v>
      </c>
    </row>
    <row r="1996" spans="1:7" hidden="1" x14ac:dyDescent="0.2">
      <c r="A1996" s="103">
        <v>2015</v>
      </c>
      <c r="B1996" s="99" t="s">
        <v>544</v>
      </c>
      <c r="C1996" s="99" t="s">
        <v>545</v>
      </c>
      <c r="D1996" s="166">
        <v>633</v>
      </c>
      <c r="E1996" s="104">
        <v>4</v>
      </c>
      <c r="F1996" s="103">
        <v>40.610513099999999</v>
      </c>
      <c r="G1996" s="103">
        <v>-77.617029000000002</v>
      </c>
    </row>
    <row r="1997" spans="1:7" hidden="1" x14ac:dyDescent="0.2">
      <c r="A1997" s="103">
        <v>2015</v>
      </c>
      <c r="B1997" s="99" t="s">
        <v>546</v>
      </c>
      <c r="C1997" s="99" t="s">
        <v>547</v>
      </c>
      <c r="D1997" s="166">
        <v>1828</v>
      </c>
      <c r="E1997" s="104">
        <v>19</v>
      </c>
      <c r="F1997" s="103">
        <v>41.058123600000002</v>
      </c>
      <c r="G1997" s="103">
        <v>-75.339302000000004</v>
      </c>
    </row>
    <row r="1998" spans="1:7" hidden="1" x14ac:dyDescent="0.2">
      <c r="A1998" s="103">
        <v>2015</v>
      </c>
      <c r="B1998" s="99" t="s">
        <v>548</v>
      </c>
      <c r="C1998" s="99" t="s">
        <v>549</v>
      </c>
      <c r="D1998" s="166">
        <v>10543</v>
      </c>
      <c r="E1998" s="104">
        <v>59</v>
      </c>
      <c r="F1998" s="103">
        <v>40.210852500000001</v>
      </c>
      <c r="G1998" s="103">
        <v>-75.367227</v>
      </c>
    </row>
    <row r="1999" spans="1:7" hidden="1" x14ac:dyDescent="0.2">
      <c r="A1999" s="103">
        <v>2015</v>
      </c>
      <c r="B1999" s="99" t="s">
        <v>550</v>
      </c>
      <c r="C1999" s="99" t="s">
        <v>551</v>
      </c>
      <c r="D1999" s="166">
        <v>233</v>
      </c>
      <c r="E1999" s="104">
        <v>1</v>
      </c>
      <c r="F1999" s="103">
        <v>41.027523899999998</v>
      </c>
      <c r="G1999" s="103">
        <v>-76.659047000000001</v>
      </c>
    </row>
    <row r="2000" spans="1:7" hidden="1" x14ac:dyDescent="0.2">
      <c r="A2000" s="103">
        <v>2015</v>
      </c>
      <c r="B2000" s="99" t="s">
        <v>552</v>
      </c>
      <c r="C2000" s="99" t="s">
        <v>553</v>
      </c>
      <c r="D2000" s="157">
        <v>3402</v>
      </c>
      <c r="E2000" s="32">
        <v>20</v>
      </c>
      <c r="F2000" s="103">
        <v>40.754460600000002</v>
      </c>
      <c r="G2000" s="103">
        <v>-75.307354000000004</v>
      </c>
    </row>
    <row r="2001" spans="1:7" hidden="1" x14ac:dyDescent="0.2">
      <c r="A2001" s="103">
        <v>2015</v>
      </c>
      <c r="B2001" s="99" t="s">
        <v>554</v>
      </c>
      <c r="C2001" s="99" t="s">
        <v>555</v>
      </c>
      <c r="D2001" s="157">
        <v>1037</v>
      </c>
      <c r="E2001" s="32">
        <v>11</v>
      </c>
      <c r="F2001" s="103">
        <v>40.851424799999997</v>
      </c>
      <c r="G2001" s="103">
        <v>-76.708933999999999</v>
      </c>
    </row>
    <row r="2002" spans="1:7" hidden="1" x14ac:dyDescent="0.2">
      <c r="A2002" s="103">
        <v>2015</v>
      </c>
      <c r="B2002" s="99" t="s">
        <v>556</v>
      </c>
      <c r="C2002" s="99" t="s">
        <v>557</v>
      </c>
      <c r="D2002" s="157">
        <v>578</v>
      </c>
      <c r="E2002" s="32">
        <v>8</v>
      </c>
      <c r="F2002" s="103">
        <v>40.398657200000002</v>
      </c>
      <c r="G2002" s="103">
        <v>-77.261872999999994</v>
      </c>
    </row>
    <row r="2003" spans="1:7" hidden="1" x14ac:dyDescent="0.2">
      <c r="A2003" s="103">
        <v>2015</v>
      </c>
      <c r="B2003" s="99" t="s">
        <v>558</v>
      </c>
      <c r="C2003" s="99" t="s">
        <v>559</v>
      </c>
      <c r="D2003" s="157">
        <v>34327</v>
      </c>
      <c r="E2003" s="32">
        <v>229</v>
      </c>
      <c r="F2003" s="103">
        <v>40.008064400000002</v>
      </c>
      <c r="G2003" s="103">
        <v>-75.133242999999993</v>
      </c>
    </row>
    <row r="2004" spans="1:7" hidden="1" x14ac:dyDescent="0.2">
      <c r="A2004" s="103">
        <v>2015</v>
      </c>
      <c r="B2004" s="99" t="s">
        <v>560</v>
      </c>
      <c r="C2004" s="99" t="s">
        <v>561</v>
      </c>
      <c r="D2004" s="166">
        <v>450</v>
      </c>
      <c r="E2004" s="104">
        <v>3</v>
      </c>
      <c r="F2004" s="103">
        <v>41.331891599999999</v>
      </c>
      <c r="G2004" s="103">
        <v>-75.033372</v>
      </c>
    </row>
    <row r="2005" spans="1:7" hidden="1" x14ac:dyDescent="0.2">
      <c r="A2005" s="103">
        <v>2015</v>
      </c>
      <c r="B2005" s="99" t="s">
        <v>562</v>
      </c>
      <c r="C2005" s="99" t="s">
        <v>563</v>
      </c>
      <c r="D2005" s="166">
        <v>190</v>
      </c>
      <c r="E2005" s="104">
        <v>3</v>
      </c>
      <c r="F2005" s="103">
        <v>41.744805200000002</v>
      </c>
      <c r="G2005" s="103">
        <v>-77.895666000000006</v>
      </c>
    </row>
    <row r="2006" spans="1:7" hidden="1" x14ac:dyDescent="0.2">
      <c r="A2006" s="103">
        <v>2015</v>
      </c>
      <c r="B2006" s="99" t="s">
        <v>564</v>
      </c>
      <c r="C2006" s="99" t="s">
        <v>565</v>
      </c>
      <c r="D2006" s="166">
        <v>1490</v>
      </c>
      <c r="E2006" s="104">
        <v>21</v>
      </c>
      <c r="F2006" s="103">
        <v>40.705868799999998</v>
      </c>
      <c r="G2006" s="103">
        <v>-76.216427999999993</v>
      </c>
    </row>
    <row r="2007" spans="1:7" hidden="1" x14ac:dyDescent="0.2">
      <c r="A2007" s="103">
        <v>2015</v>
      </c>
      <c r="B2007" s="99" t="s">
        <v>566</v>
      </c>
      <c r="C2007" s="99" t="s">
        <v>567</v>
      </c>
      <c r="D2007" s="166">
        <v>487</v>
      </c>
      <c r="E2007" s="104">
        <v>4</v>
      </c>
      <c r="F2007" s="103">
        <v>40.769933600000002</v>
      </c>
      <c r="G2007" s="103">
        <v>-77.069843000000006</v>
      </c>
    </row>
    <row r="2008" spans="1:7" hidden="1" x14ac:dyDescent="0.2">
      <c r="A2008" s="103">
        <v>2015</v>
      </c>
      <c r="B2008" s="99" t="s">
        <v>568</v>
      </c>
      <c r="C2008" s="99" t="s">
        <v>569</v>
      </c>
      <c r="D2008" s="157">
        <v>749</v>
      </c>
      <c r="E2008" s="32">
        <v>8</v>
      </c>
      <c r="F2008" s="103">
        <v>39.972384300000002</v>
      </c>
      <c r="G2008" s="103">
        <v>-79.028383000000005</v>
      </c>
    </row>
    <row r="2009" spans="1:7" hidden="1" x14ac:dyDescent="0.2">
      <c r="A2009" s="103">
        <v>2015</v>
      </c>
      <c r="B2009" s="99" t="s">
        <v>570</v>
      </c>
      <c r="C2009" s="99" t="s">
        <v>571</v>
      </c>
      <c r="D2009" s="157">
        <v>42</v>
      </c>
      <c r="E2009" s="32">
        <v>0</v>
      </c>
      <c r="F2009" s="103">
        <v>41.445982800000003</v>
      </c>
      <c r="G2009" s="103">
        <v>-76.512379999999993</v>
      </c>
    </row>
    <row r="2010" spans="1:7" hidden="1" x14ac:dyDescent="0.2">
      <c r="A2010" s="103">
        <v>2015</v>
      </c>
      <c r="B2010" s="99" t="s">
        <v>572</v>
      </c>
      <c r="C2010" s="99" t="s">
        <v>573</v>
      </c>
      <c r="D2010" s="157">
        <v>396</v>
      </c>
      <c r="E2010" s="32">
        <v>2</v>
      </c>
      <c r="F2010" s="103">
        <v>41.8212768</v>
      </c>
      <c r="G2010" s="103">
        <v>-75.800905</v>
      </c>
    </row>
    <row r="2011" spans="1:7" hidden="1" x14ac:dyDescent="0.2">
      <c r="A2011" s="103">
        <v>2015</v>
      </c>
      <c r="B2011" s="99" t="s">
        <v>574</v>
      </c>
      <c r="C2011" s="99" t="s">
        <v>575</v>
      </c>
      <c r="D2011" s="157">
        <v>451</v>
      </c>
      <c r="E2011" s="32">
        <v>2</v>
      </c>
      <c r="F2011" s="103">
        <v>41.772835299999997</v>
      </c>
      <c r="G2011" s="103">
        <v>-77.254386999999994</v>
      </c>
    </row>
    <row r="2012" spans="1:7" hidden="1" x14ac:dyDescent="0.2">
      <c r="A2012" s="103">
        <v>2015</v>
      </c>
      <c r="B2012" s="99" t="s">
        <v>576</v>
      </c>
      <c r="C2012" s="99" t="s">
        <v>577</v>
      </c>
      <c r="D2012" s="166">
        <v>426</v>
      </c>
      <c r="E2012" s="104">
        <v>5</v>
      </c>
      <c r="F2012" s="103">
        <v>40.963337600000003</v>
      </c>
      <c r="G2012" s="103">
        <v>-77.062129999999996</v>
      </c>
    </row>
    <row r="2013" spans="1:7" hidden="1" x14ac:dyDescent="0.2">
      <c r="A2013" s="103">
        <v>2015</v>
      </c>
      <c r="B2013" s="99" t="s">
        <v>578</v>
      </c>
      <c r="C2013" s="99" t="s">
        <v>579</v>
      </c>
      <c r="D2013" s="166">
        <v>566</v>
      </c>
      <c r="E2013" s="104">
        <v>4</v>
      </c>
      <c r="F2013" s="103">
        <v>41.401019599999998</v>
      </c>
      <c r="G2013" s="103">
        <v>-79.757919999999999</v>
      </c>
    </row>
    <row r="2014" spans="1:7" hidden="1" x14ac:dyDescent="0.2">
      <c r="A2014" s="103">
        <v>2015</v>
      </c>
      <c r="B2014" s="99" t="s">
        <v>580</v>
      </c>
      <c r="C2014" s="99" t="s">
        <v>581</v>
      </c>
      <c r="D2014" s="166">
        <v>397</v>
      </c>
      <c r="E2014" s="104">
        <v>4</v>
      </c>
      <c r="F2014" s="103">
        <v>41.813770599999998</v>
      </c>
      <c r="G2014" s="103">
        <v>-79.274045000000001</v>
      </c>
    </row>
    <row r="2015" spans="1:7" hidden="1" x14ac:dyDescent="0.2">
      <c r="A2015" s="103">
        <v>2015</v>
      </c>
      <c r="B2015" s="99" t="s">
        <v>582</v>
      </c>
      <c r="C2015" s="99" t="s">
        <v>583</v>
      </c>
      <c r="D2015" s="166">
        <v>2241</v>
      </c>
      <c r="E2015" s="104">
        <v>11</v>
      </c>
      <c r="F2015" s="103">
        <v>40.189359000000003</v>
      </c>
      <c r="G2015" s="103">
        <v>-80.248553999999999</v>
      </c>
    </row>
    <row r="2016" spans="1:7" hidden="1" x14ac:dyDescent="0.2">
      <c r="A2016" s="103">
        <v>2015</v>
      </c>
      <c r="B2016" s="99" t="s">
        <v>584</v>
      </c>
      <c r="C2016" s="99" t="s">
        <v>585</v>
      </c>
      <c r="D2016" s="157">
        <v>437</v>
      </c>
      <c r="E2016" s="32">
        <v>4</v>
      </c>
      <c r="F2016" s="103">
        <v>41.648516499999999</v>
      </c>
      <c r="G2016" s="103">
        <v>-75.303189000000003</v>
      </c>
    </row>
    <row r="2017" spans="1:7" hidden="1" x14ac:dyDescent="0.2">
      <c r="A2017" s="103">
        <v>2015</v>
      </c>
      <c r="B2017" s="99" t="s">
        <v>586</v>
      </c>
      <c r="C2017" s="99" t="s">
        <v>587</v>
      </c>
      <c r="D2017" s="157">
        <v>3634</v>
      </c>
      <c r="E2017" s="32">
        <v>28</v>
      </c>
      <c r="F2017" s="103">
        <v>40.310908400000002</v>
      </c>
      <c r="G2017" s="103">
        <v>-79.467329000000007</v>
      </c>
    </row>
    <row r="2018" spans="1:7" hidden="1" x14ac:dyDescent="0.2">
      <c r="A2018" s="103">
        <v>2015</v>
      </c>
      <c r="B2018" s="99" t="s">
        <v>588</v>
      </c>
      <c r="C2018" s="99" t="s">
        <v>589</v>
      </c>
      <c r="D2018" s="157">
        <v>288</v>
      </c>
      <c r="E2018" s="32">
        <v>5</v>
      </c>
      <c r="F2018" s="103">
        <v>41.518333499999997</v>
      </c>
      <c r="G2018" s="103">
        <v>-76.016940000000005</v>
      </c>
    </row>
    <row r="2019" spans="1:7" hidden="1" x14ac:dyDescent="0.2">
      <c r="A2019" s="103">
        <v>2015</v>
      </c>
      <c r="B2019" s="99" t="s">
        <v>590</v>
      </c>
      <c r="C2019" s="99" t="s">
        <v>591</v>
      </c>
      <c r="D2019" s="157">
        <v>5580</v>
      </c>
      <c r="E2019" s="32">
        <v>33</v>
      </c>
      <c r="F2019" s="103">
        <v>39.920012800000002</v>
      </c>
      <c r="G2019" s="103">
        <v>-76.726342000000002</v>
      </c>
    </row>
    <row r="2020" spans="1:7" hidden="1" x14ac:dyDescent="0.2">
      <c r="A2020" s="103">
        <v>2016</v>
      </c>
      <c r="B2020" s="99" t="s">
        <v>458</v>
      </c>
      <c r="C2020" s="99" t="s">
        <v>459</v>
      </c>
      <c r="D2020" s="157">
        <v>1035</v>
      </c>
      <c r="E2020" s="32">
        <v>8</v>
      </c>
      <c r="F2020" s="103">
        <v>39.871466400000003</v>
      </c>
      <c r="G2020" s="103">
        <v>-77.218075999999996</v>
      </c>
    </row>
    <row r="2021" spans="1:7" hidden="1" x14ac:dyDescent="0.2">
      <c r="A2021" s="103">
        <v>2016</v>
      </c>
      <c r="B2021" s="99" t="s">
        <v>460</v>
      </c>
      <c r="C2021" s="99" t="s">
        <v>461</v>
      </c>
      <c r="D2021" s="157">
        <v>16672</v>
      </c>
      <c r="E2021" s="32">
        <v>112</v>
      </c>
      <c r="F2021" s="103">
        <v>40.468804400000003</v>
      </c>
      <c r="G2021" s="103">
        <v>-79.981758999999997</v>
      </c>
    </row>
    <row r="2022" spans="1:7" hidden="1" x14ac:dyDescent="0.2">
      <c r="A2022" s="103">
        <v>2016</v>
      </c>
      <c r="B2022" s="99" t="s">
        <v>462</v>
      </c>
      <c r="C2022" s="99" t="s">
        <v>463</v>
      </c>
      <c r="D2022" s="157">
        <v>685</v>
      </c>
      <c r="E2022" s="32">
        <v>12</v>
      </c>
      <c r="F2022" s="103">
        <v>40.812983699999997</v>
      </c>
      <c r="G2022" s="103">
        <v>-79.465055000000007</v>
      </c>
    </row>
    <row r="2023" spans="1:7" hidden="1" x14ac:dyDescent="0.2">
      <c r="A2023" s="103">
        <v>2016</v>
      </c>
      <c r="B2023" s="99" t="s">
        <v>464</v>
      </c>
      <c r="C2023" s="99" t="s">
        <v>465</v>
      </c>
      <c r="D2023" s="167">
        <v>1915</v>
      </c>
      <c r="E2023" s="105">
        <v>17</v>
      </c>
      <c r="F2023" s="103">
        <v>40.682414999999999</v>
      </c>
      <c r="G2023" s="103">
        <v>-80.349287000000004</v>
      </c>
    </row>
    <row r="2024" spans="1:7" hidden="1" x14ac:dyDescent="0.2">
      <c r="A2024" s="103">
        <v>2016</v>
      </c>
      <c r="B2024" s="99" t="s">
        <v>466</v>
      </c>
      <c r="C2024" s="99" t="s">
        <v>467</v>
      </c>
      <c r="D2024" s="167">
        <v>525</v>
      </c>
      <c r="E2024" s="105">
        <v>4</v>
      </c>
      <c r="F2024" s="103">
        <v>40.006705599999997</v>
      </c>
      <c r="G2024" s="103">
        <v>-78.490511999999995</v>
      </c>
    </row>
    <row r="2025" spans="1:7" hidden="1" x14ac:dyDescent="0.2">
      <c r="A2025" s="103">
        <v>2016</v>
      </c>
      <c r="B2025" s="99" t="s">
        <v>468</v>
      </c>
      <c r="C2025" s="99" t="s">
        <v>469</v>
      </c>
      <c r="D2025" s="167">
        <v>5832</v>
      </c>
      <c r="E2025" s="105">
        <v>42</v>
      </c>
      <c r="F2025" s="103">
        <v>40.416444200000001</v>
      </c>
      <c r="G2025" s="103">
        <v>-75.926043000000007</v>
      </c>
    </row>
    <row r="2026" spans="1:7" hidden="1" x14ac:dyDescent="0.2">
      <c r="A2026" s="103">
        <v>2016</v>
      </c>
      <c r="B2026" s="99" t="s">
        <v>470</v>
      </c>
      <c r="C2026" s="99" t="s">
        <v>471</v>
      </c>
      <c r="D2026" s="167">
        <v>1356</v>
      </c>
      <c r="E2026" s="105">
        <v>6</v>
      </c>
      <c r="F2026" s="103">
        <v>40.480755500000001</v>
      </c>
      <c r="G2026" s="103">
        <v>-78.348827</v>
      </c>
    </row>
    <row r="2027" spans="1:7" hidden="1" x14ac:dyDescent="0.2">
      <c r="A2027" s="103">
        <v>2016</v>
      </c>
      <c r="B2027" s="99" t="s">
        <v>472</v>
      </c>
      <c r="C2027" s="99" t="s">
        <v>473</v>
      </c>
      <c r="D2027" s="157">
        <v>698</v>
      </c>
      <c r="E2027" s="32">
        <v>8</v>
      </c>
      <c r="F2027" s="103">
        <v>41.788675599999998</v>
      </c>
      <c r="G2027" s="103">
        <v>-76.515651000000005</v>
      </c>
    </row>
    <row r="2028" spans="1:7" hidden="1" x14ac:dyDescent="0.2">
      <c r="A2028" s="103">
        <v>2016</v>
      </c>
      <c r="B2028" s="99" t="s">
        <v>474</v>
      </c>
      <c r="C2028" s="99" t="s">
        <v>475</v>
      </c>
      <c r="D2028" s="157">
        <v>7093</v>
      </c>
      <c r="E2028" s="32">
        <v>39</v>
      </c>
      <c r="F2028" s="103">
        <v>40.336943599999998</v>
      </c>
      <c r="G2028" s="103">
        <v>-75.106847000000002</v>
      </c>
    </row>
    <row r="2029" spans="1:7" hidden="1" x14ac:dyDescent="0.2">
      <c r="A2029" s="103">
        <v>2016</v>
      </c>
      <c r="B2029" s="99" t="s">
        <v>476</v>
      </c>
      <c r="C2029" s="99" t="s">
        <v>477</v>
      </c>
      <c r="D2029" s="157">
        <v>1972</v>
      </c>
      <c r="E2029" s="32">
        <v>16</v>
      </c>
      <c r="F2029" s="103">
        <v>40.911762799999998</v>
      </c>
      <c r="G2029" s="103">
        <v>-79.913422999999995</v>
      </c>
    </row>
    <row r="2030" spans="1:7" hidden="1" x14ac:dyDescent="0.2">
      <c r="A2030" s="103">
        <v>2016</v>
      </c>
      <c r="B2030" s="99" t="s">
        <v>478</v>
      </c>
      <c r="C2030" s="99" t="s">
        <v>479</v>
      </c>
      <c r="D2030" s="157">
        <v>1452</v>
      </c>
      <c r="E2030" s="32">
        <v>10</v>
      </c>
      <c r="F2030" s="103">
        <v>40.495187899999998</v>
      </c>
      <c r="G2030" s="103">
        <v>-78.713886000000002</v>
      </c>
    </row>
    <row r="2031" spans="1:7" hidden="1" x14ac:dyDescent="0.2">
      <c r="A2031" s="103">
        <v>2016</v>
      </c>
      <c r="B2031" s="99" t="s">
        <v>480</v>
      </c>
      <c r="C2031" s="99" t="s">
        <v>481</v>
      </c>
      <c r="D2031" s="167">
        <v>45</v>
      </c>
      <c r="E2031" s="105">
        <v>0</v>
      </c>
      <c r="F2031" s="103">
        <v>41.436748899999998</v>
      </c>
      <c r="G2031" s="103">
        <v>-78.203845000000001</v>
      </c>
    </row>
    <row r="2032" spans="1:7" hidden="1" x14ac:dyDescent="0.2">
      <c r="A2032" s="103">
        <v>2016</v>
      </c>
      <c r="B2032" s="99" t="s">
        <v>482</v>
      </c>
      <c r="C2032" s="99" t="s">
        <v>483</v>
      </c>
      <c r="D2032" s="167">
        <v>703</v>
      </c>
      <c r="E2032" s="105">
        <v>7</v>
      </c>
      <c r="F2032" s="103">
        <v>40.918464800000002</v>
      </c>
      <c r="G2032" s="103">
        <v>-75.708511000000001</v>
      </c>
    </row>
    <row r="2033" spans="1:7" hidden="1" x14ac:dyDescent="0.2">
      <c r="A2033" s="103">
        <v>2016</v>
      </c>
      <c r="B2033" s="99" t="s">
        <v>484</v>
      </c>
      <c r="C2033" s="99" t="s">
        <v>485</v>
      </c>
      <c r="D2033" s="167">
        <v>1363</v>
      </c>
      <c r="E2033" s="105">
        <v>14</v>
      </c>
      <c r="F2033" s="103">
        <v>40.919337800000001</v>
      </c>
      <c r="G2033" s="103">
        <v>-77.819868</v>
      </c>
    </row>
    <row r="2034" spans="1:7" hidden="1" x14ac:dyDescent="0.2">
      <c r="A2034" s="103">
        <v>2016</v>
      </c>
      <c r="B2034" s="99" t="s">
        <v>486</v>
      </c>
      <c r="C2034" s="99" t="s">
        <v>487</v>
      </c>
      <c r="D2034" s="167">
        <v>6153</v>
      </c>
      <c r="E2034" s="105">
        <v>36</v>
      </c>
      <c r="F2034" s="103">
        <v>39.973298</v>
      </c>
      <c r="G2034" s="103">
        <v>-75.748439000000005</v>
      </c>
    </row>
    <row r="2035" spans="1:7" hidden="1" x14ac:dyDescent="0.2">
      <c r="A2035" s="103">
        <v>2016</v>
      </c>
      <c r="B2035" s="99" t="s">
        <v>488</v>
      </c>
      <c r="C2035" s="99" t="s">
        <v>489</v>
      </c>
      <c r="D2035" s="157">
        <v>420</v>
      </c>
      <c r="E2035" s="32">
        <v>4</v>
      </c>
      <c r="F2035" s="103">
        <v>41.192613600000001</v>
      </c>
      <c r="G2035" s="103">
        <v>-79.420940000000002</v>
      </c>
    </row>
    <row r="2036" spans="1:7" hidden="1" x14ac:dyDescent="0.2">
      <c r="A2036" s="103">
        <v>2016</v>
      </c>
      <c r="B2036" s="99" t="s">
        <v>490</v>
      </c>
      <c r="C2036" s="99" t="s">
        <v>491</v>
      </c>
      <c r="D2036" s="157">
        <v>810</v>
      </c>
      <c r="E2036" s="32">
        <v>5</v>
      </c>
      <c r="F2036" s="103">
        <v>41.000136500000004</v>
      </c>
      <c r="G2036" s="103">
        <v>-78.474046999999999</v>
      </c>
    </row>
    <row r="2037" spans="1:7" hidden="1" x14ac:dyDescent="0.2">
      <c r="A2037" s="103">
        <v>2016</v>
      </c>
      <c r="B2037" s="99" t="s">
        <v>492</v>
      </c>
      <c r="C2037" s="99" t="s">
        <v>493</v>
      </c>
      <c r="D2037" s="157">
        <v>444</v>
      </c>
      <c r="E2037" s="32">
        <v>6</v>
      </c>
      <c r="F2037" s="103">
        <v>41.234020899999997</v>
      </c>
      <c r="G2037" s="103">
        <v>-77.637988000000007</v>
      </c>
    </row>
    <row r="2038" spans="1:7" hidden="1" x14ac:dyDescent="0.2">
      <c r="A2038" s="103">
        <v>2016</v>
      </c>
      <c r="B2038" s="99" t="s">
        <v>494</v>
      </c>
      <c r="C2038" s="99" t="s">
        <v>495</v>
      </c>
      <c r="D2038" s="157">
        <v>640</v>
      </c>
      <c r="E2038" s="32">
        <v>2</v>
      </c>
      <c r="F2038" s="103">
        <v>41.049036399999999</v>
      </c>
      <c r="G2038" s="103">
        <v>-76.405150000000006</v>
      </c>
    </row>
    <row r="2039" spans="1:7" hidden="1" x14ac:dyDescent="0.2">
      <c r="A2039" s="103">
        <v>2016</v>
      </c>
      <c r="B2039" s="99" t="s">
        <v>496</v>
      </c>
      <c r="C2039" s="99" t="s">
        <v>497</v>
      </c>
      <c r="D2039" s="167">
        <v>996</v>
      </c>
      <c r="E2039" s="105">
        <v>9</v>
      </c>
      <c r="F2039" s="103">
        <v>41.6844289</v>
      </c>
      <c r="G2039" s="103">
        <v>-80.106769</v>
      </c>
    </row>
    <row r="2040" spans="1:7" hidden="1" x14ac:dyDescent="0.2">
      <c r="A2040" s="103">
        <v>2016</v>
      </c>
      <c r="B2040" s="99" t="s">
        <v>498</v>
      </c>
      <c r="C2040" s="99" t="s">
        <v>499</v>
      </c>
      <c r="D2040" s="167">
        <v>2972</v>
      </c>
      <c r="E2040" s="105">
        <v>19</v>
      </c>
      <c r="F2040" s="103">
        <v>40.163509099999999</v>
      </c>
      <c r="G2040" s="103">
        <v>-77.265230000000003</v>
      </c>
    </row>
    <row r="2041" spans="1:7" hidden="1" x14ac:dyDescent="0.2">
      <c r="A2041" s="103">
        <v>2016</v>
      </c>
      <c r="B2041" s="99" t="s">
        <v>500</v>
      </c>
      <c r="C2041" s="99" t="s">
        <v>501</v>
      </c>
      <c r="D2041" s="167">
        <v>4118</v>
      </c>
      <c r="E2041" s="105">
        <v>36</v>
      </c>
      <c r="F2041" s="103">
        <v>40.415552300000002</v>
      </c>
      <c r="G2041" s="103">
        <v>-76.779253999999995</v>
      </c>
    </row>
    <row r="2042" spans="1:7" hidden="1" x14ac:dyDescent="0.2">
      <c r="A2042" s="103">
        <v>2016</v>
      </c>
      <c r="B2042" s="99" t="s">
        <v>502</v>
      </c>
      <c r="C2042" s="99" t="s">
        <v>503</v>
      </c>
      <c r="D2042" s="167">
        <v>8631</v>
      </c>
      <c r="E2042" s="105">
        <v>73</v>
      </c>
      <c r="F2042" s="103">
        <v>39.916650099999998</v>
      </c>
      <c r="G2042" s="103">
        <v>-75.399154999999993</v>
      </c>
    </row>
    <row r="2043" spans="1:7" hidden="1" x14ac:dyDescent="0.2">
      <c r="A2043" s="103">
        <v>2016</v>
      </c>
      <c r="B2043" s="99" t="s">
        <v>504</v>
      </c>
      <c r="C2043" s="99" t="s">
        <v>505</v>
      </c>
      <c r="D2043" s="157">
        <v>320</v>
      </c>
      <c r="E2043" s="32">
        <v>5</v>
      </c>
      <c r="F2043" s="103">
        <v>41.4254873</v>
      </c>
      <c r="G2043" s="103">
        <v>-78.649168000000003</v>
      </c>
    </row>
    <row r="2044" spans="1:7" hidden="1" x14ac:dyDescent="0.2">
      <c r="A2044" s="103">
        <v>2016</v>
      </c>
      <c r="B2044" s="99" t="s">
        <v>506</v>
      </c>
      <c r="C2044" s="99" t="s">
        <v>507</v>
      </c>
      <c r="D2044" s="157">
        <v>3268</v>
      </c>
      <c r="E2044" s="32">
        <v>35</v>
      </c>
      <c r="F2044" s="103">
        <v>41.992175199999998</v>
      </c>
      <c r="G2044" s="103">
        <v>-80.032573999999997</v>
      </c>
    </row>
    <row r="2045" spans="1:7" hidden="1" x14ac:dyDescent="0.2">
      <c r="A2045" s="103">
        <v>2016</v>
      </c>
      <c r="B2045" s="99" t="s">
        <v>508</v>
      </c>
      <c r="C2045" s="99" t="s">
        <v>509</v>
      </c>
      <c r="D2045" s="157">
        <v>1548</v>
      </c>
      <c r="E2045" s="32">
        <v>8</v>
      </c>
      <c r="F2045" s="103">
        <v>39.919849399999997</v>
      </c>
      <c r="G2045" s="103">
        <v>-79.647469999999998</v>
      </c>
    </row>
    <row r="2046" spans="1:7" hidden="1" x14ac:dyDescent="0.2">
      <c r="A2046" s="103">
        <v>2016</v>
      </c>
      <c r="B2046" s="99" t="s">
        <v>510</v>
      </c>
      <c r="C2046" s="99" t="s">
        <v>511</v>
      </c>
      <c r="D2046" s="157">
        <v>27</v>
      </c>
      <c r="E2046" s="32">
        <v>0</v>
      </c>
      <c r="F2046" s="103">
        <v>41.512302599999998</v>
      </c>
      <c r="G2046" s="103">
        <v>-79.235918999999996</v>
      </c>
    </row>
    <row r="2047" spans="1:7" hidden="1" x14ac:dyDescent="0.2">
      <c r="A2047" s="103">
        <v>2016</v>
      </c>
      <c r="B2047" s="99" t="s">
        <v>512</v>
      </c>
      <c r="C2047" s="99" t="s">
        <v>513</v>
      </c>
      <c r="D2047" s="167">
        <v>1906</v>
      </c>
      <c r="E2047" s="105">
        <v>16</v>
      </c>
      <c r="F2047" s="103">
        <v>39.927457099999998</v>
      </c>
      <c r="G2047" s="103">
        <v>-77.721580000000003</v>
      </c>
    </row>
    <row r="2048" spans="1:7" hidden="1" x14ac:dyDescent="0.2">
      <c r="A2048" s="103">
        <v>2016</v>
      </c>
      <c r="B2048" s="99" t="s">
        <v>514</v>
      </c>
      <c r="C2048" s="99" t="s">
        <v>515</v>
      </c>
      <c r="D2048" s="167">
        <v>155</v>
      </c>
      <c r="E2048" s="105">
        <v>2</v>
      </c>
      <c r="F2048" s="103">
        <v>39.925454299999998</v>
      </c>
      <c r="G2048" s="103">
        <v>-78.112763000000001</v>
      </c>
    </row>
    <row r="2049" spans="1:7" hidden="1" x14ac:dyDescent="0.2">
      <c r="A2049" s="103">
        <v>2016</v>
      </c>
      <c r="B2049" s="99" t="s">
        <v>516</v>
      </c>
      <c r="C2049" s="99" t="s">
        <v>517</v>
      </c>
      <c r="D2049" s="167">
        <v>431</v>
      </c>
      <c r="E2049" s="105">
        <v>3</v>
      </c>
      <c r="F2049" s="103">
        <v>39.853890499999999</v>
      </c>
      <c r="G2049" s="103">
        <v>-80.222981000000004</v>
      </c>
    </row>
    <row r="2050" spans="1:7" hidden="1" x14ac:dyDescent="0.2">
      <c r="A2050" s="103">
        <v>2016</v>
      </c>
      <c r="B2050" s="99" t="s">
        <v>518</v>
      </c>
      <c r="C2050" s="99" t="s">
        <v>519</v>
      </c>
      <c r="D2050" s="167">
        <v>400</v>
      </c>
      <c r="E2050" s="105">
        <v>4</v>
      </c>
      <c r="F2050" s="103">
        <v>40.4168862</v>
      </c>
      <c r="G2050" s="103">
        <v>-77.981407000000004</v>
      </c>
    </row>
    <row r="2051" spans="1:7" hidden="1" x14ac:dyDescent="0.2">
      <c r="A2051" s="103">
        <v>2016</v>
      </c>
      <c r="B2051" s="99" t="s">
        <v>520</v>
      </c>
      <c r="C2051" s="99" t="s">
        <v>521</v>
      </c>
      <c r="D2051" s="157">
        <v>902</v>
      </c>
      <c r="E2051" s="32">
        <v>5</v>
      </c>
      <c r="F2051" s="103">
        <v>40.652078099999997</v>
      </c>
      <c r="G2051" s="103">
        <v>-79.087632999999997</v>
      </c>
    </row>
    <row r="2052" spans="1:7" hidden="1" x14ac:dyDescent="0.2">
      <c r="A2052" s="103">
        <v>2016</v>
      </c>
      <c r="B2052" s="99" t="s">
        <v>522</v>
      </c>
      <c r="C2052" s="99" t="s">
        <v>523</v>
      </c>
      <c r="D2052" s="157">
        <v>489</v>
      </c>
      <c r="E2052" s="32">
        <v>10</v>
      </c>
      <c r="F2052" s="103">
        <v>41.128296599999999</v>
      </c>
      <c r="G2052" s="103">
        <v>-78.999672000000004</v>
      </c>
    </row>
    <row r="2053" spans="1:7" hidden="1" x14ac:dyDescent="0.2">
      <c r="A2053" s="103">
        <v>2016</v>
      </c>
      <c r="B2053" s="99" t="s">
        <v>524</v>
      </c>
      <c r="C2053" s="99" t="s">
        <v>525</v>
      </c>
      <c r="D2053" s="157">
        <v>303</v>
      </c>
      <c r="E2053" s="32">
        <v>2</v>
      </c>
      <c r="F2053" s="103">
        <v>40.530810500000001</v>
      </c>
      <c r="G2053" s="103">
        <v>-77.402773999999994</v>
      </c>
    </row>
    <row r="2054" spans="1:7" hidden="1" x14ac:dyDescent="0.2">
      <c r="A2054" s="103">
        <v>2016</v>
      </c>
      <c r="B2054" s="99" t="s">
        <v>526</v>
      </c>
      <c r="C2054" s="99" t="s">
        <v>527</v>
      </c>
      <c r="D2054" s="157">
        <v>2537</v>
      </c>
      <c r="E2054" s="32">
        <v>22</v>
      </c>
      <c r="F2054" s="103">
        <v>41.436662200000001</v>
      </c>
      <c r="G2054" s="103">
        <v>-75.609194000000002</v>
      </c>
    </row>
    <row r="2055" spans="1:7" hidden="1" x14ac:dyDescent="0.2">
      <c r="A2055" s="103">
        <v>2016</v>
      </c>
      <c r="B2055" s="99" t="s">
        <v>528</v>
      </c>
      <c r="C2055" s="99" t="s">
        <v>529</v>
      </c>
      <c r="D2055" s="167">
        <v>7534</v>
      </c>
      <c r="E2055" s="105">
        <v>65</v>
      </c>
      <c r="F2055" s="103">
        <v>40.042614899999997</v>
      </c>
      <c r="G2055" s="103">
        <v>-76.247866999999999</v>
      </c>
    </row>
    <row r="2056" spans="1:7" hidden="1" x14ac:dyDescent="0.2">
      <c r="A2056" s="103">
        <v>2016</v>
      </c>
      <c r="B2056" s="99" t="s">
        <v>530</v>
      </c>
      <c r="C2056" s="99" t="s">
        <v>531</v>
      </c>
      <c r="D2056" s="167">
        <v>1028</v>
      </c>
      <c r="E2056" s="105">
        <v>9</v>
      </c>
      <c r="F2056" s="103">
        <v>40.9913387</v>
      </c>
      <c r="G2056" s="103">
        <v>-80.334340999999995</v>
      </c>
    </row>
    <row r="2057" spans="1:7" hidden="1" x14ac:dyDescent="0.2">
      <c r="A2057" s="103">
        <v>2016</v>
      </c>
      <c r="B2057" s="99" t="s">
        <v>532</v>
      </c>
      <c r="C2057" s="99" t="s">
        <v>533</v>
      </c>
      <c r="D2057" s="167">
        <v>1740</v>
      </c>
      <c r="E2057" s="105">
        <v>10</v>
      </c>
      <c r="F2057" s="103">
        <v>40.367169400000002</v>
      </c>
      <c r="G2057" s="103">
        <v>-76.457590999999994</v>
      </c>
    </row>
    <row r="2058" spans="1:7" hidden="1" x14ac:dyDescent="0.2">
      <c r="A2058" s="103">
        <v>2016</v>
      </c>
      <c r="B2058" s="99" t="s">
        <v>534</v>
      </c>
      <c r="C2058" s="99" t="s">
        <v>535</v>
      </c>
      <c r="D2058" s="167">
        <v>5118</v>
      </c>
      <c r="E2058" s="105">
        <v>43</v>
      </c>
      <c r="F2058" s="103">
        <v>40.612806300000003</v>
      </c>
      <c r="G2058" s="103">
        <v>-75.592144000000005</v>
      </c>
    </row>
    <row r="2059" spans="1:7" hidden="1" x14ac:dyDescent="0.2">
      <c r="A2059" s="103">
        <v>2016</v>
      </c>
      <c r="B2059" s="99" t="s">
        <v>536</v>
      </c>
      <c r="C2059" s="99" t="s">
        <v>537</v>
      </c>
      <c r="D2059" s="157">
        <v>3732</v>
      </c>
      <c r="E2059" s="32">
        <v>30</v>
      </c>
      <c r="F2059" s="103">
        <v>41.176869699999997</v>
      </c>
      <c r="G2059" s="103">
        <v>-75.988935999999995</v>
      </c>
    </row>
    <row r="2060" spans="1:7" hidden="1" x14ac:dyDescent="0.2">
      <c r="A2060" s="103">
        <v>2016</v>
      </c>
      <c r="B2060" s="99" t="s">
        <v>538</v>
      </c>
      <c r="C2060" s="99" t="s">
        <v>539</v>
      </c>
      <c r="D2060" s="157">
        <v>1355</v>
      </c>
      <c r="E2060" s="32">
        <v>12</v>
      </c>
      <c r="F2060" s="103">
        <v>41.343944200000003</v>
      </c>
      <c r="G2060" s="103">
        <v>-77.065202999999997</v>
      </c>
    </row>
    <row r="2061" spans="1:7" hidden="1" x14ac:dyDescent="0.2">
      <c r="A2061" s="103">
        <v>2016</v>
      </c>
      <c r="B2061" s="99" t="s">
        <v>540</v>
      </c>
      <c r="C2061" s="99" t="s">
        <v>541</v>
      </c>
      <c r="D2061" s="157">
        <v>371</v>
      </c>
      <c r="E2061" s="32">
        <v>1</v>
      </c>
      <c r="F2061" s="103">
        <v>41.8078681</v>
      </c>
      <c r="G2061" s="103">
        <v>-78.568879999999993</v>
      </c>
    </row>
    <row r="2062" spans="1:7" hidden="1" x14ac:dyDescent="0.2">
      <c r="A2062" s="103">
        <v>2016</v>
      </c>
      <c r="B2062" s="99" t="s">
        <v>542</v>
      </c>
      <c r="C2062" s="99" t="s">
        <v>543</v>
      </c>
      <c r="D2062" s="157">
        <v>1259</v>
      </c>
      <c r="E2062" s="32">
        <v>8</v>
      </c>
      <c r="F2062" s="103">
        <v>41.302286700000003</v>
      </c>
      <c r="G2062" s="103">
        <v>-80.257735999999994</v>
      </c>
    </row>
    <row r="2063" spans="1:7" hidden="1" x14ac:dyDescent="0.2">
      <c r="A2063" s="103">
        <v>2016</v>
      </c>
      <c r="B2063" s="99" t="s">
        <v>544</v>
      </c>
      <c r="C2063" s="99" t="s">
        <v>545</v>
      </c>
      <c r="D2063" s="167">
        <v>593</v>
      </c>
      <c r="E2063" s="105">
        <v>5</v>
      </c>
      <c r="F2063" s="103">
        <v>40.610513099999999</v>
      </c>
      <c r="G2063" s="103">
        <v>-77.617029000000002</v>
      </c>
    </row>
    <row r="2064" spans="1:7" hidden="1" x14ac:dyDescent="0.2">
      <c r="A2064" s="103">
        <v>2016</v>
      </c>
      <c r="B2064" s="99" t="s">
        <v>546</v>
      </c>
      <c r="C2064" s="99" t="s">
        <v>547</v>
      </c>
      <c r="D2064" s="167">
        <v>1879</v>
      </c>
      <c r="E2064" s="105">
        <v>13</v>
      </c>
      <c r="F2064" s="103">
        <v>41.058123600000002</v>
      </c>
      <c r="G2064" s="103">
        <v>-75.339302000000004</v>
      </c>
    </row>
    <row r="2065" spans="1:7" hidden="1" x14ac:dyDescent="0.2">
      <c r="A2065" s="103">
        <v>2016</v>
      </c>
      <c r="B2065" s="99" t="s">
        <v>548</v>
      </c>
      <c r="C2065" s="99" t="s">
        <v>549</v>
      </c>
      <c r="D2065" s="167">
        <v>10419</v>
      </c>
      <c r="E2065" s="105">
        <v>76</v>
      </c>
      <c r="F2065" s="103">
        <v>40.210852500000001</v>
      </c>
      <c r="G2065" s="103">
        <v>-75.367227</v>
      </c>
    </row>
    <row r="2066" spans="1:7" hidden="1" x14ac:dyDescent="0.2">
      <c r="A2066" s="103">
        <v>2016</v>
      </c>
      <c r="B2066" s="99" t="s">
        <v>550</v>
      </c>
      <c r="C2066" s="99" t="s">
        <v>551</v>
      </c>
      <c r="D2066" s="167">
        <v>228</v>
      </c>
      <c r="E2066" s="105">
        <v>0</v>
      </c>
      <c r="F2066" s="103">
        <v>41.027523899999998</v>
      </c>
      <c r="G2066" s="103">
        <v>-76.659047000000001</v>
      </c>
    </row>
    <row r="2067" spans="1:7" hidden="1" x14ac:dyDescent="0.2">
      <c r="A2067" s="103">
        <v>2016</v>
      </c>
      <c r="B2067" s="99" t="s">
        <v>552</v>
      </c>
      <c r="C2067" s="99" t="s">
        <v>553</v>
      </c>
      <c r="D2067" s="157">
        <v>3437</v>
      </c>
      <c r="E2067" s="32">
        <v>18</v>
      </c>
      <c r="F2067" s="103">
        <v>40.754460600000002</v>
      </c>
      <c r="G2067" s="103">
        <v>-75.307354000000004</v>
      </c>
    </row>
    <row r="2068" spans="1:7" hidden="1" x14ac:dyDescent="0.2">
      <c r="A2068" s="103">
        <v>2016</v>
      </c>
      <c r="B2068" s="99" t="s">
        <v>554</v>
      </c>
      <c r="C2068" s="99" t="s">
        <v>555</v>
      </c>
      <c r="D2068" s="157">
        <v>1017</v>
      </c>
      <c r="E2068" s="32">
        <v>6</v>
      </c>
      <c r="F2068" s="103">
        <v>40.851424799999997</v>
      </c>
      <c r="G2068" s="103">
        <v>-76.708933999999999</v>
      </c>
    </row>
    <row r="2069" spans="1:7" hidden="1" x14ac:dyDescent="0.2">
      <c r="A2069" s="103">
        <v>2016</v>
      </c>
      <c r="B2069" s="99" t="s">
        <v>556</v>
      </c>
      <c r="C2069" s="99" t="s">
        <v>557</v>
      </c>
      <c r="D2069" s="157">
        <v>573</v>
      </c>
      <c r="E2069" s="32">
        <v>2</v>
      </c>
      <c r="F2069" s="103">
        <v>40.398657200000002</v>
      </c>
      <c r="G2069" s="103">
        <v>-77.261872999999994</v>
      </c>
    </row>
    <row r="2070" spans="1:7" hidden="1" x14ac:dyDescent="0.2">
      <c r="A2070" s="103">
        <v>2016</v>
      </c>
      <c r="B2070" s="99" t="s">
        <v>558</v>
      </c>
      <c r="C2070" s="99" t="s">
        <v>559</v>
      </c>
      <c r="D2070" s="157">
        <v>33064</v>
      </c>
      <c r="E2070" s="32">
        <v>242</v>
      </c>
      <c r="F2070" s="103">
        <v>40.008064400000002</v>
      </c>
      <c r="G2070" s="103">
        <v>-75.133242999999993</v>
      </c>
    </row>
    <row r="2071" spans="1:7" hidden="1" x14ac:dyDescent="0.2">
      <c r="A2071" s="103">
        <v>2016</v>
      </c>
      <c r="B2071" s="99" t="s">
        <v>560</v>
      </c>
      <c r="C2071" s="99" t="s">
        <v>561</v>
      </c>
      <c r="D2071" s="167">
        <v>452</v>
      </c>
      <c r="E2071" s="105">
        <v>1</v>
      </c>
      <c r="F2071" s="103">
        <v>41.331891599999999</v>
      </c>
      <c r="G2071" s="103">
        <v>-75.033372</v>
      </c>
    </row>
    <row r="2072" spans="1:7" hidden="1" x14ac:dyDescent="0.2">
      <c r="A2072" s="103">
        <v>2016</v>
      </c>
      <c r="B2072" s="99" t="s">
        <v>562</v>
      </c>
      <c r="C2072" s="99" t="s">
        <v>563</v>
      </c>
      <c r="D2072" s="167">
        <v>181</v>
      </c>
      <c r="E2072" s="105">
        <v>1</v>
      </c>
      <c r="F2072" s="103">
        <v>41.744805200000002</v>
      </c>
      <c r="G2072" s="103">
        <v>-77.895666000000006</v>
      </c>
    </row>
    <row r="2073" spans="1:7" hidden="1" x14ac:dyDescent="0.2">
      <c r="A2073" s="103">
        <v>2016</v>
      </c>
      <c r="B2073" s="99" t="s">
        <v>564</v>
      </c>
      <c r="C2073" s="99" t="s">
        <v>565</v>
      </c>
      <c r="D2073" s="167">
        <v>1547</v>
      </c>
      <c r="E2073" s="105">
        <v>11</v>
      </c>
      <c r="F2073" s="103">
        <v>40.705868799999998</v>
      </c>
      <c r="G2073" s="103">
        <v>-76.216427999999993</v>
      </c>
    </row>
    <row r="2074" spans="1:7" hidden="1" x14ac:dyDescent="0.2">
      <c r="A2074" s="103">
        <v>2016</v>
      </c>
      <c r="B2074" s="99" t="s">
        <v>566</v>
      </c>
      <c r="C2074" s="99" t="s">
        <v>567</v>
      </c>
      <c r="D2074" s="167">
        <v>463</v>
      </c>
      <c r="E2074" s="105">
        <v>6</v>
      </c>
      <c r="F2074" s="103">
        <v>40.769933600000002</v>
      </c>
      <c r="G2074" s="103">
        <v>-77.069843000000006</v>
      </c>
    </row>
    <row r="2075" spans="1:7" hidden="1" x14ac:dyDescent="0.2">
      <c r="A2075" s="103">
        <v>2016</v>
      </c>
      <c r="B2075" s="99" t="s">
        <v>568</v>
      </c>
      <c r="C2075" s="99" t="s">
        <v>569</v>
      </c>
      <c r="D2075" s="157">
        <v>738</v>
      </c>
      <c r="E2075" s="32">
        <v>8</v>
      </c>
      <c r="F2075" s="103">
        <v>39.972384300000002</v>
      </c>
      <c r="G2075" s="103">
        <v>-79.028383000000005</v>
      </c>
    </row>
    <row r="2076" spans="1:7" hidden="1" x14ac:dyDescent="0.2">
      <c r="A2076" s="103">
        <v>2016</v>
      </c>
      <c r="B2076" s="99" t="s">
        <v>570</v>
      </c>
      <c r="C2076" s="99" t="s">
        <v>571</v>
      </c>
      <c r="D2076" s="157">
        <v>54</v>
      </c>
      <c r="E2076" s="32">
        <v>0</v>
      </c>
      <c r="F2076" s="103">
        <v>41.445982800000003</v>
      </c>
      <c r="G2076" s="103">
        <v>-76.512379999999993</v>
      </c>
    </row>
    <row r="2077" spans="1:7" hidden="1" x14ac:dyDescent="0.2">
      <c r="A2077" s="103">
        <v>2016</v>
      </c>
      <c r="B2077" s="99" t="s">
        <v>572</v>
      </c>
      <c r="C2077" s="99" t="s">
        <v>573</v>
      </c>
      <c r="D2077" s="157">
        <v>376</v>
      </c>
      <c r="E2077" s="32">
        <v>1</v>
      </c>
      <c r="F2077" s="103">
        <v>41.8212768</v>
      </c>
      <c r="G2077" s="103">
        <v>-75.800905</v>
      </c>
    </row>
    <row r="2078" spans="1:7" hidden="1" x14ac:dyDescent="0.2">
      <c r="A2078" s="103">
        <v>2016</v>
      </c>
      <c r="B2078" s="99" t="s">
        <v>574</v>
      </c>
      <c r="C2078" s="99" t="s">
        <v>575</v>
      </c>
      <c r="D2078" s="157">
        <v>420</v>
      </c>
      <c r="E2078" s="32">
        <v>1</v>
      </c>
      <c r="F2078" s="103">
        <v>41.772835299999997</v>
      </c>
      <c r="G2078" s="103">
        <v>-77.254386999999994</v>
      </c>
    </row>
    <row r="2079" spans="1:7" hidden="1" x14ac:dyDescent="0.2">
      <c r="A2079" s="103">
        <v>2016</v>
      </c>
      <c r="B2079" s="99" t="s">
        <v>576</v>
      </c>
      <c r="C2079" s="99" t="s">
        <v>577</v>
      </c>
      <c r="D2079" s="167">
        <v>443</v>
      </c>
      <c r="E2079" s="105">
        <v>2</v>
      </c>
      <c r="F2079" s="103">
        <v>40.963337600000003</v>
      </c>
      <c r="G2079" s="103">
        <v>-77.062129999999996</v>
      </c>
    </row>
    <row r="2080" spans="1:7" hidden="1" x14ac:dyDescent="0.2">
      <c r="A2080" s="103">
        <v>2016</v>
      </c>
      <c r="B2080" s="99" t="s">
        <v>578</v>
      </c>
      <c r="C2080" s="99" t="s">
        <v>579</v>
      </c>
      <c r="D2080" s="167">
        <v>572</v>
      </c>
      <c r="E2080" s="105">
        <v>5</v>
      </c>
      <c r="F2080" s="103">
        <v>41.401019599999998</v>
      </c>
      <c r="G2080" s="103">
        <v>-79.757919999999999</v>
      </c>
    </row>
    <row r="2081" spans="1:7" hidden="1" x14ac:dyDescent="0.2">
      <c r="A2081" s="103">
        <v>2016</v>
      </c>
      <c r="B2081" s="99" t="s">
        <v>580</v>
      </c>
      <c r="C2081" s="99" t="s">
        <v>581</v>
      </c>
      <c r="D2081" s="167">
        <v>414</v>
      </c>
      <c r="E2081" s="105">
        <v>1</v>
      </c>
      <c r="F2081" s="103">
        <v>41.813770599999998</v>
      </c>
      <c r="G2081" s="103">
        <v>-79.274045000000001</v>
      </c>
    </row>
    <row r="2082" spans="1:7" hidden="1" x14ac:dyDescent="0.2">
      <c r="A2082" s="103">
        <v>2016</v>
      </c>
      <c r="B2082" s="99" t="s">
        <v>582</v>
      </c>
      <c r="C2082" s="99" t="s">
        <v>583</v>
      </c>
      <c r="D2082" s="167">
        <v>2283</v>
      </c>
      <c r="E2082" s="105">
        <v>19</v>
      </c>
      <c r="F2082" s="103">
        <v>40.189359000000003</v>
      </c>
      <c r="G2082" s="103">
        <v>-80.248553999999999</v>
      </c>
    </row>
    <row r="2083" spans="1:7" hidden="1" x14ac:dyDescent="0.2">
      <c r="A2083" s="103">
        <v>2016</v>
      </c>
      <c r="B2083" s="99" t="s">
        <v>584</v>
      </c>
      <c r="C2083" s="99" t="s">
        <v>585</v>
      </c>
      <c r="D2083" s="157">
        <v>476</v>
      </c>
      <c r="E2083" s="32">
        <v>2</v>
      </c>
      <c r="F2083" s="103">
        <v>41.648516499999999</v>
      </c>
      <c r="G2083" s="103">
        <v>-75.303189000000003</v>
      </c>
    </row>
    <row r="2084" spans="1:7" hidden="1" x14ac:dyDescent="0.2">
      <c r="A2084" s="103">
        <v>2016</v>
      </c>
      <c r="B2084" s="99" t="s">
        <v>586</v>
      </c>
      <c r="C2084" s="99" t="s">
        <v>587</v>
      </c>
      <c r="D2084" s="157">
        <v>3418</v>
      </c>
      <c r="E2084" s="32">
        <v>22</v>
      </c>
      <c r="F2084" s="103">
        <v>40.310908400000002</v>
      </c>
      <c r="G2084" s="103">
        <v>-79.467329000000007</v>
      </c>
    </row>
    <row r="2085" spans="1:7" hidden="1" x14ac:dyDescent="0.2">
      <c r="A2085" s="103">
        <v>2016</v>
      </c>
      <c r="B2085" s="99" t="s">
        <v>588</v>
      </c>
      <c r="C2085" s="99" t="s">
        <v>589</v>
      </c>
      <c r="D2085" s="157">
        <v>279</v>
      </c>
      <c r="E2085" s="32">
        <v>3</v>
      </c>
      <c r="F2085" s="103">
        <v>41.518333499999997</v>
      </c>
      <c r="G2085" s="103">
        <v>-76.016940000000005</v>
      </c>
    </row>
    <row r="2086" spans="1:7" hidden="1" x14ac:dyDescent="0.2">
      <c r="A2086" s="103">
        <v>2016</v>
      </c>
      <c r="B2086" s="99" t="s">
        <v>590</v>
      </c>
      <c r="C2086" s="99" t="s">
        <v>591</v>
      </c>
      <c r="D2086" s="157">
        <v>5557</v>
      </c>
      <c r="E2086" s="32">
        <v>46</v>
      </c>
      <c r="F2086" s="103">
        <v>39.920012800000002</v>
      </c>
      <c r="G2086" s="103">
        <v>-76.726342000000002</v>
      </c>
    </row>
    <row r="2087" spans="1:7" hidden="1" x14ac:dyDescent="0.2">
      <c r="A2087" s="103">
        <v>2017</v>
      </c>
      <c r="B2087" s="99" t="s">
        <v>458</v>
      </c>
      <c r="C2087" s="99" t="s">
        <v>459</v>
      </c>
      <c r="D2087" s="157">
        <v>1093</v>
      </c>
      <c r="E2087" s="32">
        <v>9</v>
      </c>
      <c r="F2087" s="103">
        <v>39.871466400000003</v>
      </c>
      <c r="G2087" s="103">
        <v>-77.218075999999996</v>
      </c>
    </row>
    <row r="2088" spans="1:7" hidden="1" x14ac:dyDescent="0.2">
      <c r="A2088" s="103">
        <v>2017</v>
      </c>
      <c r="B2088" s="99" t="s">
        <v>460</v>
      </c>
      <c r="C2088" s="99" t="s">
        <v>461</v>
      </c>
      <c r="D2088" s="157">
        <v>16187</v>
      </c>
      <c r="E2088" s="32">
        <v>109</v>
      </c>
      <c r="F2088" s="103">
        <v>40.468804400000003</v>
      </c>
      <c r="G2088" s="103">
        <v>-79.981758999999997</v>
      </c>
    </row>
    <row r="2089" spans="1:7" hidden="1" x14ac:dyDescent="0.2">
      <c r="A2089" s="103">
        <v>2017</v>
      </c>
      <c r="B2089" s="99" t="s">
        <v>462</v>
      </c>
      <c r="C2089" s="99" t="s">
        <v>463</v>
      </c>
      <c r="D2089" s="157">
        <v>687</v>
      </c>
      <c r="E2089" s="32">
        <v>9</v>
      </c>
      <c r="F2089" s="103">
        <v>40.812983699999997</v>
      </c>
      <c r="G2089" s="103">
        <v>-79.465055000000007</v>
      </c>
    </row>
    <row r="2090" spans="1:7" hidden="1" x14ac:dyDescent="0.2">
      <c r="A2090" s="103">
        <v>2017</v>
      </c>
      <c r="B2090" s="99" t="s">
        <v>464</v>
      </c>
      <c r="C2090" s="99" t="s">
        <v>465</v>
      </c>
      <c r="D2090" s="167">
        <v>1814</v>
      </c>
      <c r="E2090" s="105">
        <v>16</v>
      </c>
      <c r="F2090" s="103">
        <v>40.682414999999999</v>
      </c>
      <c r="G2090" s="103">
        <v>-80.349287000000004</v>
      </c>
    </row>
    <row r="2091" spans="1:7" hidden="1" x14ac:dyDescent="0.2">
      <c r="A2091" s="103">
        <v>2017</v>
      </c>
      <c r="B2091" s="99" t="s">
        <v>466</v>
      </c>
      <c r="C2091" s="99" t="s">
        <v>467</v>
      </c>
      <c r="D2091" s="167">
        <v>481</v>
      </c>
      <c r="E2091" s="105">
        <v>3</v>
      </c>
      <c r="F2091" s="103">
        <v>40.006705599999997</v>
      </c>
      <c r="G2091" s="103">
        <v>-78.490511999999995</v>
      </c>
    </row>
    <row r="2092" spans="1:7" hidden="1" x14ac:dyDescent="0.2">
      <c r="A2092" s="103">
        <v>2017</v>
      </c>
      <c r="B2092" s="99" t="s">
        <v>468</v>
      </c>
      <c r="C2092" s="99" t="s">
        <v>469</v>
      </c>
      <c r="D2092" s="167">
        <v>5560</v>
      </c>
      <c r="E2092" s="105">
        <v>36</v>
      </c>
      <c r="F2092" s="103">
        <v>40.416444200000001</v>
      </c>
      <c r="G2092" s="103">
        <v>-75.926043000000007</v>
      </c>
    </row>
    <row r="2093" spans="1:7" hidden="1" x14ac:dyDescent="0.2">
      <c r="A2093" s="103">
        <v>2017</v>
      </c>
      <c r="B2093" s="99" t="s">
        <v>470</v>
      </c>
      <c r="C2093" s="99" t="s">
        <v>471</v>
      </c>
      <c r="D2093" s="167">
        <v>1325</v>
      </c>
      <c r="E2093" s="105">
        <v>16</v>
      </c>
      <c r="F2093" s="103">
        <v>40.480755500000001</v>
      </c>
      <c r="G2093" s="103">
        <v>-78.348827</v>
      </c>
    </row>
    <row r="2094" spans="1:7" hidden="1" x14ac:dyDescent="0.2">
      <c r="A2094" s="103">
        <v>2017</v>
      </c>
      <c r="B2094" s="99" t="s">
        <v>472</v>
      </c>
      <c r="C2094" s="99" t="s">
        <v>473</v>
      </c>
      <c r="D2094" s="157">
        <v>653</v>
      </c>
      <c r="E2094" s="32">
        <v>7</v>
      </c>
      <c r="F2094" s="103">
        <v>41.788675599999998</v>
      </c>
      <c r="G2094" s="103">
        <v>-76.515651000000005</v>
      </c>
    </row>
    <row r="2095" spans="1:7" hidden="1" x14ac:dyDescent="0.2">
      <c r="A2095" s="103">
        <v>2017</v>
      </c>
      <c r="B2095" s="99" t="s">
        <v>474</v>
      </c>
      <c r="C2095" s="99" t="s">
        <v>475</v>
      </c>
      <c r="D2095" s="157">
        <v>6769</v>
      </c>
      <c r="E2095" s="32">
        <v>41</v>
      </c>
      <c r="F2095" s="103">
        <v>40.336943599999998</v>
      </c>
      <c r="G2095" s="103">
        <v>-75.106847000000002</v>
      </c>
    </row>
    <row r="2096" spans="1:7" hidden="1" x14ac:dyDescent="0.2">
      <c r="A2096" s="103">
        <v>2017</v>
      </c>
      <c r="B2096" s="99" t="s">
        <v>476</v>
      </c>
      <c r="C2096" s="99" t="s">
        <v>477</v>
      </c>
      <c r="D2096" s="157">
        <v>1904</v>
      </c>
      <c r="E2096" s="32">
        <v>10</v>
      </c>
      <c r="F2096" s="103">
        <v>40.911762799999998</v>
      </c>
      <c r="G2096" s="103">
        <v>-79.913422999999995</v>
      </c>
    </row>
    <row r="2097" spans="1:7" hidden="1" x14ac:dyDescent="0.2">
      <c r="A2097" s="103">
        <v>2017</v>
      </c>
      <c r="B2097" s="99" t="s">
        <v>478</v>
      </c>
      <c r="C2097" s="99" t="s">
        <v>479</v>
      </c>
      <c r="D2097" s="157">
        <v>1412</v>
      </c>
      <c r="E2097" s="32">
        <v>7</v>
      </c>
      <c r="F2097" s="103">
        <v>40.495187899999998</v>
      </c>
      <c r="G2097" s="103">
        <v>-78.713886000000002</v>
      </c>
    </row>
    <row r="2098" spans="1:7" hidden="1" x14ac:dyDescent="0.2">
      <c r="A2098" s="103">
        <v>2017</v>
      </c>
      <c r="B2098" s="99" t="s">
        <v>480</v>
      </c>
      <c r="C2098" s="99" t="s">
        <v>481</v>
      </c>
      <c r="D2098" s="167">
        <v>47</v>
      </c>
      <c r="E2098" s="105">
        <v>0</v>
      </c>
      <c r="F2098" s="103">
        <v>41.436748899999998</v>
      </c>
      <c r="G2098" s="103">
        <v>-78.203845000000001</v>
      </c>
    </row>
    <row r="2099" spans="1:7" hidden="1" x14ac:dyDescent="0.2">
      <c r="A2099" s="103">
        <v>2017</v>
      </c>
      <c r="B2099" s="99" t="s">
        <v>482</v>
      </c>
      <c r="C2099" s="99" t="s">
        <v>483</v>
      </c>
      <c r="D2099" s="167">
        <v>674</v>
      </c>
      <c r="E2099" s="105">
        <v>5</v>
      </c>
      <c r="F2099" s="103">
        <v>40.918464800000002</v>
      </c>
      <c r="G2099" s="103">
        <v>-75.708511000000001</v>
      </c>
    </row>
    <row r="2100" spans="1:7" hidden="1" x14ac:dyDescent="0.2">
      <c r="A2100" s="103">
        <v>2017</v>
      </c>
      <c r="B2100" s="99" t="s">
        <v>484</v>
      </c>
      <c r="C2100" s="99" t="s">
        <v>485</v>
      </c>
      <c r="D2100" s="167">
        <v>1330</v>
      </c>
      <c r="E2100" s="105">
        <v>9</v>
      </c>
      <c r="F2100" s="103">
        <v>40.919337800000001</v>
      </c>
      <c r="G2100" s="103">
        <v>-77.819868</v>
      </c>
    </row>
    <row r="2101" spans="1:7" hidden="1" x14ac:dyDescent="0.2">
      <c r="A2101" s="103">
        <v>2017</v>
      </c>
      <c r="B2101" s="99" t="s">
        <v>486</v>
      </c>
      <c r="C2101" s="99" t="s">
        <v>487</v>
      </c>
      <c r="D2101" s="167">
        <v>6184</v>
      </c>
      <c r="E2101" s="105">
        <v>38</v>
      </c>
      <c r="F2101" s="103">
        <v>39.973298</v>
      </c>
      <c r="G2101" s="103">
        <v>-75.748439000000005</v>
      </c>
    </row>
    <row r="2102" spans="1:7" hidden="1" x14ac:dyDescent="0.2">
      <c r="A2102" s="103">
        <v>2017</v>
      </c>
      <c r="B2102" s="99" t="s">
        <v>488</v>
      </c>
      <c r="C2102" s="99" t="s">
        <v>489</v>
      </c>
      <c r="D2102" s="157">
        <v>421</v>
      </c>
      <c r="E2102" s="32">
        <v>1</v>
      </c>
      <c r="F2102" s="103">
        <v>41.192613600000001</v>
      </c>
      <c r="G2102" s="103">
        <v>-79.420940000000002</v>
      </c>
    </row>
    <row r="2103" spans="1:7" hidden="1" x14ac:dyDescent="0.2">
      <c r="A2103" s="103">
        <v>2017</v>
      </c>
      <c r="B2103" s="99" t="s">
        <v>490</v>
      </c>
      <c r="C2103" s="99" t="s">
        <v>491</v>
      </c>
      <c r="D2103" s="157">
        <v>811</v>
      </c>
      <c r="E2103" s="32">
        <v>4</v>
      </c>
      <c r="F2103" s="103">
        <v>41.000136500000004</v>
      </c>
      <c r="G2103" s="103">
        <v>-78.474046999999999</v>
      </c>
    </row>
    <row r="2104" spans="1:7" hidden="1" x14ac:dyDescent="0.2">
      <c r="A2104" s="103">
        <v>2017</v>
      </c>
      <c r="B2104" s="99" t="s">
        <v>492</v>
      </c>
      <c r="C2104" s="99" t="s">
        <v>493</v>
      </c>
      <c r="D2104" s="157">
        <v>423</v>
      </c>
      <c r="E2104" s="32">
        <v>4</v>
      </c>
      <c r="F2104" s="103">
        <v>41.234020899999997</v>
      </c>
      <c r="G2104" s="103">
        <v>-77.637988000000007</v>
      </c>
    </row>
    <row r="2105" spans="1:7" hidden="1" x14ac:dyDescent="0.2">
      <c r="A2105" s="103">
        <v>2017</v>
      </c>
      <c r="B2105" s="99" t="s">
        <v>494</v>
      </c>
      <c r="C2105" s="99" t="s">
        <v>495</v>
      </c>
      <c r="D2105" s="157">
        <v>596</v>
      </c>
      <c r="E2105" s="32">
        <v>3</v>
      </c>
      <c r="F2105" s="103">
        <v>41.049036399999999</v>
      </c>
      <c r="G2105" s="103">
        <v>-76.405150000000006</v>
      </c>
    </row>
    <row r="2106" spans="1:7" hidden="1" x14ac:dyDescent="0.2">
      <c r="A2106" s="103">
        <v>2017</v>
      </c>
      <c r="B2106" s="99" t="s">
        <v>496</v>
      </c>
      <c r="C2106" s="99" t="s">
        <v>497</v>
      </c>
      <c r="D2106" s="167">
        <v>1008</v>
      </c>
      <c r="E2106" s="105">
        <v>8</v>
      </c>
      <c r="F2106" s="103">
        <v>41.6844289</v>
      </c>
      <c r="G2106" s="103">
        <v>-80.106769</v>
      </c>
    </row>
    <row r="2107" spans="1:7" hidden="1" x14ac:dyDescent="0.2">
      <c r="A2107" s="103">
        <v>2017</v>
      </c>
      <c r="B2107" s="99" t="s">
        <v>498</v>
      </c>
      <c r="C2107" s="99" t="s">
        <v>499</v>
      </c>
      <c r="D2107" s="167">
        <v>2922</v>
      </c>
      <c r="E2107" s="105">
        <v>26</v>
      </c>
      <c r="F2107" s="103">
        <v>40.163509099999999</v>
      </c>
      <c r="G2107" s="103">
        <v>-77.265230000000003</v>
      </c>
    </row>
    <row r="2108" spans="1:7" hidden="1" x14ac:dyDescent="0.2">
      <c r="A2108" s="103">
        <v>2017</v>
      </c>
      <c r="B2108" s="99" t="s">
        <v>500</v>
      </c>
      <c r="C2108" s="99" t="s">
        <v>501</v>
      </c>
      <c r="D2108" s="167">
        <v>4032</v>
      </c>
      <c r="E2108" s="105">
        <v>41</v>
      </c>
      <c r="F2108" s="103">
        <v>40.415552300000002</v>
      </c>
      <c r="G2108" s="103">
        <v>-76.779253999999995</v>
      </c>
    </row>
    <row r="2109" spans="1:7" hidden="1" x14ac:dyDescent="0.2">
      <c r="A2109" s="103">
        <v>2017</v>
      </c>
      <c r="B2109" s="99" t="s">
        <v>502</v>
      </c>
      <c r="C2109" s="99" t="s">
        <v>503</v>
      </c>
      <c r="D2109" s="167">
        <v>8504</v>
      </c>
      <c r="E2109" s="105">
        <v>61</v>
      </c>
      <c r="F2109" s="103">
        <v>39.916650099999998</v>
      </c>
      <c r="G2109" s="103">
        <v>-75.399154999999993</v>
      </c>
    </row>
    <row r="2110" spans="1:7" hidden="1" x14ac:dyDescent="0.2">
      <c r="A2110" s="103">
        <v>2017</v>
      </c>
      <c r="B2110" s="99" t="s">
        <v>504</v>
      </c>
      <c r="C2110" s="99" t="s">
        <v>505</v>
      </c>
      <c r="D2110" s="157">
        <v>300</v>
      </c>
      <c r="E2110" s="32">
        <v>4</v>
      </c>
      <c r="F2110" s="103">
        <v>41.4254873</v>
      </c>
      <c r="G2110" s="103">
        <v>-78.649168000000003</v>
      </c>
    </row>
    <row r="2111" spans="1:7" hidden="1" x14ac:dyDescent="0.2">
      <c r="A2111" s="103">
        <v>2017</v>
      </c>
      <c r="B2111" s="99" t="s">
        <v>506</v>
      </c>
      <c r="C2111" s="99" t="s">
        <v>507</v>
      </c>
      <c r="D2111" s="157">
        <v>3215</v>
      </c>
      <c r="E2111" s="32">
        <v>32</v>
      </c>
      <c r="F2111" s="103">
        <v>41.992175199999998</v>
      </c>
      <c r="G2111" s="103">
        <v>-80.032573999999997</v>
      </c>
    </row>
    <row r="2112" spans="1:7" hidden="1" x14ac:dyDescent="0.2">
      <c r="A2112" s="103">
        <v>2017</v>
      </c>
      <c r="B2112" s="99" t="s">
        <v>508</v>
      </c>
      <c r="C2112" s="99" t="s">
        <v>509</v>
      </c>
      <c r="D2112" s="157">
        <v>1460</v>
      </c>
      <c r="E2112" s="32">
        <v>8</v>
      </c>
      <c r="F2112" s="103">
        <v>39.919849399999997</v>
      </c>
      <c r="G2112" s="103">
        <v>-79.647469999999998</v>
      </c>
    </row>
    <row r="2113" spans="1:7" hidden="1" x14ac:dyDescent="0.2">
      <c r="A2113" s="103">
        <v>2017</v>
      </c>
      <c r="B2113" s="99" t="s">
        <v>510</v>
      </c>
      <c r="C2113" s="99" t="s">
        <v>511</v>
      </c>
      <c r="D2113" s="157">
        <v>28</v>
      </c>
      <c r="E2113" s="32">
        <v>0</v>
      </c>
      <c r="F2113" s="103">
        <v>41.512302599999998</v>
      </c>
      <c r="G2113" s="103">
        <v>-79.235918999999996</v>
      </c>
    </row>
    <row r="2114" spans="1:7" hidden="1" x14ac:dyDescent="0.2">
      <c r="A2114" s="103">
        <v>2017</v>
      </c>
      <c r="B2114" s="99" t="s">
        <v>512</v>
      </c>
      <c r="C2114" s="99" t="s">
        <v>513</v>
      </c>
      <c r="D2114" s="167">
        <v>1813</v>
      </c>
      <c r="E2114" s="105">
        <v>17</v>
      </c>
      <c r="F2114" s="103">
        <v>39.927457099999998</v>
      </c>
      <c r="G2114" s="103">
        <v>-77.721580000000003</v>
      </c>
    </row>
    <row r="2115" spans="1:7" hidden="1" x14ac:dyDescent="0.2">
      <c r="A2115" s="103">
        <v>2017</v>
      </c>
      <c r="B2115" s="99" t="s">
        <v>514</v>
      </c>
      <c r="C2115" s="99" t="s">
        <v>515</v>
      </c>
      <c r="D2115" s="167">
        <v>153</v>
      </c>
      <c r="E2115" s="105">
        <v>1</v>
      </c>
      <c r="F2115" s="103">
        <v>39.925454299999998</v>
      </c>
      <c r="G2115" s="103">
        <v>-78.112763000000001</v>
      </c>
    </row>
    <row r="2116" spans="1:7" hidden="1" x14ac:dyDescent="0.2">
      <c r="A2116" s="103">
        <v>2017</v>
      </c>
      <c r="B2116" s="99" t="s">
        <v>516</v>
      </c>
      <c r="C2116" s="99" t="s">
        <v>517</v>
      </c>
      <c r="D2116" s="167">
        <v>426</v>
      </c>
      <c r="E2116" s="105">
        <v>3</v>
      </c>
      <c r="F2116" s="103">
        <v>39.853890499999999</v>
      </c>
      <c r="G2116" s="103">
        <v>-80.222981000000004</v>
      </c>
    </row>
    <row r="2117" spans="1:7" hidden="1" x14ac:dyDescent="0.2">
      <c r="A2117" s="103">
        <v>2017</v>
      </c>
      <c r="B2117" s="99" t="s">
        <v>518</v>
      </c>
      <c r="C2117" s="99" t="s">
        <v>519</v>
      </c>
      <c r="D2117" s="167">
        <v>403</v>
      </c>
      <c r="E2117" s="105">
        <v>7</v>
      </c>
      <c r="F2117" s="103">
        <v>40.4168862</v>
      </c>
      <c r="G2117" s="103">
        <v>-77.981407000000004</v>
      </c>
    </row>
    <row r="2118" spans="1:7" hidden="1" x14ac:dyDescent="0.2">
      <c r="A2118" s="103">
        <v>2017</v>
      </c>
      <c r="B2118" s="99" t="s">
        <v>520</v>
      </c>
      <c r="C2118" s="99" t="s">
        <v>521</v>
      </c>
      <c r="D2118" s="157">
        <v>860</v>
      </c>
      <c r="E2118" s="32">
        <v>4</v>
      </c>
      <c r="F2118" s="103">
        <v>40.652078099999997</v>
      </c>
      <c r="G2118" s="103">
        <v>-79.087632999999997</v>
      </c>
    </row>
    <row r="2119" spans="1:7" hidden="1" x14ac:dyDescent="0.2">
      <c r="A2119" s="103">
        <v>2017</v>
      </c>
      <c r="B2119" s="99" t="s">
        <v>522</v>
      </c>
      <c r="C2119" s="99" t="s">
        <v>523</v>
      </c>
      <c r="D2119" s="157">
        <v>515</v>
      </c>
      <c r="E2119" s="32">
        <v>4</v>
      </c>
      <c r="F2119" s="103">
        <v>41.128296599999999</v>
      </c>
      <c r="G2119" s="103">
        <v>-78.999672000000004</v>
      </c>
    </row>
    <row r="2120" spans="1:7" hidden="1" x14ac:dyDescent="0.2">
      <c r="A2120" s="103">
        <v>2017</v>
      </c>
      <c r="B2120" s="99" t="s">
        <v>524</v>
      </c>
      <c r="C2120" s="99" t="s">
        <v>525</v>
      </c>
      <c r="D2120" s="157">
        <v>298</v>
      </c>
      <c r="E2120" s="32">
        <v>5</v>
      </c>
      <c r="F2120" s="103">
        <v>40.530810500000001</v>
      </c>
      <c r="G2120" s="103">
        <v>-77.402773999999994</v>
      </c>
    </row>
    <row r="2121" spans="1:7" hidden="1" x14ac:dyDescent="0.2">
      <c r="A2121" s="103">
        <v>2017</v>
      </c>
      <c r="B2121" s="99" t="s">
        <v>526</v>
      </c>
      <c r="C2121" s="99" t="s">
        <v>527</v>
      </c>
      <c r="D2121" s="157">
        <v>2424</v>
      </c>
      <c r="E2121" s="32">
        <v>20</v>
      </c>
      <c r="F2121" s="103">
        <v>41.436662200000001</v>
      </c>
      <c r="G2121" s="103">
        <v>-75.609194000000002</v>
      </c>
    </row>
    <row r="2122" spans="1:7" hidden="1" x14ac:dyDescent="0.2">
      <c r="A2122" s="103">
        <v>2017</v>
      </c>
      <c r="B2122" s="99" t="s">
        <v>528</v>
      </c>
      <c r="C2122" s="99" t="s">
        <v>529</v>
      </c>
      <c r="D2122" s="167">
        <v>7841</v>
      </c>
      <c r="E2122" s="105">
        <v>67</v>
      </c>
      <c r="F2122" s="103">
        <v>40.042614899999997</v>
      </c>
      <c r="G2122" s="103">
        <v>-76.247866999999999</v>
      </c>
    </row>
    <row r="2123" spans="1:7" hidden="1" x14ac:dyDescent="0.2">
      <c r="A2123" s="103">
        <v>2017</v>
      </c>
      <c r="B2123" s="99" t="s">
        <v>530</v>
      </c>
      <c r="C2123" s="99" t="s">
        <v>531</v>
      </c>
      <c r="D2123" s="167">
        <v>1022</v>
      </c>
      <c r="E2123" s="105">
        <v>10</v>
      </c>
      <c r="F2123" s="103">
        <v>40.9913387</v>
      </c>
      <c r="G2123" s="103">
        <v>-80.334340999999995</v>
      </c>
    </row>
    <row r="2124" spans="1:7" hidden="1" x14ac:dyDescent="0.2">
      <c r="A2124" s="103">
        <v>2017</v>
      </c>
      <c r="B2124" s="99" t="s">
        <v>532</v>
      </c>
      <c r="C2124" s="99" t="s">
        <v>533</v>
      </c>
      <c r="D2124" s="167">
        <v>1748</v>
      </c>
      <c r="E2124" s="105">
        <v>17</v>
      </c>
      <c r="F2124" s="103">
        <v>40.367169400000002</v>
      </c>
      <c r="G2124" s="103">
        <v>-76.457590999999994</v>
      </c>
    </row>
    <row r="2125" spans="1:7" hidden="1" x14ac:dyDescent="0.2">
      <c r="A2125" s="103">
        <v>2017</v>
      </c>
      <c r="B2125" s="99" t="s">
        <v>534</v>
      </c>
      <c r="C2125" s="99" t="s">
        <v>535</v>
      </c>
      <c r="D2125" s="167">
        <v>5141</v>
      </c>
      <c r="E2125" s="105">
        <v>35</v>
      </c>
      <c r="F2125" s="103">
        <v>40.612806300000003</v>
      </c>
      <c r="G2125" s="103">
        <v>-75.592144000000005</v>
      </c>
    </row>
    <row r="2126" spans="1:7" hidden="1" x14ac:dyDescent="0.2">
      <c r="A2126" s="103">
        <v>2017</v>
      </c>
      <c r="B2126" s="99" t="s">
        <v>536</v>
      </c>
      <c r="C2126" s="99" t="s">
        <v>537</v>
      </c>
      <c r="D2126" s="157">
        <v>3802</v>
      </c>
      <c r="E2126" s="32">
        <v>24</v>
      </c>
      <c r="F2126" s="103">
        <v>41.176869699999997</v>
      </c>
      <c r="G2126" s="103">
        <v>-75.988935999999995</v>
      </c>
    </row>
    <row r="2127" spans="1:7" hidden="1" x14ac:dyDescent="0.2">
      <c r="A2127" s="103">
        <v>2017</v>
      </c>
      <c r="B2127" s="99" t="s">
        <v>538</v>
      </c>
      <c r="C2127" s="99" t="s">
        <v>539</v>
      </c>
      <c r="D2127" s="157">
        <v>1282</v>
      </c>
      <c r="E2127" s="32">
        <v>12</v>
      </c>
      <c r="F2127" s="103">
        <v>41.343944200000003</v>
      </c>
      <c r="G2127" s="103">
        <v>-77.065202999999997</v>
      </c>
    </row>
    <row r="2128" spans="1:7" hidden="1" x14ac:dyDescent="0.2">
      <c r="A2128" s="103">
        <v>2017</v>
      </c>
      <c r="B2128" s="99" t="s">
        <v>540</v>
      </c>
      <c r="C2128" s="99" t="s">
        <v>541</v>
      </c>
      <c r="D2128" s="157">
        <v>397</v>
      </c>
      <c r="E2128" s="32">
        <v>3</v>
      </c>
      <c r="F2128" s="103">
        <v>41.8078681</v>
      </c>
      <c r="G2128" s="103">
        <v>-78.568879999999993</v>
      </c>
    </row>
    <row r="2129" spans="1:7" hidden="1" x14ac:dyDescent="0.2">
      <c r="A2129" s="103">
        <v>2017</v>
      </c>
      <c r="B2129" s="99" t="s">
        <v>542</v>
      </c>
      <c r="C2129" s="99" t="s">
        <v>543</v>
      </c>
      <c r="D2129" s="157">
        <v>1169</v>
      </c>
      <c r="E2129" s="32">
        <v>9</v>
      </c>
      <c r="F2129" s="103">
        <v>41.302286700000003</v>
      </c>
      <c r="G2129" s="103">
        <v>-80.257735999999994</v>
      </c>
    </row>
    <row r="2130" spans="1:7" hidden="1" x14ac:dyDescent="0.2">
      <c r="A2130" s="103">
        <v>2017</v>
      </c>
      <c r="B2130" s="99" t="s">
        <v>544</v>
      </c>
      <c r="C2130" s="99" t="s">
        <v>545</v>
      </c>
      <c r="D2130" s="167">
        <v>619</v>
      </c>
      <c r="E2130" s="105">
        <v>7</v>
      </c>
      <c r="F2130" s="103">
        <v>40.610513099999999</v>
      </c>
      <c r="G2130" s="103">
        <v>-77.617029000000002</v>
      </c>
    </row>
    <row r="2131" spans="1:7" hidden="1" x14ac:dyDescent="0.2">
      <c r="A2131" s="103">
        <v>2017</v>
      </c>
      <c r="B2131" s="99" t="s">
        <v>546</v>
      </c>
      <c r="C2131" s="99" t="s">
        <v>547</v>
      </c>
      <c r="D2131" s="167">
        <v>1846</v>
      </c>
      <c r="E2131" s="105">
        <v>14</v>
      </c>
      <c r="F2131" s="103">
        <v>41.058123600000002</v>
      </c>
      <c r="G2131" s="103">
        <v>-75.339302000000004</v>
      </c>
    </row>
    <row r="2132" spans="1:7" hidden="1" x14ac:dyDescent="0.2">
      <c r="A2132" s="103">
        <v>2017</v>
      </c>
      <c r="B2132" s="99" t="s">
        <v>548</v>
      </c>
      <c r="C2132" s="99" t="s">
        <v>549</v>
      </c>
      <c r="D2132" s="167">
        <v>10317</v>
      </c>
      <c r="E2132" s="105">
        <v>56</v>
      </c>
      <c r="F2132" s="103">
        <v>40.210852500000001</v>
      </c>
      <c r="G2132" s="103">
        <v>-75.367227</v>
      </c>
    </row>
    <row r="2133" spans="1:7" hidden="1" x14ac:dyDescent="0.2">
      <c r="A2133" s="103">
        <v>2017</v>
      </c>
      <c r="B2133" s="99" t="s">
        <v>550</v>
      </c>
      <c r="C2133" s="99" t="s">
        <v>551</v>
      </c>
      <c r="D2133" s="167">
        <v>229</v>
      </c>
      <c r="E2133" s="105">
        <v>4</v>
      </c>
      <c r="F2133" s="103">
        <v>41.027523899999998</v>
      </c>
      <c r="G2133" s="103">
        <v>-76.659047000000001</v>
      </c>
    </row>
    <row r="2134" spans="1:7" hidden="1" x14ac:dyDescent="0.2">
      <c r="A2134" s="103">
        <v>2017</v>
      </c>
      <c r="B2134" s="99" t="s">
        <v>552</v>
      </c>
      <c r="C2134" s="99" t="s">
        <v>553</v>
      </c>
      <c r="D2134" s="157">
        <v>3351</v>
      </c>
      <c r="E2134" s="32">
        <v>26</v>
      </c>
      <c r="F2134" s="103">
        <v>40.754460600000002</v>
      </c>
      <c r="G2134" s="103">
        <v>-75.307354000000004</v>
      </c>
    </row>
    <row r="2135" spans="1:7" hidden="1" x14ac:dyDescent="0.2">
      <c r="A2135" s="103">
        <v>2017</v>
      </c>
      <c r="B2135" s="99" t="s">
        <v>554</v>
      </c>
      <c r="C2135" s="99" t="s">
        <v>555</v>
      </c>
      <c r="D2135" s="157">
        <v>1009</v>
      </c>
      <c r="E2135" s="32">
        <v>6</v>
      </c>
      <c r="F2135" s="103">
        <v>40.851424799999997</v>
      </c>
      <c r="G2135" s="103">
        <v>-76.708933999999999</v>
      </c>
    </row>
    <row r="2136" spans="1:7" hidden="1" x14ac:dyDescent="0.2">
      <c r="A2136" s="103">
        <v>2017</v>
      </c>
      <c r="B2136" s="99" t="s">
        <v>556</v>
      </c>
      <c r="C2136" s="99" t="s">
        <v>557</v>
      </c>
      <c r="D2136" s="157">
        <v>606</v>
      </c>
      <c r="E2136" s="32">
        <v>7</v>
      </c>
      <c r="F2136" s="103">
        <v>40.398657200000002</v>
      </c>
      <c r="G2136" s="103">
        <v>-77.261872999999994</v>
      </c>
    </row>
    <row r="2137" spans="1:7" hidden="1" x14ac:dyDescent="0.2">
      <c r="A2137" s="103">
        <v>2017</v>
      </c>
      <c r="B2137" s="99" t="s">
        <v>558</v>
      </c>
      <c r="C2137" s="99" t="s">
        <v>559</v>
      </c>
      <c r="D2137" s="157">
        <v>32672</v>
      </c>
      <c r="E2137" s="32">
        <v>250</v>
      </c>
      <c r="F2137" s="103">
        <v>40.008064400000002</v>
      </c>
      <c r="G2137" s="103">
        <v>-75.133242999999993</v>
      </c>
    </row>
    <row r="2138" spans="1:7" hidden="1" x14ac:dyDescent="0.2">
      <c r="A2138" s="103">
        <v>2017</v>
      </c>
      <c r="B2138" s="99" t="s">
        <v>560</v>
      </c>
      <c r="C2138" s="99" t="s">
        <v>561</v>
      </c>
      <c r="D2138" s="167">
        <v>456</v>
      </c>
      <c r="E2138" s="105">
        <v>1</v>
      </c>
      <c r="F2138" s="103">
        <v>41.331891599999999</v>
      </c>
      <c r="G2138" s="103">
        <v>-75.033372</v>
      </c>
    </row>
    <row r="2139" spans="1:7" hidden="1" x14ac:dyDescent="0.2">
      <c r="A2139" s="103">
        <v>2017</v>
      </c>
      <c r="B2139" s="99" t="s">
        <v>562</v>
      </c>
      <c r="C2139" s="99" t="s">
        <v>563</v>
      </c>
      <c r="D2139" s="167">
        <v>200</v>
      </c>
      <c r="E2139" s="105">
        <v>0</v>
      </c>
      <c r="F2139" s="103">
        <v>41.744805200000002</v>
      </c>
      <c r="G2139" s="103">
        <v>-77.895666000000006</v>
      </c>
    </row>
    <row r="2140" spans="1:7" hidden="1" x14ac:dyDescent="0.2">
      <c r="A2140" s="103">
        <v>2017</v>
      </c>
      <c r="B2140" s="99" t="s">
        <v>564</v>
      </c>
      <c r="C2140" s="99" t="s">
        <v>565</v>
      </c>
      <c r="D2140" s="167">
        <v>1517</v>
      </c>
      <c r="E2140" s="105">
        <v>14</v>
      </c>
      <c r="F2140" s="103">
        <v>40.705868799999998</v>
      </c>
      <c r="G2140" s="103">
        <v>-76.216427999999993</v>
      </c>
    </row>
    <row r="2141" spans="1:7" hidden="1" x14ac:dyDescent="0.2">
      <c r="A2141" s="103">
        <v>2017</v>
      </c>
      <c r="B2141" s="99" t="s">
        <v>566</v>
      </c>
      <c r="C2141" s="99" t="s">
        <v>567</v>
      </c>
      <c r="D2141" s="167">
        <v>472</v>
      </c>
      <c r="E2141" s="105">
        <v>5</v>
      </c>
      <c r="F2141" s="103">
        <v>40.769933600000002</v>
      </c>
      <c r="G2141" s="103">
        <v>-77.069843000000006</v>
      </c>
    </row>
    <row r="2142" spans="1:7" hidden="1" x14ac:dyDescent="0.2">
      <c r="A2142" s="103">
        <v>2017</v>
      </c>
      <c r="B2142" s="99" t="s">
        <v>568</v>
      </c>
      <c r="C2142" s="99" t="s">
        <v>569</v>
      </c>
      <c r="D2142" s="157">
        <v>731</v>
      </c>
      <c r="E2142" s="32">
        <v>5</v>
      </c>
      <c r="F2142" s="103">
        <v>39.972384300000002</v>
      </c>
      <c r="G2142" s="103">
        <v>-79.028383000000005</v>
      </c>
    </row>
    <row r="2143" spans="1:7" hidden="1" x14ac:dyDescent="0.2">
      <c r="A2143" s="103">
        <v>2017</v>
      </c>
      <c r="B2143" s="99" t="s">
        <v>570</v>
      </c>
      <c r="C2143" s="99" t="s">
        <v>571</v>
      </c>
      <c r="D2143" s="157">
        <v>50</v>
      </c>
      <c r="E2143" s="32">
        <v>0</v>
      </c>
      <c r="F2143" s="103">
        <v>41.445982800000003</v>
      </c>
      <c r="G2143" s="103">
        <v>-76.512379999999993</v>
      </c>
    </row>
    <row r="2144" spans="1:7" hidden="1" x14ac:dyDescent="0.2">
      <c r="A2144" s="103">
        <v>2017</v>
      </c>
      <c r="B2144" s="99" t="s">
        <v>572</v>
      </c>
      <c r="C2144" s="99" t="s">
        <v>573</v>
      </c>
      <c r="D2144" s="157">
        <v>376</v>
      </c>
      <c r="E2144" s="32">
        <v>3</v>
      </c>
      <c r="F2144" s="103">
        <v>41.8212768</v>
      </c>
      <c r="G2144" s="103">
        <v>-75.800905</v>
      </c>
    </row>
    <row r="2145" spans="1:7" hidden="1" x14ac:dyDescent="0.2">
      <c r="A2145" s="103">
        <v>2017</v>
      </c>
      <c r="B2145" s="99" t="s">
        <v>574</v>
      </c>
      <c r="C2145" s="99" t="s">
        <v>575</v>
      </c>
      <c r="D2145" s="157">
        <v>422</v>
      </c>
      <c r="E2145" s="32">
        <v>4</v>
      </c>
      <c r="F2145" s="103">
        <v>41.772835299999997</v>
      </c>
      <c r="G2145" s="103">
        <v>-77.254386999999994</v>
      </c>
    </row>
    <row r="2146" spans="1:7" hidden="1" x14ac:dyDescent="0.2">
      <c r="A2146" s="103">
        <v>2017</v>
      </c>
      <c r="B2146" s="99" t="s">
        <v>576</v>
      </c>
      <c r="C2146" s="99" t="s">
        <v>577</v>
      </c>
      <c r="D2146" s="167">
        <v>426</v>
      </c>
      <c r="E2146" s="105">
        <v>1</v>
      </c>
      <c r="F2146" s="103">
        <v>40.963337600000003</v>
      </c>
      <c r="G2146" s="103">
        <v>-77.062129999999996</v>
      </c>
    </row>
    <row r="2147" spans="1:7" hidden="1" x14ac:dyDescent="0.2">
      <c r="A2147" s="103">
        <v>2017</v>
      </c>
      <c r="B2147" s="99" t="s">
        <v>578</v>
      </c>
      <c r="C2147" s="99" t="s">
        <v>579</v>
      </c>
      <c r="D2147" s="167">
        <v>523</v>
      </c>
      <c r="E2147" s="105">
        <v>4</v>
      </c>
      <c r="F2147" s="103">
        <v>41.401019599999998</v>
      </c>
      <c r="G2147" s="103">
        <v>-79.757919999999999</v>
      </c>
    </row>
    <row r="2148" spans="1:7" hidden="1" x14ac:dyDescent="0.2">
      <c r="A2148" s="103">
        <v>2017</v>
      </c>
      <c r="B2148" s="99" t="s">
        <v>580</v>
      </c>
      <c r="C2148" s="99" t="s">
        <v>581</v>
      </c>
      <c r="D2148" s="167">
        <v>446</v>
      </c>
      <c r="E2148" s="105">
        <v>5</v>
      </c>
      <c r="F2148" s="103">
        <v>41.813770599999998</v>
      </c>
      <c r="G2148" s="103">
        <v>-79.274045000000001</v>
      </c>
    </row>
    <row r="2149" spans="1:7" hidden="1" x14ac:dyDescent="0.2">
      <c r="A2149" s="103">
        <v>2017</v>
      </c>
      <c r="B2149" s="99" t="s">
        <v>582</v>
      </c>
      <c r="C2149" s="99" t="s">
        <v>583</v>
      </c>
      <c r="D2149" s="167">
        <v>2193</v>
      </c>
      <c r="E2149" s="105">
        <v>22</v>
      </c>
      <c r="F2149" s="103">
        <v>40.189359000000003</v>
      </c>
      <c r="G2149" s="103">
        <v>-80.248553999999999</v>
      </c>
    </row>
    <row r="2150" spans="1:7" hidden="1" x14ac:dyDescent="0.2">
      <c r="A2150" s="103">
        <v>2017</v>
      </c>
      <c r="B2150" s="99" t="s">
        <v>584</v>
      </c>
      <c r="C2150" s="99" t="s">
        <v>585</v>
      </c>
      <c r="D2150" s="157">
        <v>420</v>
      </c>
      <c r="E2150" s="32">
        <v>3</v>
      </c>
      <c r="F2150" s="103">
        <v>41.648516499999999</v>
      </c>
      <c r="G2150" s="103">
        <v>-75.303189000000003</v>
      </c>
    </row>
    <row r="2151" spans="1:7" hidden="1" x14ac:dyDescent="0.2">
      <c r="A2151" s="103">
        <v>2017</v>
      </c>
      <c r="B2151" s="99" t="s">
        <v>586</v>
      </c>
      <c r="C2151" s="99" t="s">
        <v>587</v>
      </c>
      <c r="D2151" s="157">
        <v>3435</v>
      </c>
      <c r="E2151" s="32">
        <v>21</v>
      </c>
      <c r="F2151" s="103">
        <v>40.310908400000002</v>
      </c>
      <c r="G2151" s="103">
        <v>-79.467329000000007</v>
      </c>
    </row>
    <row r="2152" spans="1:7" hidden="1" x14ac:dyDescent="0.2">
      <c r="A2152" s="103">
        <v>2017</v>
      </c>
      <c r="B2152" s="99" t="s">
        <v>588</v>
      </c>
      <c r="C2152" s="99" t="s">
        <v>589</v>
      </c>
      <c r="D2152" s="157">
        <v>311</v>
      </c>
      <c r="E2152" s="32">
        <v>4</v>
      </c>
      <c r="F2152" s="103">
        <v>41.518333499999997</v>
      </c>
      <c r="G2152" s="103">
        <v>-76.016940000000005</v>
      </c>
    </row>
    <row r="2153" spans="1:7" hidden="1" x14ac:dyDescent="0.2">
      <c r="A2153" s="103">
        <v>2017</v>
      </c>
      <c r="B2153" s="99" t="s">
        <v>590</v>
      </c>
      <c r="C2153" s="99" t="s">
        <v>591</v>
      </c>
      <c r="D2153" s="157">
        <v>5494</v>
      </c>
      <c r="E2153" s="32">
        <v>43</v>
      </c>
      <c r="F2153" s="103">
        <v>39.920012800000002</v>
      </c>
      <c r="G2153" s="103">
        <v>-76.726342000000002</v>
      </c>
    </row>
    <row r="2154" spans="1:7" hidden="1" x14ac:dyDescent="0.2">
      <c r="A2154" s="103">
        <v>2018</v>
      </c>
      <c r="B2154" s="99" t="s">
        <v>458</v>
      </c>
      <c r="C2154" s="99" t="s">
        <v>459</v>
      </c>
      <c r="D2154" s="157">
        <v>994</v>
      </c>
      <c r="E2154" s="32">
        <v>14</v>
      </c>
      <c r="F2154" s="103">
        <v>39.871466400000003</v>
      </c>
      <c r="G2154" s="103">
        <v>-77.218075999999996</v>
      </c>
    </row>
    <row r="2155" spans="1:7" hidden="1" x14ac:dyDescent="0.2">
      <c r="A2155" s="103">
        <v>2018</v>
      </c>
      <c r="B2155" s="99" t="s">
        <v>460</v>
      </c>
      <c r="C2155" s="99" t="s">
        <v>461</v>
      </c>
      <c r="D2155" s="157">
        <v>15981</v>
      </c>
      <c r="E2155" s="32">
        <v>102</v>
      </c>
      <c r="F2155" s="103">
        <v>40.468804400000003</v>
      </c>
      <c r="G2155" s="103">
        <v>-79.981758999999997</v>
      </c>
    </row>
    <row r="2156" spans="1:7" hidden="1" x14ac:dyDescent="0.2">
      <c r="A2156" s="103">
        <v>2018</v>
      </c>
      <c r="B2156" s="99" t="s">
        <v>462</v>
      </c>
      <c r="C2156" s="99" t="s">
        <v>463</v>
      </c>
      <c r="D2156" s="157">
        <v>605</v>
      </c>
      <c r="E2156" s="32">
        <v>4</v>
      </c>
      <c r="F2156" s="103">
        <v>40.812983699999997</v>
      </c>
      <c r="G2156" s="103">
        <v>-79.465055000000007</v>
      </c>
    </row>
    <row r="2157" spans="1:7" hidden="1" x14ac:dyDescent="0.2">
      <c r="A2157" s="103">
        <v>2018</v>
      </c>
      <c r="B2157" s="99" t="s">
        <v>464</v>
      </c>
      <c r="C2157" s="99" t="s">
        <v>465</v>
      </c>
      <c r="D2157" s="167">
        <v>1829</v>
      </c>
      <c r="E2157" s="105">
        <v>17</v>
      </c>
      <c r="F2157" s="103">
        <v>40.682414999999999</v>
      </c>
      <c r="G2157" s="103">
        <v>-80.349287000000004</v>
      </c>
    </row>
    <row r="2158" spans="1:7" hidden="1" x14ac:dyDescent="0.2">
      <c r="A2158" s="103">
        <v>2018</v>
      </c>
      <c r="B2158" s="99" t="s">
        <v>466</v>
      </c>
      <c r="C2158" s="99" t="s">
        <v>467</v>
      </c>
      <c r="D2158" s="167">
        <v>495</v>
      </c>
      <c r="E2158" s="105">
        <v>4</v>
      </c>
      <c r="F2158" s="103">
        <v>40.006705599999997</v>
      </c>
      <c r="G2158" s="103">
        <v>-78.490511999999995</v>
      </c>
    </row>
    <row r="2159" spans="1:7" hidden="1" x14ac:dyDescent="0.2">
      <c r="A2159" s="103">
        <v>2018</v>
      </c>
      <c r="B2159" s="99" t="s">
        <v>468</v>
      </c>
      <c r="C2159" s="99" t="s">
        <v>469</v>
      </c>
      <c r="D2159" s="167">
        <v>5397</v>
      </c>
      <c r="E2159" s="105">
        <v>36</v>
      </c>
      <c r="F2159" s="103">
        <v>40.416444200000001</v>
      </c>
      <c r="G2159" s="103">
        <v>-75.926043000000007</v>
      </c>
    </row>
    <row r="2160" spans="1:7" hidden="1" x14ac:dyDescent="0.2">
      <c r="A2160" s="103">
        <v>2018</v>
      </c>
      <c r="B2160" s="99" t="s">
        <v>470</v>
      </c>
      <c r="C2160" s="99" t="s">
        <v>471</v>
      </c>
      <c r="D2160" s="167">
        <v>1311</v>
      </c>
      <c r="E2160" s="105">
        <v>4</v>
      </c>
      <c r="F2160" s="103">
        <v>40.480755500000001</v>
      </c>
      <c r="G2160" s="103">
        <v>-78.348827</v>
      </c>
    </row>
    <row r="2161" spans="1:7" hidden="1" x14ac:dyDescent="0.2">
      <c r="A2161" s="103">
        <v>2018</v>
      </c>
      <c r="B2161" s="99" t="s">
        <v>472</v>
      </c>
      <c r="C2161" s="99" t="s">
        <v>473</v>
      </c>
      <c r="D2161" s="157">
        <v>687</v>
      </c>
      <c r="E2161" s="32">
        <v>4</v>
      </c>
      <c r="F2161" s="103">
        <v>41.788675599999998</v>
      </c>
      <c r="G2161" s="103">
        <v>-76.515651000000005</v>
      </c>
    </row>
    <row r="2162" spans="1:7" hidden="1" x14ac:dyDescent="0.2">
      <c r="A2162" s="103">
        <v>2018</v>
      </c>
      <c r="B2162" s="99" t="s">
        <v>474</v>
      </c>
      <c r="C2162" s="99" t="s">
        <v>475</v>
      </c>
      <c r="D2162" s="157">
        <v>6681</v>
      </c>
      <c r="E2162" s="32">
        <v>31</v>
      </c>
      <c r="F2162" s="103">
        <v>40.336943599999998</v>
      </c>
      <c r="G2162" s="103">
        <v>-75.106847000000002</v>
      </c>
    </row>
    <row r="2163" spans="1:7" hidden="1" x14ac:dyDescent="0.2">
      <c r="A2163" s="103">
        <v>2018</v>
      </c>
      <c r="B2163" s="99" t="s">
        <v>476</v>
      </c>
      <c r="C2163" s="99" t="s">
        <v>477</v>
      </c>
      <c r="D2163" s="157">
        <v>1949</v>
      </c>
      <c r="E2163" s="32">
        <v>13</v>
      </c>
      <c r="F2163" s="103">
        <v>40.911762799999998</v>
      </c>
      <c r="G2163" s="103">
        <v>-79.913422999999995</v>
      </c>
    </row>
    <row r="2164" spans="1:7" hidden="1" x14ac:dyDescent="0.2">
      <c r="A2164" s="103">
        <v>2018</v>
      </c>
      <c r="B2164" s="99" t="s">
        <v>478</v>
      </c>
      <c r="C2164" s="99" t="s">
        <v>479</v>
      </c>
      <c r="D2164" s="157">
        <v>1348</v>
      </c>
      <c r="E2164" s="32">
        <v>13</v>
      </c>
      <c r="F2164" s="103">
        <v>40.495187899999998</v>
      </c>
      <c r="G2164" s="103">
        <v>-78.713886000000002</v>
      </c>
    </row>
    <row r="2165" spans="1:7" hidden="1" x14ac:dyDescent="0.2">
      <c r="A2165" s="103">
        <v>2018</v>
      </c>
      <c r="B2165" s="99" t="s">
        <v>480</v>
      </c>
      <c r="C2165" s="99" t="s">
        <v>481</v>
      </c>
      <c r="D2165" s="167">
        <v>40</v>
      </c>
      <c r="E2165" s="105">
        <v>0</v>
      </c>
      <c r="F2165" s="103">
        <v>41.436748899999998</v>
      </c>
      <c r="G2165" s="103">
        <v>-78.203845000000001</v>
      </c>
    </row>
    <row r="2166" spans="1:7" hidden="1" x14ac:dyDescent="0.2">
      <c r="A2166" s="103">
        <v>2018</v>
      </c>
      <c r="B2166" s="99" t="s">
        <v>482</v>
      </c>
      <c r="C2166" s="99" t="s">
        <v>483</v>
      </c>
      <c r="D2166" s="167">
        <v>655</v>
      </c>
      <c r="E2166" s="105">
        <v>8</v>
      </c>
      <c r="F2166" s="103">
        <v>40.918464800000002</v>
      </c>
      <c r="G2166" s="103">
        <v>-75.708511000000001</v>
      </c>
    </row>
    <row r="2167" spans="1:7" hidden="1" x14ac:dyDescent="0.2">
      <c r="A2167" s="103">
        <v>2018</v>
      </c>
      <c r="B2167" s="99" t="s">
        <v>484</v>
      </c>
      <c r="C2167" s="99" t="s">
        <v>485</v>
      </c>
      <c r="D2167" s="167">
        <v>1297</v>
      </c>
      <c r="E2167" s="105">
        <v>8</v>
      </c>
      <c r="F2167" s="103">
        <v>40.919337800000001</v>
      </c>
      <c r="G2167" s="103">
        <v>-77.819868</v>
      </c>
    </row>
    <row r="2168" spans="1:7" hidden="1" x14ac:dyDescent="0.2">
      <c r="A2168" s="103">
        <v>2018</v>
      </c>
      <c r="B2168" s="99" t="s">
        <v>486</v>
      </c>
      <c r="C2168" s="99" t="s">
        <v>487</v>
      </c>
      <c r="D2168" s="167">
        <v>6238</v>
      </c>
      <c r="E2168" s="105">
        <v>22</v>
      </c>
      <c r="F2168" s="103">
        <v>39.973298</v>
      </c>
      <c r="G2168" s="103">
        <v>-75.748439000000005</v>
      </c>
    </row>
    <row r="2169" spans="1:7" hidden="1" x14ac:dyDescent="0.2">
      <c r="A2169" s="103">
        <v>2018</v>
      </c>
      <c r="B2169" s="99" t="s">
        <v>488</v>
      </c>
      <c r="C2169" s="99" t="s">
        <v>489</v>
      </c>
      <c r="D2169" s="157">
        <v>403</v>
      </c>
      <c r="E2169" s="32">
        <v>2</v>
      </c>
      <c r="F2169" s="103">
        <v>41.192613600000001</v>
      </c>
      <c r="G2169" s="103">
        <v>-79.420940000000002</v>
      </c>
    </row>
    <row r="2170" spans="1:7" hidden="1" x14ac:dyDescent="0.2">
      <c r="A2170" s="103">
        <v>2018</v>
      </c>
      <c r="B2170" s="99" t="s">
        <v>490</v>
      </c>
      <c r="C2170" s="99" t="s">
        <v>491</v>
      </c>
      <c r="D2170" s="157">
        <v>759</v>
      </c>
      <c r="E2170" s="32">
        <v>7</v>
      </c>
      <c r="F2170" s="103">
        <v>41.000136500000004</v>
      </c>
      <c r="G2170" s="103">
        <v>-78.474046999999999</v>
      </c>
    </row>
    <row r="2171" spans="1:7" hidden="1" x14ac:dyDescent="0.2">
      <c r="A2171" s="103">
        <v>2018</v>
      </c>
      <c r="B2171" s="99" t="s">
        <v>492</v>
      </c>
      <c r="C2171" s="99" t="s">
        <v>493</v>
      </c>
      <c r="D2171" s="157">
        <v>443</v>
      </c>
      <c r="E2171" s="32">
        <v>5</v>
      </c>
      <c r="F2171" s="103">
        <v>41.234020899999997</v>
      </c>
      <c r="G2171" s="103">
        <v>-77.637988000000007</v>
      </c>
    </row>
    <row r="2172" spans="1:7" hidden="1" x14ac:dyDescent="0.2">
      <c r="A2172" s="103">
        <v>2018</v>
      </c>
      <c r="B2172" s="99" t="s">
        <v>494</v>
      </c>
      <c r="C2172" s="99" t="s">
        <v>495</v>
      </c>
      <c r="D2172" s="157">
        <v>611</v>
      </c>
      <c r="E2172" s="32">
        <v>10</v>
      </c>
      <c r="F2172" s="103">
        <v>41.049036399999999</v>
      </c>
      <c r="G2172" s="103">
        <v>-76.405150000000006</v>
      </c>
    </row>
    <row r="2173" spans="1:7" hidden="1" x14ac:dyDescent="0.2">
      <c r="A2173" s="103">
        <v>2018</v>
      </c>
      <c r="B2173" s="99" t="s">
        <v>496</v>
      </c>
      <c r="C2173" s="99" t="s">
        <v>497</v>
      </c>
      <c r="D2173" s="167">
        <v>982</v>
      </c>
      <c r="E2173" s="105">
        <v>17</v>
      </c>
      <c r="F2173" s="103">
        <v>41.6844289</v>
      </c>
      <c r="G2173" s="103">
        <v>-80.106769</v>
      </c>
    </row>
    <row r="2174" spans="1:7" hidden="1" x14ac:dyDescent="0.2">
      <c r="A2174" s="103">
        <v>2018</v>
      </c>
      <c r="B2174" s="99" t="s">
        <v>498</v>
      </c>
      <c r="C2174" s="99" t="s">
        <v>499</v>
      </c>
      <c r="D2174" s="167">
        <v>2865</v>
      </c>
      <c r="E2174" s="105">
        <v>20</v>
      </c>
      <c r="F2174" s="103">
        <v>40.163509099999999</v>
      </c>
      <c r="G2174" s="103">
        <v>-77.265230000000003</v>
      </c>
    </row>
    <row r="2175" spans="1:7" hidden="1" x14ac:dyDescent="0.2">
      <c r="A2175" s="103">
        <v>2018</v>
      </c>
      <c r="B2175" s="99" t="s">
        <v>500</v>
      </c>
      <c r="C2175" s="99" t="s">
        <v>501</v>
      </c>
      <c r="D2175" s="167">
        <v>4001</v>
      </c>
      <c r="E2175" s="105">
        <v>45</v>
      </c>
      <c r="F2175" s="103">
        <v>40.415552300000002</v>
      </c>
      <c r="G2175" s="103">
        <v>-76.779253999999995</v>
      </c>
    </row>
    <row r="2176" spans="1:7" hidden="1" x14ac:dyDescent="0.2">
      <c r="A2176" s="103">
        <v>2018</v>
      </c>
      <c r="B2176" s="99" t="s">
        <v>502</v>
      </c>
      <c r="C2176" s="99" t="s">
        <v>503</v>
      </c>
      <c r="D2176" s="167">
        <v>8351</v>
      </c>
      <c r="E2176" s="105">
        <v>46</v>
      </c>
      <c r="F2176" s="103">
        <v>39.916650099999998</v>
      </c>
      <c r="G2176" s="103">
        <v>-75.399154999999993</v>
      </c>
    </row>
    <row r="2177" spans="1:7" hidden="1" x14ac:dyDescent="0.2">
      <c r="A2177" s="103">
        <v>2018</v>
      </c>
      <c r="B2177" s="99" t="s">
        <v>504</v>
      </c>
      <c r="C2177" s="99" t="s">
        <v>505</v>
      </c>
      <c r="D2177" s="157">
        <v>286</v>
      </c>
      <c r="E2177" s="32">
        <v>5</v>
      </c>
      <c r="F2177" s="103">
        <v>41.4254873</v>
      </c>
      <c r="G2177" s="103">
        <v>-78.649168000000003</v>
      </c>
    </row>
    <row r="2178" spans="1:7" hidden="1" x14ac:dyDescent="0.2">
      <c r="A2178" s="103">
        <v>2018</v>
      </c>
      <c r="B2178" s="99" t="s">
        <v>506</v>
      </c>
      <c r="C2178" s="99" t="s">
        <v>507</v>
      </c>
      <c r="D2178" s="157">
        <v>2989</v>
      </c>
      <c r="E2178" s="32">
        <v>34</v>
      </c>
      <c r="F2178" s="103">
        <v>41.992175199999998</v>
      </c>
      <c r="G2178" s="103">
        <v>-80.032573999999997</v>
      </c>
    </row>
    <row r="2179" spans="1:7" hidden="1" x14ac:dyDescent="0.2">
      <c r="A2179" s="103">
        <v>2018</v>
      </c>
      <c r="B2179" s="99" t="s">
        <v>508</v>
      </c>
      <c r="C2179" s="99" t="s">
        <v>509</v>
      </c>
      <c r="D2179" s="157">
        <v>1472</v>
      </c>
      <c r="E2179" s="32">
        <v>1</v>
      </c>
      <c r="F2179" s="103">
        <v>39.919849399999997</v>
      </c>
      <c r="G2179" s="103">
        <v>-79.647469999999998</v>
      </c>
    </row>
    <row r="2180" spans="1:7" hidden="1" x14ac:dyDescent="0.2">
      <c r="A2180" s="103">
        <v>2018</v>
      </c>
      <c r="B2180" s="99" t="s">
        <v>510</v>
      </c>
      <c r="C2180" s="99" t="s">
        <v>511</v>
      </c>
      <c r="D2180" s="157">
        <v>27</v>
      </c>
      <c r="E2180" s="32">
        <v>0</v>
      </c>
      <c r="F2180" s="103">
        <v>41.512302599999998</v>
      </c>
      <c r="G2180" s="103">
        <v>-79.235918999999996</v>
      </c>
    </row>
    <row r="2181" spans="1:7" hidden="1" x14ac:dyDescent="0.2">
      <c r="A2181" s="103">
        <v>2018</v>
      </c>
      <c r="B2181" s="99" t="s">
        <v>512</v>
      </c>
      <c r="C2181" s="99" t="s">
        <v>513</v>
      </c>
      <c r="D2181" s="167">
        <v>1766</v>
      </c>
      <c r="E2181" s="105">
        <v>9</v>
      </c>
      <c r="F2181" s="103">
        <v>39.927457099999998</v>
      </c>
      <c r="G2181" s="103">
        <v>-77.721580000000003</v>
      </c>
    </row>
    <row r="2182" spans="1:7" hidden="1" x14ac:dyDescent="0.2">
      <c r="A2182" s="103">
        <v>2018</v>
      </c>
      <c r="B2182" s="99" t="s">
        <v>514</v>
      </c>
      <c r="C2182" s="99" t="s">
        <v>515</v>
      </c>
      <c r="D2182" s="167">
        <v>146</v>
      </c>
      <c r="E2182" s="105">
        <v>1</v>
      </c>
      <c r="F2182" s="103">
        <v>39.925454299999998</v>
      </c>
      <c r="G2182" s="103">
        <v>-78.112763000000001</v>
      </c>
    </row>
    <row r="2183" spans="1:7" hidden="1" x14ac:dyDescent="0.2">
      <c r="A2183" s="103">
        <v>2018</v>
      </c>
      <c r="B2183" s="99" t="s">
        <v>516</v>
      </c>
      <c r="C2183" s="99" t="s">
        <v>517</v>
      </c>
      <c r="D2183" s="167">
        <v>366</v>
      </c>
      <c r="E2183" s="105">
        <v>1</v>
      </c>
      <c r="F2183" s="103">
        <v>39.853890499999999</v>
      </c>
      <c r="G2183" s="103">
        <v>-80.222981000000004</v>
      </c>
    </row>
    <row r="2184" spans="1:7" hidden="1" x14ac:dyDescent="0.2">
      <c r="A2184" s="103">
        <v>2018</v>
      </c>
      <c r="B2184" s="99" t="s">
        <v>518</v>
      </c>
      <c r="C2184" s="99" t="s">
        <v>519</v>
      </c>
      <c r="D2184" s="167">
        <v>492</v>
      </c>
      <c r="E2184" s="105">
        <v>4</v>
      </c>
      <c r="F2184" s="103">
        <v>40.4168862</v>
      </c>
      <c r="G2184" s="103">
        <v>-77.981407000000004</v>
      </c>
    </row>
    <row r="2185" spans="1:7" hidden="1" x14ac:dyDescent="0.2">
      <c r="A2185" s="103">
        <v>2018</v>
      </c>
      <c r="B2185" s="99" t="s">
        <v>520</v>
      </c>
      <c r="C2185" s="99" t="s">
        <v>521</v>
      </c>
      <c r="D2185" s="157">
        <v>897</v>
      </c>
      <c r="E2185" s="32">
        <v>10</v>
      </c>
      <c r="F2185" s="103">
        <v>40.652078099999997</v>
      </c>
      <c r="G2185" s="103">
        <v>-79.087632999999997</v>
      </c>
    </row>
    <row r="2186" spans="1:7" hidden="1" x14ac:dyDescent="0.2">
      <c r="A2186" s="103">
        <v>2018</v>
      </c>
      <c r="B2186" s="99" t="s">
        <v>522</v>
      </c>
      <c r="C2186" s="99" t="s">
        <v>523</v>
      </c>
      <c r="D2186" s="157">
        <v>503</v>
      </c>
      <c r="E2186" s="32">
        <v>1</v>
      </c>
      <c r="F2186" s="103">
        <v>41.128296599999999</v>
      </c>
      <c r="G2186" s="103">
        <v>-78.999672000000004</v>
      </c>
    </row>
    <row r="2187" spans="1:7" hidden="1" x14ac:dyDescent="0.2">
      <c r="A2187" s="103">
        <v>2018</v>
      </c>
      <c r="B2187" s="99" t="s">
        <v>524</v>
      </c>
      <c r="C2187" s="99" t="s">
        <v>525</v>
      </c>
      <c r="D2187" s="157">
        <v>309</v>
      </c>
      <c r="E2187" s="32">
        <v>3</v>
      </c>
      <c r="F2187" s="103">
        <v>40.530810500000001</v>
      </c>
      <c r="G2187" s="103">
        <v>-77.402773999999994</v>
      </c>
    </row>
    <row r="2188" spans="1:7" hidden="1" x14ac:dyDescent="0.2">
      <c r="A2188" s="103">
        <v>2018</v>
      </c>
      <c r="B2188" s="99" t="s">
        <v>526</v>
      </c>
      <c r="C2188" s="99" t="s">
        <v>527</v>
      </c>
      <c r="D2188" s="157">
        <v>2348</v>
      </c>
      <c r="E2188" s="32">
        <v>20</v>
      </c>
      <c r="F2188" s="103">
        <v>41.436662200000001</v>
      </c>
      <c r="G2188" s="103">
        <v>-75.609194000000002</v>
      </c>
    </row>
    <row r="2189" spans="1:7" hidden="1" x14ac:dyDescent="0.2">
      <c r="A2189" s="103">
        <v>2018</v>
      </c>
      <c r="B2189" s="99" t="s">
        <v>528</v>
      </c>
      <c r="C2189" s="99" t="s">
        <v>529</v>
      </c>
      <c r="D2189" s="167">
        <v>7501</v>
      </c>
      <c r="E2189" s="105">
        <v>64</v>
      </c>
      <c r="F2189" s="103">
        <v>40.042614899999997</v>
      </c>
      <c r="G2189" s="103">
        <v>-76.247866999999999</v>
      </c>
    </row>
    <row r="2190" spans="1:7" hidden="1" x14ac:dyDescent="0.2">
      <c r="A2190" s="103">
        <v>2018</v>
      </c>
      <c r="B2190" s="99" t="s">
        <v>530</v>
      </c>
      <c r="C2190" s="99" t="s">
        <v>531</v>
      </c>
      <c r="D2190" s="167">
        <v>985</v>
      </c>
      <c r="E2190" s="105">
        <v>8</v>
      </c>
      <c r="F2190" s="103">
        <v>40.9913387</v>
      </c>
      <c r="G2190" s="103">
        <v>-80.334340999999995</v>
      </c>
    </row>
    <row r="2191" spans="1:7" hidden="1" x14ac:dyDescent="0.2">
      <c r="A2191" s="103">
        <v>2018</v>
      </c>
      <c r="B2191" s="99" t="s">
        <v>532</v>
      </c>
      <c r="C2191" s="99" t="s">
        <v>533</v>
      </c>
      <c r="D2191" s="167">
        <v>1682</v>
      </c>
      <c r="E2191" s="105">
        <v>12</v>
      </c>
      <c r="F2191" s="103">
        <v>40.367169400000002</v>
      </c>
      <c r="G2191" s="103">
        <v>-76.457590999999994</v>
      </c>
    </row>
    <row r="2192" spans="1:7" hidden="1" x14ac:dyDescent="0.2">
      <c r="A2192" s="103">
        <v>2018</v>
      </c>
      <c r="B2192" s="99" t="s">
        <v>534</v>
      </c>
      <c r="C2192" s="99" t="s">
        <v>535</v>
      </c>
      <c r="D2192" s="167">
        <v>5227</v>
      </c>
      <c r="E2192" s="105">
        <v>32</v>
      </c>
      <c r="F2192" s="103">
        <v>40.612806300000003</v>
      </c>
      <c r="G2192" s="103">
        <v>-75.592144000000005</v>
      </c>
    </row>
    <row r="2193" spans="1:7" hidden="1" x14ac:dyDescent="0.2">
      <c r="A2193" s="103">
        <v>2018</v>
      </c>
      <c r="B2193" s="99" t="s">
        <v>536</v>
      </c>
      <c r="C2193" s="99" t="s">
        <v>537</v>
      </c>
      <c r="D2193" s="157">
        <v>3854</v>
      </c>
      <c r="E2193" s="32">
        <v>31</v>
      </c>
      <c r="F2193" s="103">
        <v>41.176869699999997</v>
      </c>
      <c r="G2193" s="103">
        <v>-75.988935999999995</v>
      </c>
    </row>
    <row r="2194" spans="1:7" hidden="1" x14ac:dyDescent="0.2">
      <c r="A2194" s="103">
        <v>2018</v>
      </c>
      <c r="B2194" s="99" t="s">
        <v>538</v>
      </c>
      <c r="C2194" s="99" t="s">
        <v>539</v>
      </c>
      <c r="D2194" s="157">
        <v>1316</v>
      </c>
      <c r="E2194" s="32">
        <v>11</v>
      </c>
      <c r="F2194" s="103">
        <v>41.343944200000003</v>
      </c>
      <c r="G2194" s="103">
        <v>-77.065202999999997</v>
      </c>
    </row>
    <row r="2195" spans="1:7" hidden="1" x14ac:dyDescent="0.2">
      <c r="A2195" s="103">
        <v>2018</v>
      </c>
      <c r="B2195" s="99" t="s">
        <v>540</v>
      </c>
      <c r="C2195" s="99" t="s">
        <v>541</v>
      </c>
      <c r="D2195" s="157">
        <v>373</v>
      </c>
      <c r="E2195" s="32">
        <v>3</v>
      </c>
      <c r="F2195" s="103">
        <v>41.8078681</v>
      </c>
      <c r="G2195" s="103">
        <v>-78.568879999999993</v>
      </c>
    </row>
    <row r="2196" spans="1:7" hidden="1" x14ac:dyDescent="0.2">
      <c r="A2196" s="103">
        <v>2018</v>
      </c>
      <c r="B2196" s="99" t="s">
        <v>542</v>
      </c>
      <c r="C2196" s="99" t="s">
        <v>543</v>
      </c>
      <c r="D2196" s="157">
        <v>1191</v>
      </c>
      <c r="E2196" s="32">
        <v>13</v>
      </c>
      <c r="F2196" s="103">
        <v>41.302286700000003</v>
      </c>
      <c r="G2196" s="103">
        <v>-80.257735999999994</v>
      </c>
    </row>
    <row r="2197" spans="1:7" hidden="1" x14ac:dyDescent="0.2">
      <c r="A2197" s="103">
        <v>2018</v>
      </c>
      <c r="B2197" s="99" t="s">
        <v>544</v>
      </c>
      <c r="C2197" s="99" t="s">
        <v>545</v>
      </c>
      <c r="D2197" s="167">
        <v>641</v>
      </c>
      <c r="E2197" s="105">
        <v>6</v>
      </c>
      <c r="F2197" s="103">
        <v>40.610513099999999</v>
      </c>
      <c r="G2197" s="103">
        <v>-77.617029000000002</v>
      </c>
    </row>
    <row r="2198" spans="1:7" hidden="1" x14ac:dyDescent="0.2">
      <c r="A2198" s="103">
        <v>2018</v>
      </c>
      <c r="B2198" s="99" t="s">
        <v>546</v>
      </c>
      <c r="C2198" s="99" t="s">
        <v>547</v>
      </c>
      <c r="D2198" s="167">
        <v>1833</v>
      </c>
      <c r="E2198" s="105">
        <v>12</v>
      </c>
      <c r="F2198" s="103">
        <v>41.058123600000002</v>
      </c>
      <c r="G2198" s="103">
        <v>-75.339302000000004</v>
      </c>
    </row>
    <row r="2199" spans="1:7" hidden="1" x14ac:dyDescent="0.2">
      <c r="A2199" s="103">
        <v>2018</v>
      </c>
      <c r="B2199" s="99" t="s">
        <v>548</v>
      </c>
      <c r="C2199" s="99" t="s">
        <v>549</v>
      </c>
      <c r="D2199" s="167">
        <v>10265</v>
      </c>
      <c r="E2199" s="105">
        <v>57</v>
      </c>
      <c r="F2199" s="103">
        <v>40.210852500000001</v>
      </c>
      <c r="G2199" s="103">
        <v>-75.367227</v>
      </c>
    </row>
    <row r="2200" spans="1:7" hidden="1" x14ac:dyDescent="0.2">
      <c r="A2200" s="103">
        <v>2018</v>
      </c>
      <c r="B2200" s="99" t="s">
        <v>550</v>
      </c>
      <c r="C2200" s="99" t="s">
        <v>551</v>
      </c>
      <c r="D2200" s="167">
        <v>215</v>
      </c>
      <c r="E2200" s="105">
        <v>1</v>
      </c>
      <c r="F2200" s="103">
        <v>41.027523899999998</v>
      </c>
      <c r="G2200" s="103">
        <v>-76.659047000000001</v>
      </c>
    </row>
    <row r="2201" spans="1:7" hidden="1" x14ac:dyDescent="0.2">
      <c r="A2201" s="103">
        <v>2018</v>
      </c>
      <c r="B2201" s="99" t="s">
        <v>552</v>
      </c>
      <c r="C2201" s="99" t="s">
        <v>553</v>
      </c>
      <c r="D2201" s="157">
        <v>3456</v>
      </c>
      <c r="E2201" s="32">
        <v>19</v>
      </c>
      <c r="F2201" s="103">
        <v>40.754460600000002</v>
      </c>
      <c r="G2201" s="103">
        <v>-75.307354000000004</v>
      </c>
    </row>
    <row r="2202" spans="1:7" hidden="1" x14ac:dyDescent="0.2">
      <c r="A2202" s="103">
        <v>2018</v>
      </c>
      <c r="B2202" s="99" t="s">
        <v>554</v>
      </c>
      <c r="C2202" s="99" t="s">
        <v>555</v>
      </c>
      <c r="D2202" s="157">
        <v>986</v>
      </c>
      <c r="E2202" s="32">
        <v>14</v>
      </c>
      <c r="F2202" s="103">
        <v>40.851424799999997</v>
      </c>
      <c r="G2202" s="103">
        <v>-76.708933999999999</v>
      </c>
    </row>
    <row r="2203" spans="1:7" hidden="1" x14ac:dyDescent="0.2">
      <c r="A2203" s="103">
        <v>2018</v>
      </c>
      <c r="B2203" s="99" t="s">
        <v>556</v>
      </c>
      <c r="C2203" s="99" t="s">
        <v>557</v>
      </c>
      <c r="D2203" s="157">
        <v>542</v>
      </c>
      <c r="E2203" s="32">
        <v>2</v>
      </c>
      <c r="F2203" s="103">
        <v>40.398657200000002</v>
      </c>
      <c r="G2203" s="103">
        <v>-77.261872999999994</v>
      </c>
    </row>
    <row r="2204" spans="1:7" hidden="1" x14ac:dyDescent="0.2">
      <c r="A2204" s="103">
        <v>2018</v>
      </c>
      <c r="B2204" s="99" t="s">
        <v>558</v>
      </c>
      <c r="C2204" s="99" t="s">
        <v>559</v>
      </c>
      <c r="D2204" s="157">
        <v>32374</v>
      </c>
      <c r="E2204" s="32">
        <v>226</v>
      </c>
      <c r="F2204" s="103">
        <v>40.008064400000002</v>
      </c>
      <c r="G2204" s="103">
        <v>-75.133242999999993</v>
      </c>
    </row>
    <row r="2205" spans="1:7" hidden="1" x14ac:dyDescent="0.2">
      <c r="A2205" s="103">
        <v>2018</v>
      </c>
      <c r="B2205" s="99" t="s">
        <v>560</v>
      </c>
      <c r="C2205" s="99" t="s">
        <v>561</v>
      </c>
      <c r="D2205" s="167">
        <v>456</v>
      </c>
      <c r="E2205" s="105">
        <v>1</v>
      </c>
      <c r="F2205" s="103">
        <v>41.331891599999999</v>
      </c>
      <c r="G2205" s="103">
        <v>-75.033372</v>
      </c>
    </row>
    <row r="2206" spans="1:7" hidden="1" x14ac:dyDescent="0.2">
      <c r="A2206" s="103">
        <v>2018</v>
      </c>
      <c r="B2206" s="99" t="s">
        <v>562</v>
      </c>
      <c r="C2206" s="99" t="s">
        <v>563</v>
      </c>
      <c r="D2206" s="167">
        <v>177</v>
      </c>
      <c r="E2206" s="105">
        <v>1</v>
      </c>
      <c r="F2206" s="103">
        <v>41.744805200000002</v>
      </c>
      <c r="G2206" s="103">
        <v>-77.895666000000006</v>
      </c>
    </row>
    <row r="2207" spans="1:7" hidden="1" x14ac:dyDescent="0.2">
      <c r="A2207" s="103">
        <v>2018</v>
      </c>
      <c r="B2207" s="99" t="s">
        <v>564</v>
      </c>
      <c r="C2207" s="99" t="s">
        <v>565</v>
      </c>
      <c r="D2207" s="167">
        <v>1416</v>
      </c>
      <c r="E2207" s="105">
        <v>8</v>
      </c>
      <c r="F2207" s="103">
        <v>40.705868799999998</v>
      </c>
      <c r="G2207" s="103">
        <v>-76.216427999999993</v>
      </c>
    </row>
    <row r="2208" spans="1:7" hidden="1" x14ac:dyDescent="0.2">
      <c r="A2208" s="103">
        <v>2018</v>
      </c>
      <c r="B2208" s="99" t="s">
        <v>566</v>
      </c>
      <c r="C2208" s="99" t="s">
        <v>567</v>
      </c>
      <c r="D2208" s="167">
        <v>454</v>
      </c>
      <c r="E2208" s="105">
        <v>9</v>
      </c>
      <c r="F2208" s="103">
        <v>40.769933600000002</v>
      </c>
      <c r="G2208" s="103">
        <v>-77.069843000000006</v>
      </c>
    </row>
    <row r="2209" spans="1:7" hidden="1" x14ac:dyDescent="0.2">
      <c r="A2209" s="103">
        <v>2018</v>
      </c>
      <c r="B2209" s="99" t="s">
        <v>568</v>
      </c>
      <c r="C2209" s="99" t="s">
        <v>569</v>
      </c>
      <c r="D2209" s="157">
        <v>810</v>
      </c>
      <c r="E2209" s="32">
        <v>4</v>
      </c>
      <c r="F2209" s="103">
        <v>39.972384300000002</v>
      </c>
      <c r="G2209" s="103">
        <v>-79.028383000000005</v>
      </c>
    </row>
    <row r="2210" spans="1:7" hidden="1" x14ac:dyDescent="0.2">
      <c r="A2210" s="103">
        <v>2018</v>
      </c>
      <c r="B2210" s="99" t="s">
        <v>570</v>
      </c>
      <c r="C2210" s="99" t="s">
        <v>571</v>
      </c>
      <c r="D2210" s="157">
        <v>44</v>
      </c>
      <c r="E2210" s="32">
        <v>0</v>
      </c>
      <c r="F2210" s="103">
        <v>41.445982800000003</v>
      </c>
      <c r="G2210" s="103">
        <v>-76.512379999999993</v>
      </c>
    </row>
    <row r="2211" spans="1:7" hidden="1" x14ac:dyDescent="0.2">
      <c r="A2211" s="103">
        <v>2018</v>
      </c>
      <c r="B2211" s="99" t="s">
        <v>572</v>
      </c>
      <c r="C2211" s="99" t="s">
        <v>573</v>
      </c>
      <c r="D2211" s="157">
        <v>396</v>
      </c>
      <c r="E2211" s="32">
        <v>1</v>
      </c>
      <c r="F2211" s="103">
        <v>41.8212768</v>
      </c>
      <c r="G2211" s="103">
        <v>-75.800905</v>
      </c>
    </row>
    <row r="2212" spans="1:7" hidden="1" x14ac:dyDescent="0.2">
      <c r="A2212" s="103">
        <v>2018</v>
      </c>
      <c r="B2212" s="99" t="s">
        <v>574</v>
      </c>
      <c r="C2212" s="99" t="s">
        <v>575</v>
      </c>
      <c r="D2212" s="157">
        <v>409</v>
      </c>
      <c r="E2212" s="32">
        <v>1</v>
      </c>
      <c r="F2212" s="103">
        <v>41.772835299999997</v>
      </c>
      <c r="G2212" s="103">
        <v>-77.254386999999994</v>
      </c>
    </row>
    <row r="2213" spans="1:7" hidden="1" x14ac:dyDescent="0.2">
      <c r="A2213" s="103">
        <v>2018</v>
      </c>
      <c r="B2213" s="99" t="s">
        <v>576</v>
      </c>
      <c r="C2213" s="99" t="s">
        <v>577</v>
      </c>
      <c r="D2213" s="167">
        <v>428</v>
      </c>
      <c r="E2213" s="105">
        <v>4</v>
      </c>
      <c r="F2213" s="103">
        <v>40.963337600000003</v>
      </c>
      <c r="G2213" s="103">
        <v>-77.062129999999996</v>
      </c>
    </row>
    <row r="2214" spans="1:7" hidden="1" x14ac:dyDescent="0.2">
      <c r="A2214" s="103">
        <v>2018</v>
      </c>
      <c r="B2214" s="99" t="s">
        <v>578</v>
      </c>
      <c r="C2214" s="99" t="s">
        <v>579</v>
      </c>
      <c r="D2214" s="167">
        <v>506</v>
      </c>
      <c r="E2214" s="105">
        <v>4</v>
      </c>
      <c r="F2214" s="103">
        <v>41.401019599999998</v>
      </c>
      <c r="G2214" s="103">
        <v>-79.757919999999999</v>
      </c>
    </row>
    <row r="2215" spans="1:7" hidden="1" x14ac:dyDescent="0.2">
      <c r="A2215" s="103">
        <v>2018</v>
      </c>
      <c r="B2215" s="99" t="s">
        <v>580</v>
      </c>
      <c r="C2215" s="99" t="s">
        <v>581</v>
      </c>
      <c r="D2215" s="167">
        <v>434</v>
      </c>
      <c r="E2215" s="105">
        <v>4</v>
      </c>
      <c r="F2215" s="103">
        <v>41.813770599999998</v>
      </c>
      <c r="G2215" s="103">
        <v>-79.274045000000001</v>
      </c>
    </row>
    <row r="2216" spans="1:7" hidden="1" x14ac:dyDescent="0.2">
      <c r="A2216" s="103">
        <v>2018</v>
      </c>
      <c r="B2216" s="99" t="s">
        <v>582</v>
      </c>
      <c r="C2216" s="99" t="s">
        <v>583</v>
      </c>
      <c r="D2216" s="167">
        <v>2298</v>
      </c>
      <c r="E2216" s="105">
        <v>19</v>
      </c>
      <c r="F2216" s="103">
        <v>40.189359000000003</v>
      </c>
      <c r="G2216" s="103">
        <v>-80.248553999999999</v>
      </c>
    </row>
    <row r="2217" spans="1:7" hidden="1" x14ac:dyDescent="0.2">
      <c r="A2217" s="103">
        <v>2018</v>
      </c>
      <c r="B2217" s="99" t="s">
        <v>584</v>
      </c>
      <c r="C2217" s="99" t="s">
        <v>585</v>
      </c>
      <c r="D2217" s="157">
        <v>442</v>
      </c>
      <c r="E2217" s="32">
        <v>1</v>
      </c>
      <c r="F2217" s="103">
        <v>41.648516499999999</v>
      </c>
      <c r="G2217" s="103">
        <v>-75.303189000000003</v>
      </c>
    </row>
    <row r="2218" spans="1:7" hidden="1" x14ac:dyDescent="0.2">
      <c r="A2218" s="103">
        <v>2018</v>
      </c>
      <c r="B2218" s="99" t="s">
        <v>586</v>
      </c>
      <c r="C2218" s="99" t="s">
        <v>587</v>
      </c>
      <c r="D2218" s="157">
        <v>3345</v>
      </c>
      <c r="E2218" s="32">
        <v>39</v>
      </c>
      <c r="F2218" s="103">
        <v>40.310908400000002</v>
      </c>
      <c r="G2218" s="103">
        <v>-79.467329000000007</v>
      </c>
    </row>
    <row r="2219" spans="1:7" hidden="1" x14ac:dyDescent="0.2">
      <c r="A2219" s="103">
        <v>2018</v>
      </c>
      <c r="B2219" s="99" t="s">
        <v>588</v>
      </c>
      <c r="C2219" s="99" t="s">
        <v>589</v>
      </c>
      <c r="D2219" s="157">
        <v>260</v>
      </c>
      <c r="E2219" s="32">
        <v>1</v>
      </c>
      <c r="F2219" s="103">
        <v>41.518333499999997</v>
      </c>
      <c r="G2219" s="103">
        <v>-76.016940000000005</v>
      </c>
    </row>
    <row r="2220" spans="1:7" hidden="1" x14ac:dyDescent="0.2">
      <c r="A2220" s="103">
        <v>2018</v>
      </c>
      <c r="B2220" s="99" t="s">
        <v>590</v>
      </c>
      <c r="C2220" s="99" t="s">
        <v>591</v>
      </c>
      <c r="D2220" s="157">
        <v>5243</v>
      </c>
      <c r="E2220" s="32">
        <v>36</v>
      </c>
      <c r="F2220" s="103">
        <v>39.920012800000002</v>
      </c>
      <c r="G2220" s="103">
        <v>-76.726342000000002</v>
      </c>
    </row>
    <row r="2221" spans="1:7" hidden="1" x14ac:dyDescent="0.2">
      <c r="A2221" s="103">
        <v>2019</v>
      </c>
      <c r="B2221" s="99" t="s">
        <v>458</v>
      </c>
      <c r="C2221" s="99" t="s">
        <v>459</v>
      </c>
      <c r="D2221" s="157">
        <v>1000</v>
      </c>
      <c r="E2221" s="32">
        <v>9</v>
      </c>
      <c r="F2221" s="103">
        <v>39.871466400000003</v>
      </c>
      <c r="G2221" s="103">
        <v>-77.218075999999996</v>
      </c>
    </row>
    <row r="2222" spans="1:7" hidden="1" x14ac:dyDescent="0.2">
      <c r="A2222" s="103">
        <v>2019</v>
      </c>
      <c r="B2222" s="99" t="s">
        <v>460</v>
      </c>
      <c r="C2222" s="99" t="s">
        <v>461</v>
      </c>
      <c r="D2222" s="157">
        <v>16276</v>
      </c>
      <c r="E2222" s="32">
        <v>106</v>
      </c>
      <c r="F2222" s="103">
        <v>40.468804400000003</v>
      </c>
      <c r="G2222" s="103">
        <v>-79.981758999999997</v>
      </c>
    </row>
    <row r="2223" spans="1:7" hidden="1" x14ac:dyDescent="0.2">
      <c r="A2223" s="103">
        <v>2019</v>
      </c>
      <c r="B2223" s="99" t="s">
        <v>462</v>
      </c>
      <c r="C2223" s="99" t="s">
        <v>463</v>
      </c>
      <c r="D2223" s="157">
        <v>672</v>
      </c>
      <c r="E2223" s="32">
        <v>9</v>
      </c>
      <c r="F2223" s="103">
        <v>40.812983699999997</v>
      </c>
      <c r="G2223" s="103">
        <v>-79.465055000000007</v>
      </c>
    </row>
    <row r="2224" spans="1:7" hidden="1" x14ac:dyDescent="0.2">
      <c r="A2224" s="103">
        <v>2019</v>
      </c>
      <c r="B2224" s="99" t="s">
        <v>464</v>
      </c>
      <c r="C2224" s="99" t="s">
        <v>465</v>
      </c>
      <c r="D2224" s="167">
        <v>1811</v>
      </c>
      <c r="E2224" s="105">
        <v>11</v>
      </c>
      <c r="F2224" s="103">
        <v>40.682414999999999</v>
      </c>
      <c r="G2224" s="103">
        <v>-80.349287000000004</v>
      </c>
    </row>
    <row r="2225" spans="1:7" hidden="1" x14ac:dyDescent="0.2">
      <c r="A2225" s="103">
        <v>2019</v>
      </c>
      <c r="B2225" s="99" t="s">
        <v>466</v>
      </c>
      <c r="C2225" s="99" t="s">
        <v>467</v>
      </c>
      <c r="D2225" s="167">
        <v>472</v>
      </c>
      <c r="E2225" s="105">
        <v>7</v>
      </c>
      <c r="F2225" s="103">
        <v>40.006705599999997</v>
      </c>
      <c r="G2225" s="103">
        <v>-78.490511999999995</v>
      </c>
    </row>
    <row r="2226" spans="1:7" hidden="1" x14ac:dyDescent="0.2">
      <c r="A2226" s="103">
        <v>2019</v>
      </c>
      <c r="B2226" s="99" t="s">
        <v>468</v>
      </c>
      <c r="C2226" s="99" t="s">
        <v>469</v>
      </c>
      <c r="D2226" s="167">
        <v>5528</v>
      </c>
      <c r="E2226" s="105">
        <v>34</v>
      </c>
      <c r="F2226" s="103">
        <v>40.416444200000001</v>
      </c>
      <c r="G2226" s="103">
        <v>-75.926043000000007</v>
      </c>
    </row>
    <row r="2227" spans="1:7" hidden="1" x14ac:dyDescent="0.2">
      <c r="A2227" s="103">
        <v>2019</v>
      </c>
      <c r="B2227" s="99" t="s">
        <v>470</v>
      </c>
      <c r="C2227" s="99" t="s">
        <v>471</v>
      </c>
      <c r="D2227" s="167">
        <v>1284</v>
      </c>
      <c r="E2227" s="105">
        <v>6</v>
      </c>
      <c r="F2227" s="103">
        <v>40.480755500000001</v>
      </c>
      <c r="G2227" s="103">
        <v>-78.348827</v>
      </c>
    </row>
    <row r="2228" spans="1:7" hidden="1" x14ac:dyDescent="0.2">
      <c r="A2228" s="103">
        <v>2019</v>
      </c>
      <c r="B2228" s="99" t="s">
        <v>472</v>
      </c>
      <c r="C2228" s="99" t="s">
        <v>473</v>
      </c>
      <c r="D2228" s="157">
        <v>641</v>
      </c>
      <c r="E2228" s="32">
        <v>9</v>
      </c>
      <c r="F2228" s="103">
        <v>41.788675599999998</v>
      </c>
      <c r="G2228" s="103">
        <v>-76.515651000000005</v>
      </c>
    </row>
    <row r="2229" spans="1:7" hidden="1" x14ac:dyDescent="0.2">
      <c r="A2229" s="103">
        <v>2019</v>
      </c>
      <c r="B2229" s="99" t="s">
        <v>474</v>
      </c>
      <c r="C2229" s="99" t="s">
        <v>475</v>
      </c>
      <c r="D2229" s="157">
        <v>6558</v>
      </c>
      <c r="E2229" s="32">
        <v>22</v>
      </c>
      <c r="F2229" s="103">
        <v>40.336943599999998</v>
      </c>
      <c r="G2229" s="103">
        <v>-75.106847000000002</v>
      </c>
    </row>
    <row r="2230" spans="1:7" hidden="1" x14ac:dyDescent="0.2">
      <c r="A2230" s="103">
        <v>2019</v>
      </c>
      <c r="B2230" s="99" t="s">
        <v>476</v>
      </c>
      <c r="C2230" s="99" t="s">
        <v>477</v>
      </c>
      <c r="D2230" s="157">
        <v>1801</v>
      </c>
      <c r="E2230" s="32">
        <v>14</v>
      </c>
      <c r="F2230" s="103">
        <v>40.911762799999998</v>
      </c>
      <c r="G2230" s="103">
        <v>-79.913422999999995</v>
      </c>
    </row>
    <row r="2231" spans="1:7" hidden="1" x14ac:dyDescent="0.2">
      <c r="A2231" s="103">
        <v>2019</v>
      </c>
      <c r="B2231" s="99" t="s">
        <v>478</v>
      </c>
      <c r="C2231" s="99" t="s">
        <v>479</v>
      </c>
      <c r="D2231" s="157">
        <v>1382</v>
      </c>
      <c r="E2231" s="32">
        <v>16</v>
      </c>
      <c r="F2231" s="103">
        <v>40.495187899999998</v>
      </c>
      <c r="G2231" s="103">
        <v>-78.713886000000002</v>
      </c>
    </row>
    <row r="2232" spans="1:7" hidden="1" x14ac:dyDescent="0.2">
      <c r="A2232" s="103">
        <v>2019</v>
      </c>
      <c r="B2232" s="99" t="s">
        <v>480</v>
      </c>
      <c r="C2232" s="99" t="s">
        <v>481</v>
      </c>
      <c r="D2232" s="167">
        <v>34</v>
      </c>
      <c r="E2232" s="105">
        <v>1</v>
      </c>
      <c r="F2232" s="103">
        <v>41.436748899999998</v>
      </c>
      <c r="G2232" s="103">
        <v>-78.203845000000001</v>
      </c>
    </row>
    <row r="2233" spans="1:7" hidden="1" x14ac:dyDescent="0.2">
      <c r="A2233" s="103">
        <v>2019</v>
      </c>
      <c r="B2233" s="99" t="s">
        <v>482</v>
      </c>
      <c r="C2233" s="99" t="s">
        <v>483</v>
      </c>
      <c r="D2233" s="167">
        <v>607</v>
      </c>
      <c r="E2233" s="105">
        <v>5</v>
      </c>
      <c r="F2233" s="103">
        <v>40.918464800000002</v>
      </c>
      <c r="G2233" s="103">
        <v>-75.708511000000001</v>
      </c>
    </row>
    <row r="2234" spans="1:7" hidden="1" x14ac:dyDescent="0.2">
      <c r="A2234" s="103">
        <v>2019</v>
      </c>
      <c r="B2234" s="99" t="s">
        <v>484</v>
      </c>
      <c r="C2234" s="99" t="s">
        <v>485</v>
      </c>
      <c r="D2234" s="167">
        <v>1192</v>
      </c>
      <c r="E2234" s="105">
        <v>3</v>
      </c>
      <c r="F2234" s="103">
        <v>40.919337800000001</v>
      </c>
      <c r="G2234" s="103">
        <v>-77.819868</v>
      </c>
    </row>
    <row r="2235" spans="1:7" hidden="1" x14ac:dyDescent="0.2">
      <c r="A2235" s="103">
        <v>2019</v>
      </c>
      <c r="B2235" s="99" t="s">
        <v>486</v>
      </c>
      <c r="C2235" s="99" t="s">
        <v>487</v>
      </c>
      <c r="D2235" s="167">
        <v>6171</v>
      </c>
      <c r="E2235" s="105">
        <v>40</v>
      </c>
      <c r="F2235" s="103">
        <v>39.973298</v>
      </c>
      <c r="G2235" s="103">
        <v>-75.748439000000005</v>
      </c>
    </row>
    <row r="2236" spans="1:7" hidden="1" x14ac:dyDescent="0.2">
      <c r="A2236" s="103">
        <v>2019</v>
      </c>
      <c r="B2236" s="99" t="s">
        <v>488</v>
      </c>
      <c r="C2236" s="99" t="s">
        <v>489</v>
      </c>
      <c r="D2236" s="157">
        <v>422</v>
      </c>
      <c r="E2236" s="32">
        <v>0</v>
      </c>
      <c r="F2236" s="103">
        <v>41.192613600000001</v>
      </c>
      <c r="G2236" s="103">
        <v>-79.420940000000002</v>
      </c>
    </row>
    <row r="2237" spans="1:7" hidden="1" x14ac:dyDescent="0.2">
      <c r="A2237" s="103">
        <v>2019</v>
      </c>
      <c r="B2237" s="99" t="s">
        <v>490</v>
      </c>
      <c r="C2237" s="99" t="s">
        <v>491</v>
      </c>
      <c r="D2237" s="157">
        <v>776</v>
      </c>
      <c r="E2237" s="32">
        <v>8</v>
      </c>
      <c r="F2237" s="103">
        <v>41.000136500000004</v>
      </c>
      <c r="G2237" s="103">
        <v>-78.474046999999999</v>
      </c>
    </row>
    <row r="2238" spans="1:7" hidden="1" x14ac:dyDescent="0.2">
      <c r="A2238" s="103">
        <v>2019</v>
      </c>
      <c r="B2238" s="99" t="s">
        <v>492</v>
      </c>
      <c r="C2238" s="99" t="s">
        <v>493</v>
      </c>
      <c r="D2238" s="157">
        <v>434</v>
      </c>
      <c r="E2238" s="32">
        <v>3</v>
      </c>
      <c r="F2238" s="103">
        <v>41.234020899999997</v>
      </c>
      <c r="G2238" s="103">
        <v>-77.637988000000007</v>
      </c>
    </row>
    <row r="2239" spans="1:7" hidden="1" x14ac:dyDescent="0.2">
      <c r="A2239" s="103">
        <v>2019</v>
      </c>
      <c r="B2239" s="99" t="s">
        <v>494</v>
      </c>
      <c r="C2239" s="99" t="s">
        <v>495</v>
      </c>
      <c r="D2239" s="157">
        <v>636</v>
      </c>
      <c r="E2239" s="32">
        <v>5</v>
      </c>
      <c r="F2239" s="103">
        <v>41.049036399999999</v>
      </c>
      <c r="G2239" s="103">
        <v>-76.405150000000006</v>
      </c>
    </row>
    <row r="2240" spans="1:7" hidden="1" x14ac:dyDescent="0.2">
      <c r="A2240" s="103">
        <v>2019</v>
      </c>
      <c r="B2240" s="99" t="s">
        <v>496</v>
      </c>
      <c r="C2240" s="99" t="s">
        <v>497</v>
      </c>
      <c r="D2240" s="167">
        <v>951</v>
      </c>
      <c r="E2240" s="105">
        <v>10</v>
      </c>
      <c r="F2240" s="103">
        <v>41.6844289</v>
      </c>
      <c r="G2240" s="103">
        <v>-80.106769</v>
      </c>
    </row>
    <row r="2241" spans="1:7" hidden="1" x14ac:dyDescent="0.2">
      <c r="A2241" s="103">
        <v>2019</v>
      </c>
      <c r="B2241" s="99" t="s">
        <v>498</v>
      </c>
      <c r="C2241" s="99" t="s">
        <v>499</v>
      </c>
      <c r="D2241" s="167">
        <v>2886</v>
      </c>
      <c r="E2241" s="105">
        <v>34</v>
      </c>
      <c r="F2241" s="103">
        <v>40.163509099999999</v>
      </c>
      <c r="G2241" s="103">
        <v>-77.265230000000003</v>
      </c>
    </row>
    <row r="2242" spans="1:7" hidden="1" x14ac:dyDescent="0.2">
      <c r="A2242" s="103">
        <v>2019</v>
      </c>
      <c r="B2242" s="99" t="s">
        <v>500</v>
      </c>
      <c r="C2242" s="99" t="s">
        <v>501</v>
      </c>
      <c r="D2242" s="167">
        <v>3908</v>
      </c>
      <c r="E2242" s="105">
        <v>35</v>
      </c>
      <c r="F2242" s="103">
        <v>40.415552300000002</v>
      </c>
      <c r="G2242" s="103">
        <v>-76.779253999999995</v>
      </c>
    </row>
    <row r="2243" spans="1:7" hidden="1" x14ac:dyDescent="0.2">
      <c r="A2243" s="103">
        <v>2019</v>
      </c>
      <c r="B2243" s="99" t="s">
        <v>502</v>
      </c>
      <c r="C2243" s="99" t="s">
        <v>503</v>
      </c>
      <c r="D2243" s="167">
        <v>8231</v>
      </c>
      <c r="E2243" s="105">
        <v>50</v>
      </c>
      <c r="F2243" s="103">
        <v>39.916650099999998</v>
      </c>
      <c r="G2243" s="103">
        <v>-75.399154999999993</v>
      </c>
    </row>
    <row r="2244" spans="1:7" hidden="1" x14ac:dyDescent="0.2">
      <c r="A2244" s="103">
        <v>2019</v>
      </c>
      <c r="B2244" s="99" t="s">
        <v>504</v>
      </c>
      <c r="C2244" s="99" t="s">
        <v>505</v>
      </c>
      <c r="D2244" s="157">
        <v>317</v>
      </c>
      <c r="E2244" s="32">
        <v>6</v>
      </c>
      <c r="F2244" s="103">
        <v>41.4254873</v>
      </c>
      <c r="G2244" s="103">
        <v>-78.649168000000003</v>
      </c>
    </row>
    <row r="2245" spans="1:7" hidden="1" x14ac:dyDescent="0.2">
      <c r="A2245" s="103">
        <v>2019</v>
      </c>
      <c r="B2245" s="99" t="s">
        <v>506</v>
      </c>
      <c r="C2245" s="99" t="s">
        <v>507</v>
      </c>
      <c r="D2245" s="157">
        <v>3020</v>
      </c>
      <c r="E2245" s="32">
        <v>24</v>
      </c>
      <c r="F2245" s="103">
        <v>41.992175199999998</v>
      </c>
      <c r="G2245" s="103">
        <v>-80.032573999999997</v>
      </c>
    </row>
    <row r="2246" spans="1:7" hidden="1" x14ac:dyDescent="0.2">
      <c r="A2246" s="103">
        <v>2019</v>
      </c>
      <c r="B2246" s="99" t="s">
        <v>508</v>
      </c>
      <c r="C2246" s="99" t="s">
        <v>509</v>
      </c>
      <c r="D2246" s="157">
        <v>1392</v>
      </c>
      <c r="E2246" s="32">
        <v>16</v>
      </c>
      <c r="F2246" s="103">
        <v>39.919849399999997</v>
      </c>
      <c r="G2246" s="103">
        <v>-79.647469999999998</v>
      </c>
    </row>
    <row r="2247" spans="1:7" hidden="1" x14ac:dyDescent="0.2">
      <c r="A2247" s="103">
        <v>2019</v>
      </c>
      <c r="B2247" s="99" t="s">
        <v>510</v>
      </c>
      <c r="C2247" s="99" t="s">
        <v>511</v>
      </c>
      <c r="D2247" s="157">
        <v>40</v>
      </c>
      <c r="E2247" s="32">
        <v>1</v>
      </c>
      <c r="F2247" s="103">
        <v>41.512302599999998</v>
      </c>
      <c r="G2247" s="103">
        <v>-79.235918999999996</v>
      </c>
    </row>
    <row r="2248" spans="1:7" hidden="1" x14ac:dyDescent="0.2">
      <c r="A2248" s="103">
        <v>2019</v>
      </c>
      <c r="B2248" s="99" t="s">
        <v>512</v>
      </c>
      <c r="C2248" s="99" t="s">
        <v>513</v>
      </c>
      <c r="D2248" s="167">
        <v>1767</v>
      </c>
      <c r="E2248" s="105">
        <v>16</v>
      </c>
      <c r="F2248" s="103">
        <v>39.927457099999998</v>
      </c>
      <c r="G2248" s="103">
        <v>-77.721580000000003</v>
      </c>
    </row>
    <row r="2249" spans="1:7" hidden="1" x14ac:dyDescent="0.2">
      <c r="A2249" s="103">
        <v>2019</v>
      </c>
      <c r="B2249" s="99" t="s">
        <v>514</v>
      </c>
      <c r="C2249" s="99" t="s">
        <v>515</v>
      </c>
      <c r="D2249" s="167">
        <v>146</v>
      </c>
      <c r="E2249" s="105">
        <v>1</v>
      </c>
      <c r="F2249" s="103">
        <v>39.925454299999998</v>
      </c>
      <c r="G2249" s="103">
        <v>-78.112763000000001</v>
      </c>
    </row>
    <row r="2250" spans="1:7" hidden="1" x14ac:dyDescent="0.2">
      <c r="A2250" s="103">
        <v>2019</v>
      </c>
      <c r="B2250" s="99" t="s">
        <v>516</v>
      </c>
      <c r="C2250" s="99" t="s">
        <v>517</v>
      </c>
      <c r="D2250" s="167">
        <v>375</v>
      </c>
      <c r="E2250" s="105">
        <v>2</v>
      </c>
      <c r="F2250" s="103">
        <v>39.853890499999999</v>
      </c>
      <c r="G2250" s="103">
        <v>-80.222981000000004</v>
      </c>
    </row>
    <row r="2251" spans="1:7" hidden="1" x14ac:dyDescent="0.2">
      <c r="A2251" s="103">
        <v>2019</v>
      </c>
      <c r="B2251" s="99" t="s">
        <v>518</v>
      </c>
      <c r="C2251" s="99" t="s">
        <v>519</v>
      </c>
      <c r="D2251" s="167">
        <v>399</v>
      </c>
      <c r="E2251" s="105">
        <v>2</v>
      </c>
      <c r="F2251" s="103">
        <v>40.4168862</v>
      </c>
      <c r="G2251" s="103">
        <v>-77.981407000000004</v>
      </c>
    </row>
    <row r="2252" spans="1:7" hidden="1" x14ac:dyDescent="0.2">
      <c r="A2252" s="103">
        <v>2019</v>
      </c>
      <c r="B2252" s="99" t="s">
        <v>520</v>
      </c>
      <c r="C2252" s="99" t="s">
        <v>521</v>
      </c>
      <c r="D2252" s="157">
        <v>874</v>
      </c>
      <c r="E2252" s="32">
        <v>9</v>
      </c>
      <c r="F2252" s="103">
        <v>40.652078099999997</v>
      </c>
      <c r="G2252" s="103">
        <v>-79.087632999999997</v>
      </c>
    </row>
    <row r="2253" spans="1:7" hidden="1" x14ac:dyDescent="0.2">
      <c r="A2253" s="103">
        <v>2019</v>
      </c>
      <c r="B2253" s="99" t="s">
        <v>522</v>
      </c>
      <c r="C2253" s="99" t="s">
        <v>523</v>
      </c>
      <c r="D2253" s="157">
        <v>505</v>
      </c>
      <c r="E2253" s="32">
        <v>3</v>
      </c>
      <c r="F2253" s="103">
        <v>41.128296599999999</v>
      </c>
      <c r="G2253" s="103">
        <v>-78.999672000000004</v>
      </c>
    </row>
    <row r="2254" spans="1:7" hidden="1" x14ac:dyDescent="0.2">
      <c r="A2254" s="103">
        <v>2019</v>
      </c>
      <c r="B2254" s="99" t="s">
        <v>524</v>
      </c>
      <c r="C2254" s="99" t="s">
        <v>525</v>
      </c>
      <c r="D2254" s="157">
        <v>271</v>
      </c>
      <c r="E2254" s="32">
        <v>2</v>
      </c>
      <c r="F2254" s="103">
        <v>40.530810500000001</v>
      </c>
      <c r="G2254" s="103">
        <v>-77.402773999999994</v>
      </c>
    </row>
    <row r="2255" spans="1:7" hidden="1" x14ac:dyDescent="0.2">
      <c r="A2255" s="103">
        <v>2019</v>
      </c>
      <c r="B2255" s="99" t="s">
        <v>526</v>
      </c>
      <c r="C2255" s="99" t="s">
        <v>527</v>
      </c>
      <c r="D2255" s="157">
        <v>2353</v>
      </c>
      <c r="E2255" s="32">
        <v>15</v>
      </c>
      <c r="F2255" s="103">
        <v>41.436662200000001</v>
      </c>
      <c r="G2255" s="103">
        <v>-75.609194000000002</v>
      </c>
    </row>
    <row r="2256" spans="1:7" hidden="1" x14ac:dyDescent="0.2">
      <c r="A2256" s="103">
        <v>2019</v>
      </c>
      <c r="B2256" s="99" t="s">
        <v>528</v>
      </c>
      <c r="C2256" s="99" t="s">
        <v>529</v>
      </c>
      <c r="D2256" s="167">
        <v>7498</v>
      </c>
      <c r="E2256" s="105">
        <v>69</v>
      </c>
      <c r="F2256" s="103">
        <v>40.042614899999997</v>
      </c>
      <c r="G2256" s="103">
        <v>-76.247866999999999</v>
      </c>
    </row>
    <row r="2257" spans="1:7" hidden="1" x14ac:dyDescent="0.2">
      <c r="A2257" s="103">
        <v>2019</v>
      </c>
      <c r="B2257" s="99" t="s">
        <v>530</v>
      </c>
      <c r="C2257" s="99" t="s">
        <v>531</v>
      </c>
      <c r="D2257" s="167">
        <v>929</v>
      </c>
      <c r="E2257" s="105">
        <v>11</v>
      </c>
      <c r="F2257" s="103">
        <v>40.9913387</v>
      </c>
      <c r="G2257" s="103">
        <v>-80.334340999999995</v>
      </c>
    </row>
    <row r="2258" spans="1:7" hidden="1" x14ac:dyDescent="0.2">
      <c r="A2258" s="103">
        <v>2019</v>
      </c>
      <c r="B2258" s="99" t="s">
        <v>532</v>
      </c>
      <c r="C2258" s="99" t="s">
        <v>533</v>
      </c>
      <c r="D2258" s="167">
        <v>1747</v>
      </c>
      <c r="E2258" s="105">
        <v>15</v>
      </c>
      <c r="F2258" s="103">
        <v>40.367169400000002</v>
      </c>
      <c r="G2258" s="103">
        <v>-76.457590999999994</v>
      </c>
    </row>
    <row r="2259" spans="1:7" hidden="1" x14ac:dyDescent="0.2">
      <c r="A2259" s="103">
        <v>2019</v>
      </c>
      <c r="B2259" s="99" t="s">
        <v>534</v>
      </c>
      <c r="C2259" s="99" t="s">
        <v>535</v>
      </c>
      <c r="D2259" s="167">
        <v>5161</v>
      </c>
      <c r="E2259" s="105">
        <v>26</v>
      </c>
      <c r="F2259" s="103">
        <v>40.612806300000003</v>
      </c>
      <c r="G2259" s="103">
        <v>-75.592144000000005</v>
      </c>
    </row>
    <row r="2260" spans="1:7" hidden="1" x14ac:dyDescent="0.2">
      <c r="A2260" s="103">
        <v>2019</v>
      </c>
      <c r="B2260" s="99" t="s">
        <v>536</v>
      </c>
      <c r="C2260" s="99" t="s">
        <v>537</v>
      </c>
      <c r="D2260" s="157">
        <v>3863</v>
      </c>
      <c r="E2260" s="32">
        <v>42</v>
      </c>
      <c r="F2260" s="103">
        <v>41.176869699999997</v>
      </c>
      <c r="G2260" s="103">
        <v>-75.988935999999995</v>
      </c>
    </row>
    <row r="2261" spans="1:7" hidden="1" x14ac:dyDescent="0.2">
      <c r="A2261" s="103">
        <v>2019</v>
      </c>
      <c r="B2261" s="99" t="s">
        <v>538</v>
      </c>
      <c r="C2261" s="99" t="s">
        <v>539</v>
      </c>
      <c r="D2261" s="157">
        <v>1278</v>
      </c>
      <c r="E2261" s="32">
        <v>9</v>
      </c>
      <c r="F2261" s="103">
        <v>41.343944200000003</v>
      </c>
      <c r="G2261" s="103">
        <v>-77.065202999999997</v>
      </c>
    </row>
    <row r="2262" spans="1:7" hidden="1" x14ac:dyDescent="0.2">
      <c r="A2262" s="103">
        <v>2019</v>
      </c>
      <c r="B2262" s="99" t="s">
        <v>540</v>
      </c>
      <c r="C2262" s="99" t="s">
        <v>541</v>
      </c>
      <c r="D2262" s="157">
        <v>375</v>
      </c>
      <c r="E2262" s="32">
        <v>2</v>
      </c>
      <c r="F2262" s="103">
        <v>41.8078681</v>
      </c>
      <c r="G2262" s="103">
        <v>-78.568879999999993</v>
      </c>
    </row>
    <row r="2263" spans="1:7" hidden="1" x14ac:dyDescent="0.2">
      <c r="A2263" s="103">
        <v>2019</v>
      </c>
      <c r="B2263" s="99" t="s">
        <v>542</v>
      </c>
      <c r="C2263" s="99" t="s">
        <v>543</v>
      </c>
      <c r="D2263" s="157">
        <v>1127</v>
      </c>
      <c r="E2263" s="32">
        <v>9</v>
      </c>
      <c r="F2263" s="103">
        <v>41.302286700000003</v>
      </c>
      <c r="G2263" s="103">
        <v>-80.257735999999994</v>
      </c>
    </row>
    <row r="2264" spans="1:7" hidden="1" x14ac:dyDescent="0.2">
      <c r="A2264" s="103">
        <v>2019</v>
      </c>
      <c r="B2264" s="99" t="s">
        <v>544</v>
      </c>
      <c r="C2264" s="99" t="s">
        <v>545</v>
      </c>
      <c r="D2264" s="167">
        <v>573</v>
      </c>
      <c r="E2264" s="105">
        <v>3</v>
      </c>
      <c r="F2264" s="103">
        <v>40.610513099999999</v>
      </c>
      <c r="G2264" s="103">
        <v>-77.617029000000002</v>
      </c>
    </row>
    <row r="2265" spans="1:7" hidden="1" x14ac:dyDescent="0.2">
      <c r="A2265" s="103">
        <v>2019</v>
      </c>
      <c r="B2265" s="99" t="s">
        <v>546</v>
      </c>
      <c r="C2265" s="99" t="s">
        <v>547</v>
      </c>
      <c r="D2265" s="167">
        <v>1806</v>
      </c>
      <c r="E2265" s="105">
        <v>12</v>
      </c>
      <c r="F2265" s="103">
        <v>41.058123600000002</v>
      </c>
      <c r="G2265" s="103">
        <v>-75.339302000000004</v>
      </c>
    </row>
    <row r="2266" spans="1:7" hidden="1" x14ac:dyDescent="0.2">
      <c r="A2266" s="103">
        <v>2019</v>
      </c>
      <c r="B2266" s="99" t="s">
        <v>548</v>
      </c>
      <c r="C2266" s="99" t="s">
        <v>549</v>
      </c>
      <c r="D2266" s="167">
        <v>10166</v>
      </c>
      <c r="E2266" s="105">
        <v>66</v>
      </c>
      <c r="F2266" s="103">
        <v>40.210852500000001</v>
      </c>
      <c r="G2266" s="103">
        <v>-75.367227</v>
      </c>
    </row>
    <row r="2267" spans="1:7" hidden="1" x14ac:dyDescent="0.2">
      <c r="A2267" s="103">
        <v>2019</v>
      </c>
      <c r="B2267" s="99" t="s">
        <v>550</v>
      </c>
      <c r="C2267" s="99" t="s">
        <v>551</v>
      </c>
      <c r="D2267" s="167">
        <v>251</v>
      </c>
      <c r="E2267" s="105">
        <v>1</v>
      </c>
      <c r="F2267" s="103">
        <v>41.027523899999998</v>
      </c>
      <c r="G2267" s="103">
        <v>-76.659047000000001</v>
      </c>
    </row>
    <row r="2268" spans="1:7" hidden="1" x14ac:dyDescent="0.2">
      <c r="A2268" s="103">
        <v>2019</v>
      </c>
      <c r="B2268" s="99" t="s">
        <v>552</v>
      </c>
      <c r="C2268" s="99" t="s">
        <v>553</v>
      </c>
      <c r="D2268" s="157">
        <v>3385</v>
      </c>
      <c r="E2268" s="32">
        <v>22</v>
      </c>
      <c r="F2268" s="103">
        <v>40.754460600000002</v>
      </c>
      <c r="G2268" s="103">
        <v>-75.307354000000004</v>
      </c>
    </row>
    <row r="2269" spans="1:7" hidden="1" x14ac:dyDescent="0.2">
      <c r="A2269" s="103">
        <v>2019</v>
      </c>
      <c r="B2269" s="99" t="s">
        <v>554</v>
      </c>
      <c r="C2269" s="99" t="s">
        <v>555</v>
      </c>
      <c r="D2269" s="157">
        <v>1010</v>
      </c>
      <c r="E2269" s="32">
        <v>11</v>
      </c>
      <c r="F2269" s="103">
        <v>40.851424799999997</v>
      </c>
      <c r="G2269" s="103">
        <v>-76.708933999999999</v>
      </c>
    </row>
    <row r="2270" spans="1:7" hidden="1" x14ac:dyDescent="0.2">
      <c r="A2270" s="103">
        <v>2019</v>
      </c>
      <c r="B2270" s="99" t="s">
        <v>556</v>
      </c>
      <c r="C2270" s="99" t="s">
        <v>557</v>
      </c>
      <c r="D2270" s="157">
        <v>586</v>
      </c>
      <c r="E2270" s="32">
        <v>4</v>
      </c>
      <c r="F2270" s="103">
        <v>40.398657200000002</v>
      </c>
      <c r="G2270" s="103">
        <v>-77.261872999999994</v>
      </c>
    </row>
    <row r="2271" spans="1:7" hidden="1" x14ac:dyDescent="0.2">
      <c r="A2271" s="103">
        <v>2019</v>
      </c>
      <c r="B2271" s="99" t="s">
        <v>558</v>
      </c>
      <c r="C2271" s="99" t="s">
        <v>559</v>
      </c>
      <c r="D2271" s="157">
        <v>32240</v>
      </c>
      <c r="E2271" s="32">
        <v>209</v>
      </c>
      <c r="F2271" s="103">
        <v>40.008064400000002</v>
      </c>
      <c r="G2271" s="103">
        <v>-75.133242999999993</v>
      </c>
    </row>
    <row r="2272" spans="1:7" hidden="1" x14ac:dyDescent="0.2">
      <c r="A2272" s="103">
        <v>2019</v>
      </c>
      <c r="B2272" s="99" t="s">
        <v>560</v>
      </c>
      <c r="C2272" s="99" t="s">
        <v>561</v>
      </c>
      <c r="D2272" s="167">
        <v>436</v>
      </c>
      <c r="E2272" s="105">
        <v>5</v>
      </c>
      <c r="F2272" s="103">
        <v>41.331891599999999</v>
      </c>
      <c r="G2272" s="103">
        <v>-75.033372</v>
      </c>
    </row>
    <row r="2273" spans="1:7" hidden="1" x14ac:dyDescent="0.2">
      <c r="A2273" s="103">
        <v>2019</v>
      </c>
      <c r="B2273" s="99" t="s">
        <v>562</v>
      </c>
      <c r="C2273" s="99" t="s">
        <v>563</v>
      </c>
      <c r="D2273" s="167">
        <v>168</v>
      </c>
      <c r="E2273" s="105">
        <v>1</v>
      </c>
      <c r="F2273" s="103">
        <v>41.744805200000002</v>
      </c>
      <c r="G2273" s="103">
        <v>-77.895666000000006</v>
      </c>
    </row>
    <row r="2274" spans="1:7" hidden="1" x14ac:dyDescent="0.2">
      <c r="A2274" s="103">
        <v>2019</v>
      </c>
      <c r="B2274" s="99" t="s">
        <v>564</v>
      </c>
      <c r="C2274" s="99" t="s">
        <v>565</v>
      </c>
      <c r="D2274" s="167">
        <v>1509</v>
      </c>
      <c r="E2274" s="105">
        <v>10</v>
      </c>
      <c r="F2274" s="103">
        <v>40.705868799999998</v>
      </c>
      <c r="G2274" s="103">
        <v>-76.216427999999993</v>
      </c>
    </row>
    <row r="2275" spans="1:7" hidden="1" x14ac:dyDescent="0.2">
      <c r="A2275" s="103">
        <v>2019</v>
      </c>
      <c r="B2275" s="99" t="s">
        <v>566</v>
      </c>
      <c r="C2275" s="99" t="s">
        <v>567</v>
      </c>
      <c r="D2275" s="167">
        <v>426</v>
      </c>
      <c r="E2275" s="105">
        <v>5</v>
      </c>
      <c r="F2275" s="103">
        <v>40.769933600000002</v>
      </c>
      <c r="G2275" s="103">
        <v>-77.069843000000006</v>
      </c>
    </row>
    <row r="2276" spans="1:7" hidden="1" x14ac:dyDescent="0.2">
      <c r="A2276" s="103">
        <v>2019</v>
      </c>
      <c r="B2276" s="99" t="s">
        <v>568</v>
      </c>
      <c r="C2276" s="99" t="s">
        <v>569</v>
      </c>
      <c r="D2276" s="157">
        <v>665</v>
      </c>
      <c r="E2276" s="32">
        <v>4</v>
      </c>
      <c r="F2276" s="103">
        <v>39.972384300000002</v>
      </c>
      <c r="G2276" s="103">
        <v>-79.028383000000005</v>
      </c>
    </row>
    <row r="2277" spans="1:7" hidden="1" x14ac:dyDescent="0.2">
      <c r="A2277" s="103">
        <v>2019</v>
      </c>
      <c r="B2277" s="99" t="s">
        <v>570</v>
      </c>
      <c r="C2277" s="99" t="s">
        <v>571</v>
      </c>
      <c r="D2277" s="157">
        <v>55</v>
      </c>
      <c r="E2277" s="32">
        <v>0</v>
      </c>
      <c r="F2277" s="103">
        <v>41.445982800000003</v>
      </c>
      <c r="G2277" s="103">
        <v>-76.512379999999993</v>
      </c>
    </row>
    <row r="2278" spans="1:7" hidden="1" x14ac:dyDescent="0.2">
      <c r="A2278" s="103">
        <v>2019</v>
      </c>
      <c r="B2278" s="99" t="s">
        <v>572</v>
      </c>
      <c r="C2278" s="99" t="s">
        <v>573</v>
      </c>
      <c r="D2278" s="157">
        <v>372</v>
      </c>
      <c r="E2278" s="32">
        <v>1</v>
      </c>
      <c r="F2278" s="103">
        <v>41.8212768</v>
      </c>
      <c r="G2278" s="103">
        <v>-75.800905</v>
      </c>
    </row>
    <row r="2279" spans="1:7" hidden="1" x14ac:dyDescent="0.2">
      <c r="A2279" s="103">
        <v>2019</v>
      </c>
      <c r="B2279" s="99" t="s">
        <v>574</v>
      </c>
      <c r="C2279" s="99" t="s">
        <v>575</v>
      </c>
      <c r="D2279" s="157">
        <v>433</v>
      </c>
      <c r="E2279" s="32">
        <v>2</v>
      </c>
      <c r="F2279" s="103">
        <v>41.772835299999997</v>
      </c>
      <c r="G2279" s="103">
        <v>-77.254386999999994</v>
      </c>
    </row>
    <row r="2280" spans="1:7" hidden="1" x14ac:dyDescent="0.2">
      <c r="A2280" s="103">
        <v>2019</v>
      </c>
      <c r="B2280" s="99" t="s">
        <v>576</v>
      </c>
      <c r="C2280" s="99" t="s">
        <v>577</v>
      </c>
      <c r="D2280" s="167">
        <v>412</v>
      </c>
      <c r="E2280" s="105">
        <v>1</v>
      </c>
      <c r="F2280" s="103">
        <v>40.963337600000003</v>
      </c>
      <c r="G2280" s="103">
        <v>-77.062129999999996</v>
      </c>
    </row>
    <row r="2281" spans="1:7" hidden="1" x14ac:dyDescent="0.2">
      <c r="A2281" s="103">
        <v>2019</v>
      </c>
      <c r="B2281" s="99" t="s">
        <v>578</v>
      </c>
      <c r="C2281" s="99" t="s">
        <v>579</v>
      </c>
      <c r="D2281" s="167">
        <v>470</v>
      </c>
      <c r="E2281" s="105">
        <v>5</v>
      </c>
      <c r="F2281" s="103">
        <v>41.401019599999998</v>
      </c>
      <c r="G2281" s="103">
        <v>-79.757919999999999</v>
      </c>
    </row>
    <row r="2282" spans="1:7" hidden="1" x14ac:dyDescent="0.2">
      <c r="A2282" s="103">
        <v>2019</v>
      </c>
      <c r="B2282" s="99" t="s">
        <v>580</v>
      </c>
      <c r="C2282" s="99" t="s">
        <v>581</v>
      </c>
      <c r="D2282" s="167">
        <v>399</v>
      </c>
      <c r="E2282" s="105">
        <v>5</v>
      </c>
      <c r="F2282" s="103">
        <v>41.813770599999998</v>
      </c>
      <c r="G2282" s="103">
        <v>-79.274045000000001</v>
      </c>
    </row>
    <row r="2283" spans="1:7" hidden="1" x14ac:dyDescent="0.2">
      <c r="A2283" s="103">
        <v>2019</v>
      </c>
      <c r="B2283" s="99" t="s">
        <v>582</v>
      </c>
      <c r="C2283" s="99" t="s">
        <v>583</v>
      </c>
      <c r="D2283" s="167">
        <v>2235</v>
      </c>
      <c r="E2283" s="105">
        <v>16</v>
      </c>
      <c r="F2283" s="103">
        <v>40.189359000000003</v>
      </c>
      <c r="G2283" s="103">
        <v>-80.248553999999999</v>
      </c>
    </row>
    <row r="2284" spans="1:7" hidden="1" x14ac:dyDescent="0.2">
      <c r="A2284" s="103">
        <v>2019</v>
      </c>
      <c r="B2284" s="99" t="s">
        <v>584</v>
      </c>
      <c r="C2284" s="99" t="s">
        <v>585</v>
      </c>
      <c r="D2284" s="157">
        <v>427</v>
      </c>
      <c r="E2284" s="32">
        <v>4</v>
      </c>
      <c r="F2284" s="103">
        <v>41.648516499999999</v>
      </c>
      <c r="G2284" s="103">
        <v>-75.303189000000003</v>
      </c>
    </row>
    <row r="2285" spans="1:7" hidden="1" x14ac:dyDescent="0.2">
      <c r="A2285" s="103">
        <v>2019</v>
      </c>
      <c r="B2285" s="99" t="s">
        <v>586</v>
      </c>
      <c r="C2285" s="99" t="s">
        <v>587</v>
      </c>
      <c r="D2285" s="157">
        <v>3424</v>
      </c>
      <c r="E2285" s="32">
        <v>22</v>
      </c>
      <c r="F2285" s="103">
        <v>40.310908400000002</v>
      </c>
      <c r="G2285" s="103">
        <v>-79.467329000000007</v>
      </c>
    </row>
    <row r="2286" spans="1:7" hidden="1" x14ac:dyDescent="0.2">
      <c r="A2286" s="103">
        <v>2019</v>
      </c>
      <c r="B2286" s="99" t="s">
        <v>588</v>
      </c>
      <c r="C2286" s="99" t="s">
        <v>589</v>
      </c>
      <c r="D2286" s="157">
        <v>261</v>
      </c>
      <c r="E2286" s="32">
        <v>4</v>
      </c>
      <c r="F2286" s="103">
        <v>41.518333499999997</v>
      </c>
      <c r="G2286" s="103">
        <v>-76.016940000000005</v>
      </c>
    </row>
    <row r="2287" spans="1:7" hidden="1" x14ac:dyDescent="0.2">
      <c r="A2287" s="103">
        <v>2019</v>
      </c>
      <c r="B2287" s="99" t="s">
        <v>590</v>
      </c>
      <c r="C2287" s="99" t="s">
        <v>591</v>
      </c>
      <c r="D2287" s="157">
        <v>5393</v>
      </c>
      <c r="E2287" s="32">
        <v>39</v>
      </c>
      <c r="F2287" s="103">
        <v>39.920012800000002</v>
      </c>
      <c r="G2287" s="103">
        <v>-76.726342000000002</v>
      </c>
    </row>
    <row r="2288" spans="1:7" hidden="1" x14ac:dyDescent="0.2">
      <c r="A2288" s="103">
        <v>2020</v>
      </c>
      <c r="B2288" s="99" t="s">
        <v>458</v>
      </c>
      <c r="C2288" s="99" t="s">
        <v>459</v>
      </c>
      <c r="D2288" s="157">
        <v>967</v>
      </c>
      <c r="E2288" s="32">
        <v>5</v>
      </c>
      <c r="F2288" s="103">
        <v>39.871466400000003</v>
      </c>
      <c r="G2288" s="103">
        <v>-77.218075999999996</v>
      </c>
    </row>
    <row r="2289" spans="1:7" hidden="1" x14ac:dyDescent="0.2">
      <c r="A2289" s="103">
        <v>2020</v>
      </c>
      <c r="B2289" s="99" t="s">
        <v>460</v>
      </c>
      <c r="C2289" s="99" t="s">
        <v>461</v>
      </c>
      <c r="D2289" s="157">
        <v>15341</v>
      </c>
      <c r="E2289" s="32">
        <v>70</v>
      </c>
      <c r="F2289" s="103">
        <v>40.468804400000003</v>
      </c>
      <c r="G2289" s="103">
        <v>-79.981758999999997</v>
      </c>
    </row>
    <row r="2290" spans="1:7" hidden="1" x14ac:dyDescent="0.2">
      <c r="A2290" s="103">
        <v>2020</v>
      </c>
      <c r="B2290" s="99" t="s">
        <v>462</v>
      </c>
      <c r="C2290" s="99" t="s">
        <v>463</v>
      </c>
      <c r="D2290" s="157">
        <v>628</v>
      </c>
      <c r="E2290" s="32">
        <v>3</v>
      </c>
      <c r="F2290" s="103">
        <v>40.812983699999997</v>
      </c>
      <c r="G2290" s="103">
        <v>-79.465055000000007</v>
      </c>
    </row>
    <row r="2291" spans="1:7" hidden="1" x14ac:dyDescent="0.2">
      <c r="A2291" s="103">
        <v>2020</v>
      </c>
      <c r="B2291" s="99" t="s">
        <v>464</v>
      </c>
      <c r="C2291" s="99" t="s">
        <v>465</v>
      </c>
      <c r="D2291" s="167">
        <v>1846</v>
      </c>
      <c r="E2291" s="105">
        <v>14</v>
      </c>
      <c r="F2291" s="103">
        <v>40.682414999999999</v>
      </c>
      <c r="G2291" s="103">
        <v>-80.349287000000004</v>
      </c>
    </row>
    <row r="2292" spans="1:7" hidden="1" x14ac:dyDescent="0.2">
      <c r="A2292" s="103">
        <v>2020</v>
      </c>
      <c r="B2292" s="99" t="s">
        <v>466</v>
      </c>
      <c r="C2292" s="99" t="s">
        <v>467</v>
      </c>
      <c r="D2292" s="167">
        <v>485</v>
      </c>
      <c r="E2292" s="105">
        <v>2</v>
      </c>
      <c r="F2292" s="103">
        <v>40.006705599999997</v>
      </c>
      <c r="G2292" s="103">
        <v>-78.490511999999995</v>
      </c>
    </row>
    <row r="2293" spans="1:7" hidden="1" x14ac:dyDescent="0.2">
      <c r="A2293" s="103">
        <v>2020</v>
      </c>
      <c r="B2293" s="99" t="s">
        <v>468</v>
      </c>
      <c r="C2293" s="99" t="s">
        <v>469</v>
      </c>
      <c r="D2293" s="167">
        <v>5285</v>
      </c>
      <c r="E2293" s="105">
        <v>35</v>
      </c>
      <c r="F2293" s="103">
        <v>40.416444200000001</v>
      </c>
      <c r="G2293" s="103">
        <v>-75.926043000000007</v>
      </c>
    </row>
    <row r="2294" spans="1:7" hidden="1" x14ac:dyDescent="0.2">
      <c r="A2294" s="103">
        <v>2020</v>
      </c>
      <c r="B2294" s="99" t="s">
        <v>470</v>
      </c>
      <c r="C2294" s="99" t="s">
        <v>471</v>
      </c>
      <c r="D2294" s="167">
        <v>1297</v>
      </c>
      <c r="E2294" s="105">
        <v>10</v>
      </c>
      <c r="F2294" s="103">
        <v>40.480755500000001</v>
      </c>
      <c r="G2294" s="103">
        <v>-78.348827</v>
      </c>
    </row>
    <row r="2295" spans="1:7" hidden="1" x14ac:dyDescent="0.2">
      <c r="A2295" s="103">
        <v>2020</v>
      </c>
      <c r="B2295" s="99" t="s">
        <v>472</v>
      </c>
      <c r="C2295" s="99" t="s">
        <v>473</v>
      </c>
      <c r="D2295" s="157">
        <v>649</v>
      </c>
      <c r="E2295" s="32">
        <v>4</v>
      </c>
      <c r="F2295" s="103">
        <v>41.788675599999998</v>
      </c>
      <c r="G2295" s="103">
        <v>-76.515651000000005</v>
      </c>
    </row>
    <row r="2296" spans="1:7" hidden="1" x14ac:dyDescent="0.2">
      <c r="A2296" s="103">
        <v>2020</v>
      </c>
      <c r="B2296" s="99" t="s">
        <v>474</v>
      </c>
      <c r="C2296" s="99" t="s">
        <v>475</v>
      </c>
      <c r="D2296" s="157">
        <v>6448</v>
      </c>
      <c r="E2296" s="32">
        <v>25</v>
      </c>
      <c r="F2296" s="103">
        <v>40.336943599999998</v>
      </c>
      <c r="G2296" s="103">
        <v>-75.106847000000002</v>
      </c>
    </row>
    <row r="2297" spans="1:7" hidden="1" x14ac:dyDescent="0.2">
      <c r="A2297" s="103">
        <v>2020</v>
      </c>
      <c r="B2297" s="99" t="s">
        <v>476</v>
      </c>
      <c r="C2297" s="99" t="s">
        <v>477</v>
      </c>
      <c r="D2297" s="157">
        <v>1851</v>
      </c>
      <c r="E2297" s="32">
        <v>17</v>
      </c>
      <c r="F2297" s="103">
        <v>40.911762799999998</v>
      </c>
      <c r="G2297" s="103">
        <v>-79.913422999999995</v>
      </c>
    </row>
    <row r="2298" spans="1:7" hidden="1" x14ac:dyDescent="0.2">
      <c r="A2298" s="103">
        <v>2020</v>
      </c>
      <c r="B2298" s="99" t="s">
        <v>478</v>
      </c>
      <c r="C2298" s="99" t="s">
        <v>479</v>
      </c>
      <c r="D2298" s="157">
        <v>1340</v>
      </c>
      <c r="E2298" s="32">
        <v>6</v>
      </c>
      <c r="F2298" s="103">
        <v>40.495187899999998</v>
      </c>
      <c r="G2298" s="103">
        <v>-78.713886000000002</v>
      </c>
    </row>
    <row r="2299" spans="1:7" hidden="1" x14ac:dyDescent="0.2">
      <c r="A2299" s="103">
        <v>2020</v>
      </c>
      <c r="B2299" s="99" t="s">
        <v>480</v>
      </c>
      <c r="C2299" s="99" t="s">
        <v>481</v>
      </c>
      <c r="D2299" s="167">
        <v>34</v>
      </c>
      <c r="E2299" s="105">
        <v>1</v>
      </c>
      <c r="F2299" s="103">
        <v>41.436748899999998</v>
      </c>
      <c r="G2299" s="103">
        <v>-78.203845000000001</v>
      </c>
    </row>
    <row r="2300" spans="1:7" hidden="1" x14ac:dyDescent="0.2">
      <c r="A2300" s="103">
        <v>2020</v>
      </c>
      <c r="B2300" s="99" t="s">
        <v>482</v>
      </c>
      <c r="C2300" s="99" t="s">
        <v>483</v>
      </c>
      <c r="D2300" s="167">
        <v>708</v>
      </c>
      <c r="E2300" s="105">
        <v>5</v>
      </c>
      <c r="F2300" s="103">
        <v>40.918464800000002</v>
      </c>
      <c r="G2300" s="103">
        <v>-75.708511000000001</v>
      </c>
    </row>
    <row r="2301" spans="1:7" hidden="1" x14ac:dyDescent="0.2">
      <c r="A2301" s="103">
        <v>2020</v>
      </c>
      <c r="B2301" s="99" t="s">
        <v>484</v>
      </c>
      <c r="C2301" s="99" t="s">
        <v>485</v>
      </c>
      <c r="D2301" s="167">
        <v>1188</v>
      </c>
      <c r="E2301" s="105">
        <v>6</v>
      </c>
      <c r="F2301" s="103">
        <v>40.919337800000001</v>
      </c>
      <c r="G2301" s="103">
        <v>-77.819868</v>
      </c>
    </row>
    <row r="2302" spans="1:7" hidden="1" x14ac:dyDescent="0.2">
      <c r="A2302" s="103">
        <v>2020</v>
      </c>
      <c r="B2302" s="99" t="s">
        <v>486</v>
      </c>
      <c r="C2302" s="99" t="s">
        <v>487</v>
      </c>
      <c r="D2302" s="167">
        <v>6148</v>
      </c>
      <c r="E2302" s="105">
        <v>33</v>
      </c>
      <c r="F2302" s="103">
        <v>39.973298</v>
      </c>
      <c r="G2302" s="103">
        <v>-75.748439000000005</v>
      </c>
    </row>
    <row r="2303" spans="1:7" hidden="1" x14ac:dyDescent="0.2">
      <c r="A2303" s="103">
        <v>2020</v>
      </c>
      <c r="B2303" s="99" t="s">
        <v>488</v>
      </c>
      <c r="C2303" s="99" t="s">
        <v>489</v>
      </c>
      <c r="D2303" s="157">
        <v>383</v>
      </c>
      <c r="E2303" s="32">
        <v>1</v>
      </c>
      <c r="F2303" s="103">
        <v>41.192613600000001</v>
      </c>
      <c r="G2303" s="103">
        <v>-79.420940000000002</v>
      </c>
    </row>
    <row r="2304" spans="1:7" hidden="1" x14ac:dyDescent="0.2">
      <c r="A2304" s="103">
        <v>2020</v>
      </c>
      <c r="B2304" s="99" t="s">
        <v>490</v>
      </c>
      <c r="C2304" s="99" t="s">
        <v>491</v>
      </c>
      <c r="D2304" s="157">
        <v>742</v>
      </c>
      <c r="E2304" s="32">
        <v>6</v>
      </c>
      <c r="F2304" s="103">
        <v>41.000136500000004</v>
      </c>
      <c r="G2304" s="103">
        <v>-78.474046999999999</v>
      </c>
    </row>
    <row r="2305" spans="1:7" hidden="1" x14ac:dyDescent="0.2">
      <c r="A2305" s="103">
        <v>2020</v>
      </c>
      <c r="B2305" s="99" t="s">
        <v>492</v>
      </c>
      <c r="C2305" s="99" t="s">
        <v>493</v>
      </c>
      <c r="D2305" s="157">
        <v>438</v>
      </c>
      <c r="E2305" s="32">
        <v>1</v>
      </c>
      <c r="F2305" s="103">
        <v>41.234020899999997</v>
      </c>
      <c r="G2305" s="103">
        <v>-77.637988000000007</v>
      </c>
    </row>
    <row r="2306" spans="1:7" hidden="1" x14ac:dyDescent="0.2">
      <c r="A2306" s="103">
        <v>2020</v>
      </c>
      <c r="B2306" s="99" t="s">
        <v>494</v>
      </c>
      <c r="C2306" s="99" t="s">
        <v>495</v>
      </c>
      <c r="D2306" s="157">
        <v>625</v>
      </c>
      <c r="E2306" s="32">
        <v>2</v>
      </c>
      <c r="F2306" s="103">
        <v>41.049036399999999</v>
      </c>
      <c r="G2306" s="103">
        <v>-76.405150000000006</v>
      </c>
    </row>
    <row r="2307" spans="1:7" hidden="1" x14ac:dyDescent="0.2">
      <c r="A2307" s="103">
        <v>2020</v>
      </c>
      <c r="B2307" s="99" t="s">
        <v>496</v>
      </c>
      <c r="C2307" s="99" t="s">
        <v>497</v>
      </c>
      <c r="D2307" s="167">
        <v>880</v>
      </c>
      <c r="E2307" s="105">
        <v>9</v>
      </c>
      <c r="F2307" s="103">
        <v>41.6844289</v>
      </c>
      <c r="G2307" s="103">
        <v>-80.106769</v>
      </c>
    </row>
    <row r="2308" spans="1:7" hidden="1" x14ac:dyDescent="0.2">
      <c r="A2308" s="103">
        <v>2020</v>
      </c>
      <c r="B2308" s="99" t="s">
        <v>498</v>
      </c>
      <c r="C2308" s="99" t="s">
        <v>499</v>
      </c>
      <c r="D2308" s="167">
        <v>2909</v>
      </c>
      <c r="E2308" s="105">
        <v>34</v>
      </c>
      <c r="F2308" s="103">
        <v>40.163509099999999</v>
      </c>
      <c r="G2308" s="103">
        <v>-77.265230000000003</v>
      </c>
    </row>
    <row r="2309" spans="1:7" hidden="1" x14ac:dyDescent="0.2">
      <c r="A2309" s="103">
        <v>2020</v>
      </c>
      <c r="B2309" s="99" t="s">
        <v>500</v>
      </c>
      <c r="C2309" s="99" t="s">
        <v>501</v>
      </c>
      <c r="D2309" s="167">
        <v>4293</v>
      </c>
      <c r="E2309" s="105">
        <v>28</v>
      </c>
      <c r="F2309" s="103">
        <v>40.415552300000002</v>
      </c>
      <c r="G2309" s="103">
        <v>-76.779253999999995</v>
      </c>
    </row>
    <row r="2310" spans="1:7" hidden="1" x14ac:dyDescent="0.2">
      <c r="A2310" s="103">
        <v>2020</v>
      </c>
      <c r="B2310" s="99" t="s">
        <v>502</v>
      </c>
      <c r="C2310" s="99" t="s">
        <v>503</v>
      </c>
      <c r="D2310" s="167">
        <v>8179</v>
      </c>
      <c r="E2310" s="105">
        <v>45</v>
      </c>
      <c r="F2310" s="103">
        <v>39.916650099999998</v>
      </c>
      <c r="G2310" s="103">
        <v>-75.399154999999993</v>
      </c>
    </row>
    <row r="2311" spans="1:7" hidden="1" x14ac:dyDescent="0.2">
      <c r="A2311" s="103">
        <v>2020</v>
      </c>
      <c r="B2311" s="99" t="s">
        <v>504</v>
      </c>
      <c r="C2311" s="99" t="s">
        <v>505</v>
      </c>
      <c r="D2311" s="157">
        <v>276</v>
      </c>
      <c r="E2311" s="32">
        <v>3</v>
      </c>
      <c r="F2311" s="103">
        <v>41.4254873</v>
      </c>
      <c r="G2311" s="103">
        <v>-78.649168000000003</v>
      </c>
    </row>
    <row r="2312" spans="1:7" hidden="1" x14ac:dyDescent="0.2">
      <c r="A2312" s="103">
        <v>2020</v>
      </c>
      <c r="B2312" s="99" t="s">
        <v>506</v>
      </c>
      <c r="C2312" s="99" t="s">
        <v>507</v>
      </c>
      <c r="D2312" s="157">
        <v>2862</v>
      </c>
      <c r="E2312" s="32">
        <v>18</v>
      </c>
      <c r="F2312" s="103">
        <v>41.992175199999998</v>
      </c>
      <c r="G2312" s="103">
        <v>-80.032573999999997</v>
      </c>
    </row>
    <row r="2313" spans="1:7" hidden="1" x14ac:dyDescent="0.2">
      <c r="A2313" s="103">
        <v>2020</v>
      </c>
      <c r="B2313" s="99" t="s">
        <v>508</v>
      </c>
      <c r="C2313" s="99" t="s">
        <v>509</v>
      </c>
      <c r="D2313" s="157">
        <v>1448</v>
      </c>
      <c r="E2313" s="32">
        <v>2</v>
      </c>
      <c r="F2313" s="103">
        <v>39.919849399999997</v>
      </c>
      <c r="G2313" s="103">
        <v>-79.647469999999998</v>
      </c>
    </row>
    <row r="2314" spans="1:7" hidden="1" x14ac:dyDescent="0.2">
      <c r="A2314" s="103">
        <v>2020</v>
      </c>
      <c r="B2314" s="99" t="s">
        <v>510</v>
      </c>
      <c r="C2314" s="99" t="s">
        <v>511</v>
      </c>
      <c r="D2314" s="157">
        <v>35</v>
      </c>
      <c r="E2314" s="32">
        <v>0</v>
      </c>
      <c r="F2314" s="103">
        <v>41.512302599999998</v>
      </c>
      <c r="G2314" s="103">
        <v>-79.235918999999996</v>
      </c>
    </row>
    <row r="2315" spans="1:7" hidden="1" x14ac:dyDescent="0.2">
      <c r="A2315" s="103">
        <v>2020</v>
      </c>
      <c r="B2315" s="99" t="s">
        <v>512</v>
      </c>
      <c r="C2315" s="99" t="s">
        <v>513</v>
      </c>
      <c r="D2315" s="167">
        <v>1668</v>
      </c>
      <c r="E2315" s="105">
        <v>16</v>
      </c>
      <c r="F2315" s="103">
        <v>39.927457099999998</v>
      </c>
      <c r="G2315" s="103">
        <v>-77.721580000000003</v>
      </c>
    </row>
    <row r="2316" spans="1:7" hidden="1" x14ac:dyDescent="0.2">
      <c r="A2316" s="103">
        <v>2020</v>
      </c>
      <c r="B2316" s="99" t="s">
        <v>514</v>
      </c>
      <c r="C2316" s="99" t="s">
        <v>515</v>
      </c>
      <c r="D2316" s="167">
        <v>145</v>
      </c>
      <c r="E2316" s="105">
        <v>1</v>
      </c>
      <c r="F2316" s="103">
        <v>39.925454299999998</v>
      </c>
      <c r="G2316" s="103">
        <v>-78.112763000000001</v>
      </c>
    </row>
    <row r="2317" spans="1:7" hidden="1" x14ac:dyDescent="0.2">
      <c r="A2317" s="103">
        <v>2020</v>
      </c>
      <c r="B2317" s="99" t="s">
        <v>516</v>
      </c>
      <c r="C2317" s="99" t="s">
        <v>517</v>
      </c>
      <c r="D2317" s="167">
        <v>404</v>
      </c>
      <c r="E2317" s="105">
        <v>2</v>
      </c>
      <c r="F2317" s="103">
        <v>39.853890499999999</v>
      </c>
      <c r="G2317" s="103">
        <v>-80.222981000000004</v>
      </c>
    </row>
    <row r="2318" spans="1:7" hidden="1" x14ac:dyDescent="0.2">
      <c r="A2318" s="103">
        <v>2020</v>
      </c>
      <c r="B2318" s="99" t="s">
        <v>518</v>
      </c>
      <c r="C2318" s="99" t="s">
        <v>519</v>
      </c>
      <c r="D2318" s="167">
        <v>393</v>
      </c>
      <c r="E2318" s="105">
        <v>3</v>
      </c>
      <c r="F2318" s="103">
        <v>40.4168862</v>
      </c>
      <c r="G2318" s="103">
        <v>-77.981407000000004</v>
      </c>
    </row>
    <row r="2319" spans="1:7" hidden="1" x14ac:dyDescent="0.2">
      <c r="A2319" s="103">
        <v>2020</v>
      </c>
      <c r="B2319" s="99" t="s">
        <v>520</v>
      </c>
      <c r="C2319" s="99" t="s">
        <v>521</v>
      </c>
      <c r="D2319" s="157">
        <v>869</v>
      </c>
      <c r="E2319" s="32">
        <v>11</v>
      </c>
      <c r="F2319" s="103">
        <v>40.652078099999997</v>
      </c>
      <c r="G2319" s="103">
        <v>-79.087632999999997</v>
      </c>
    </row>
    <row r="2320" spans="1:7" hidden="1" x14ac:dyDescent="0.2">
      <c r="A2320" s="103">
        <v>2020</v>
      </c>
      <c r="B2320" s="99" t="s">
        <v>522</v>
      </c>
      <c r="C2320" s="99" t="s">
        <v>523</v>
      </c>
      <c r="D2320" s="157">
        <v>502</v>
      </c>
      <c r="E2320" s="32">
        <v>4</v>
      </c>
      <c r="F2320" s="103">
        <v>41.128296599999999</v>
      </c>
      <c r="G2320" s="103">
        <v>-78.999672000000004</v>
      </c>
    </row>
    <row r="2321" spans="1:7" hidden="1" x14ac:dyDescent="0.2">
      <c r="A2321" s="103">
        <v>2020</v>
      </c>
      <c r="B2321" s="99" t="s">
        <v>524</v>
      </c>
      <c r="C2321" s="99" t="s">
        <v>525</v>
      </c>
      <c r="D2321" s="157">
        <v>327</v>
      </c>
      <c r="E2321" s="32">
        <v>4</v>
      </c>
      <c r="F2321" s="103">
        <v>40.530810500000001</v>
      </c>
      <c r="G2321" s="103">
        <v>-77.402773999999994</v>
      </c>
    </row>
    <row r="2322" spans="1:7" hidden="1" x14ac:dyDescent="0.2">
      <c r="A2322" s="103">
        <v>2020</v>
      </c>
      <c r="B2322" s="99" t="s">
        <v>526</v>
      </c>
      <c r="C2322" s="99" t="s">
        <v>527</v>
      </c>
      <c r="D2322" s="157">
        <v>2362</v>
      </c>
      <c r="E2322" s="32">
        <v>7</v>
      </c>
      <c r="F2322" s="103">
        <v>41.436662200000001</v>
      </c>
      <c r="G2322" s="103">
        <v>-75.609194000000002</v>
      </c>
    </row>
    <row r="2323" spans="1:7" hidden="1" x14ac:dyDescent="0.2">
      <c r="A2323" s="103">
        <v>2020</v>
      </c>
      <c r="B2323" s="99" t="s">
        <v>528</v>
      </c>
      <c r="C2323" s="99" t="s">
        <v>529</v>
      </c>
      <c r="D2323" s="167">
        <v>7532</v>
      </c>
      <c r="E2323" s="105">
        <v>57</v>
      </c>
      <c r="F2323" s="103">
        <v>40.042614899999997</v>
      </c>
      <c r="G2323" s="103">
        <v>-76.247866999999999</v>
      </c>
    </row>
    <row r="2324" spans="1:7" hidden="1" x14ac:dyDescent="0.2">
      <c r="A2324" s="103">
        <v>2020</v>
      </c>
      <c r="B2324" s="99" t="s">
        <v>530</v>
      </c>
      <c r="C2324" s="99" t="s">
        <v>531</v>
      </c>
      <c r="D2324" s="167">
        <v>958</v>
      </c>
      <c r="E2324" s="105">
        <v>2</v>
      </c>
      <c r="F2324" s="103">
        <v>40.9913387</v>
      </c>
      <c r="G2324" s="103">
        <v>-80.334340999999995</v>
      </c>
    </row>
    <row r="2325" spans="1:7" hidden="1" x14ac:dyDescent="0.2">
      <c r="A2325" s="103">
        <v>2020</v>
      </c>
      <c r="B2325" s="99" t="s">
        <v>532</v>
      </c>
      <c r="C2325" s="99" t="s">
        <v>533</v>
      </c>
      <c r="D2325" s="167">
        <v>1721</v>
      </c>
      <c r="E2325" s="105">
        <v>9</v>
      </c>
      <c r="F2325" s="103">
        <v>40.367169400000002</v>
      </c>
      <c r="G2325" s="103">
        <v>-76.457590999999994</v>
      </c>
    </row>
    <row r="2326" spans="1:7" hidden="1" x14ac:dyDescent="0.2">
      <c r="A2326" s="103">
        <v>2020</v>
      </c>
      <c r="B2326" s="99" t="s">
        <v>534</v>
      </c>
      <c r="C2326" s="99" t="s">
        <v>535</v>
      </c>
      <c r="D2326" s="167">
        <v>5077</v>
      </c>
      <c r="E2326" s="105">
        <v>31</v>
      </c>
      <c r="F2326" s="103">
        <v>40.612806300000003</v>
      </c>
      <c r="G2326" s="103">
        <v>-75.592144000000005</v>
      </c>
    </row>
    <row r="2327" spans="1:7" hidden="1" x14ac:dyDescent="0.2">
      <c r="A2327" s="103">
        <v>2020</v>
      </c>
      <c r="B2327" s="99" t="s">
        <v>536</v>
      </c>
      <c r="C2327" s="99" t="s">
        <v>537</v>
      </c>
      <c r="D2327" s="157">
        <v>3920</v>
      </c>
      <c r="E2327" s="32">
        <v>30</v>
      </c>
      <c r="F2327" s="103">
        <v>41.176869699999997</v>
      </c>
      <c r="G2327" s="103">
        <v>-75.988935999999995</v>
      </c>
    </row>
    <row r="2328" spans="1:7" hidden="1" x14ac:dyDescent="0.2">
      <c r="A2328" s="103">
        <v>2020</v>
      </c>
      <c r="B2328" s="99" t="s">
        <v>538</v>
      </c>
      <c r="C2328" s="99" t="s">
        <v>539</v>
      </c>
      <c r="D2328" s="157">
        <v>1309</v>
      </c>
      <c r="E2328" s="32">
        <v>16</v>
      </c>
      <c r="F2328" s="103">
        <v>41.343944200000003</v>
      </c>
      <c r="G2328" s="103">
        <v>-77.065202999999997</v>
      </c>
    </row>
    <row r="2329" spans="1:7" hidden="1" x14ac:dyDescent="0.2">
      <c r="A2329" s="103">
        <v>2020</v>
      </c>
      <c r="B2329" s="99" t="s">
        <v>540</v>
      </c>
      <c r="C2329" s="99" t="s">
        <v>541</v>
      </c>
      <c r="D2329" s="157">
        <v>389</v>
      </c>
      <c r="E2329" s="32">
        <v>1</v>
      </c>
      <c r="F2329" s="103">
        <v>41.8078681</v>
      </c>
      <c r="G2329" s="103">
        <v>-78.568879999999993</v>
      </c>
    </row>
    <row r="2330" spans="1:7" hidden="1" x14ac:dyDescent="0.2">
      <c r="A2330" s="103">
        <v>2020</v>
      </c>
      <c r="B2330" s="99" t="s">
        <v>542</v>
      </c>
      <c r="C2330" s="99" t="s">
        <v>543</v>
      </c>
      <c r="D2330" s="157">
        <v>1124</v>
      </c>
      <c r="E2330" s="32">
        <v>7</v>
      </c>
      <c r="F2330" s="103">
        <v>41.302286700000003</v>
      </c>
      <c r="G2330" s="103">
        <v>-80.257735999999994</v>
      </c>
    </row>
    <row r="2331" spans="1:7" hidden="1" x14ac:dyDescent="0.2">
      <c r="A2331" s="103">
        <v>2020</v>
      </c>
      <c r="B2331" s="99" t="s">
        <v>544</v>
      </c>
      <c r="C2331" s="99" t="s">
        <v>545</v>
      </c>
      <c r="D2331" s="167">
        <v>568</v>
      </c>
      <c r="E2331" s="105">
        <v>7</v>
      </c>
      <c r="F2331" s="103">
        <v>40.610513099999999</v>
      </c>
      <c r="G2331" s="103">
        <v>-77.617029000000002</v>
      </c>
    </row>
    <row r="2332" spans="1:7" hidden="1" x14ac:dyDescent="0.2">
      <c r="A2332" s="103">
        <v>2020</v>
      </c>
      <c r="B2332" s="99" t="s">
        <v>546</v>
      </c>
      <c r="C2332" s="99" t="s">
        <v>547</v>
      </c>
      <c r="D2332" s="167">
        <v>1815</v>
      </c>
      <c r="E2332" s="105">
        <v>9</v>
      </c>
      <c r="F2332" s="103">
        <v>41.058123600000002</v>
      </c>
      <c r="G2332" s="103">
        <v>-75.339302000000004</v>
      </c>
    </row>
    <row r="2333" spans="1:7" hidden="1" x14ac:dyDescent="0.2">
      <c r="A2333" s="103">
        <v>2020</v>
      </c>
      <c r="B2333" s="99" t="s">
        <v>548</v>
      </c>
      <c r="C2333" s="99" t="s">
        <v>549</v>
      </c>
      <c r="D2333" s="167">
        <v>10037</v>
      </c>
      <c r="E2333" s="105">
        <v>47</v>
      </c>
      <c r="F2333" s="103">
        <v>40.210852500000001</v>
      </c>
      <c r="G2333" s="103">
        <v>-75.367227</v>
      </c>
    </row>
    <row r="2334" spans="1:7" hidden="1" x14ac:dyDescent="0.2">
      <c r="A2334" s="103">
        <v>2020</v>
      </c>
      <c r="B2334" s="99" t="s">
        <v>550</v>
      </c>
      <c r="C2334" s="99" t="s">
        <v>551</v>
      </c>
      <c r="D2334" s="167">
        <v>234</v>
      </c>
      <c r="E2334" s="105">
        <v>1</v>
      </c>
      <c r="F2334" s="103">
        <v>41.027523899999998</v>
      </c>
      <c r="G2334" s="103">
        <v>-76.659047000000001</v>
      </c>
    </row>
    <row r="2335" spans="1:7" hidden="1" x14ac:dyDescent="0.2">
      <c r="A2335" s="103">
        <v>2020</v>
      </c>
      <c r="B2335" s="99" t="s">
        <v>552</v>
      </c>
      <c r="C2335" s="99" t="s">
        <v>553</v>
      </c>
      <c r="D2335" s="157">
        <v>3351</v>
      </c>
      <c r="E2335" s="32">
        <v>13</v>
      </c>
      <c r="F2335" s="103">
        <v>40.754460600000002</v>
      </c>
      <c r="G2335" s="103">
        <v>-75.307354000000004</v>
      </c>
    </row>
    <row r="2336" spans="1:7" hidden="1" x14ac:dyDescent="0.2">
      <c r="A2336" s="103">
        <v>2020</v>
      </c>
      <c r="B2336" s="99" t="s">
        <v>554</v>
      </c>
      <c r="C2336" s="99" t="s">
        <v>555</v>
      </c>
      <c r="D2336" s="157">
        <v>991</v>
      </c>
      <c r="E2336" s="32">
        <v>9</v>
      </c>
      <c r="F2336" s="103">
        <v>40.851424799999997</v>
      </c>
      <c r="G2336" s="103">
        <v>-76.708933999999999</v>
      </c>
    </row>
    <row r="2337" spans="1:7" hidden="1" x14ac:dyDescent="0.2">
      <c r="A2337" s="103">
        <v>2020</v>
      </c>
      <c r="B2337" s="99" t="s">
        <v>556</v>
      </c>
      <c r="C2337" s="99" t="s">
        <v>557</v>
      </c>
      <c r="D2337" s="157">
        <v>511</v>
      </c>
      <c r="E2337" s="32">
        <v>2</v>
      </c>
      <c r="F2337" s="103">
        <v>40.398657200000002</v>
      </c>
      <c r="G2337" s="103">
        <v>-77.261872999999994</v>
      </c>
    </row>
    <row r="2338" spans="1:7" hidden="1" x14ac:dyDescent="0.2">
      <c r="A2338" s="103">
        <v>2020</v>
      </c>
      <c r="B2338" s="99" t="s">
        <v>558</v>
      </c>
      <c r="C2338" s="99" t="s">
        <v>559</v>
      </c>
      <c r="D2338" s="157">
        <v>31357</v>
      </c>
      <c r="E2338" s="32">
        <v>172</v>
      </c>
      <c r="F2338" s="103">
        <v>40.008064400000002</v>
      </c>
      <c r="G2338" s="103">
        <v>-75.133242999999993</v>
      </c>
    </row>
    <row r="2339" spans="1:7" hidden="1" x14ac:dyDescent="0.2">
      <c r="A2339" s="103">
        <v>2020</v>
      </c>
      <c r="B2339" s="99" t="s">
        <v>560</v>
      </c>
      <c r="C2339" s="99" t="s">
        <v>561</v>
      </c>
      <c r="D2339" s="167">
        <v>454</v>
      </c>
      <c r="E2339" s="105">
        <v>2</v>
      </c>
      <c r="F2339" s="103">
        <v>41.331891599999999</v>
      </c>
      <c r="G2339" s="103">
        <v>-75.033372</v>
      </c>
    </row>
    <row r="2340" spans="1:7" hidden="1" x14ac:dyDescent="0.2">
      <c r="A2340" s="103">
        <v>2020</v>
      </c>
      <c r="B2340" s="99" t="s">
        <v>562</v>
      </c>
      <c r="C2340" s="99" t="s">
        <v>563</v>
      </c>
      <c r="D2340" s="167">
        <v>177</v>
      </c>
      <c r="E2340" s="105">
        <v>0</v>
      </c>
      <c r="F2340" s="103">
        <v>41.744805200000002</v>
      </c>
      <c r="G2340" s="103">
        <v>-77.895666000000006</v>
      </c>
    </row>
    <row r="2341" spans="1:7" hidden="1" x14ac:dyDescent="0.2">
      <c r="A2341" s="103">
        <v>2020</v>
      </c>
      <c r="B2341" s="99" t="s">
        <v>564</v>
      </c>
      <c r="C2341" s="99" t="s">
        <v>565</v>
      </c>
      <c r="D2341" s="167">
        <v>1523</v>
      </c>
      <c r="E2341" s="105">
        <v>18</v>
      </c>
      <c r="F2341" s="103">
        <v>40.705868799999998</v>
      </c>
      <c r="G2341" s="103">
        <v>-76.216427999999993</v>
      </c>
    </row>
    <row r="2342" spans="1:7" hidden="1" x14ac:dyDescent="0.2">
      <c r="A2342" s="103">
        <v>2020</v>
      </c>
      <c r="B2342" s="99" t="s">
        <v>566</v>
      </c>
      <c r="C2342" s="99" t="s">
        <v>567</v>
      </c>
      <c r="D2342" s="167">
        <v>406</v>
      </c>
      <c r="E2342" s="105">
        <v>6</v>
      </c>
      <c r="F2342" s="103">
        <v>40.769933600000002</v>
      </c>
      <c r="G2342" s="103">
        <v>-77.069843000000006</v>
      </c>
    </row>
    <row r="2343" spans="1:7" hidden="1" x14ac:dyDescent="0.2">
      <c r="A2343" s="103">
        <v>2020</v>
      </c>
      <c r="B2343" s="99" t="s">
        <v>568</v>
      </c>
      <c r="C2343" s="99" t="s">
        <v>569</v>
      </c>
      <c r="D2343" s="157">
        <v>666</v>
      </c>
      <c r="E2343" s="32">
        <v>5</v>
      </c>
      <c r="F2343" s="103">
        <v>39.972384300000002</v>
      </c>
      <c r="G2343" s="103">
        <v>-79.028383000000005</v>
      </c>
    </row>
    <row r="2344" spans="1:7" hidden="1" x14ac:dyDescent="0.2">
      <c r="A2344" s="103">
        <v>2020</v>
      </c>
      <c r="B2344" s="99" t="s">
        <v>570</v>
      </c>
      <c r="C2344" s="99" t="s">
        <v>571</v>
      </c>
      <c r="D2344" s="157">
        <v>48</v>
      </c>
      <c r="E2344" s="32">
        <v>0</v>
      </c>
      <c r="F2344" s="103">
        <v>41.445982800000003</v>
      </c>
      <c r="G2344" s="103">
        <v>-76.512379999999993</v>
      </c>
    </row>
    <row r="2345" spans="1:7" hidden="1" x14ac:dyDescent="0.2">
      <c r="A2345" s="103">
        <v>2020</v>
      </c>
      <c r="B2345" s="99" t="s">
        <v>572</v>
      </c>
      <c r="C2345" s="99" t="s">
        <v>573</v>
      </c>
      <c r="D2345" s="157">
        <v>364</v>
      </c>
      <c r="E2345" s="32">
        <v>2</v>
      </c>
      <c r="F2345" s="103">
        <v>41.8212768</v>
      </c>
      <c r="G2345" s="103">
        <v>-75.800905</v>
      </c>
    </row>
    <row r="2346" spans="1:7" hidden="1" x14ac:dyDescent="0.2">
      <c r="A2346" s="103">
        <v>2020</v>
      </c>
      <c r="B2346" s="99" t="s">
        <v>574</v>
      </c>
      <c r="C2346" s="99" t="s">
        <v>575</v>
      </c>
      <c r="D2346" s="157">
        <v>416</v>
      </c>
      <c r="E2346" s="32">
        <v>2</v>
      </c>
      <c r="F2346" s="103">
        <v>41.772835299999997</v>
      </c>
      <c r="G2346" s="103">
        <v>-77.254386999999994</v>
      </c>
    </row>
    <row r="2347" spans="1:7" hidden="1" x14ac:dyDescent="0.2">
      <c r="A2347" s="103">
        <v>2020</v>
      </c>
      <c r="B2347" s="99" t="s">
        <v>576</v>
      </c>
      <c r="C2347" s="99" t="s">
        <v>577</v>
      </c>
      <c r="D2347" s="167">
        <v>430</v>
      </c>
      <c r="E2347" s="105">
        <v>4</v>
      </c>
      <c r="F2347" s="103">
        <v>40.963337600000003</v>
      </c>
      <c r="G2347" s="103">
        <v>-77.062129999999996</v>
      </c>
    </row>
    <row r="2348" spans="1:7" hidden="1" x14ac:dyDescent="0.2">
      <c r="A2348" s="103">
        <v>2020</v>
      </c>
      <c r="B2348" s="99" t="s">
        <v>578</v>
      </c>
      <c r="C2348" s="99" t="s">
        <v>579</v>
      </c>
      <c r="D2348" s="167">
        <v>468</v>
      </c>
      <c r="E2348" s="105">
        <v>4</v>
      </c>
      <c r="F2348" s="103">
        <v>41.401019599999998</v>
      </c>
      <c r="G2348" s="103">
        <v>-79.757919999999999</v>
      </c>
    </row>
    <row r="2349" spans="1:7" hidden="1" x14ac:dyDescent="0.2">
      <c r="A2349" s="103">
        <v>2020</v>
      </c>
      <c r="B2349" s="99" t="s">
        <v>580</v>
      </c>
      <c r="C2349" s="99" t="s">
        <v>581</v>
      </c>
      <c r="D2349" s="167">
        <v>355</v>
      </c>
      <c r="E2349" s="105">
        <v>6</v>
      </c>
      <c r="F2349" s="103">
        <v>41.813770599999998</v>
      </c>
      <c r="G2349" s="103">
        <v>-79.274045000000001</v>
      </c>
    </row>
    <row r="2350" spans="1:7" hidden="1" x14ac:dyDescent="0.2">
      <c r="A2350" s="103">
        <v>2020</v>
      </c>
      <c r="B2350" s="99" t="s">
        <v>582</v>
      </c>
      <c r="C2350" s="99" t="s">
        <v>583</v>
      </c>
      <c r="D2350" s="167">
        <v>2101</v>
      </c>
      <c r="E2350" s="105">
        <v>9</v>
      </c>
      <c r="F2350" s="103">
        <v>40.189359000000003</v>
      </c>
      <c r="G2350" s="103">
        <v>-80.248553999999999</v>
      </c>
    </row>
    <row r="2351" spans="1:7" hidden="1" x14ac:dyDescent="0.2">
      <c r="A2351" s="103">
        <v>2020</v>
      </c>
      <c r="B2351" s="99" t="s">
        <v>584</v>
      </c>
      <c r="C2351" s="99" t="s">
        <v>585</v>
      </c>
      <c r="D2351" s="157">
        <v>474</v>
      </c>
      <c r="E2351" s="32">
        <v>2</v>
      </c>
      <c r="F2351" s="103">
        <v>41.648516499999999</v>
      </c>
      <c r="G2351" s="103">
        <v>-75.303189000000003</v>
      </c>
    </row>
    <row r="2352" spans="1:7" hidden="1" x14ac:dyDescent="0.2">
      <c r="A2352" s="103">
        <v>2020</v>
      </c>
      <c r="B2352" s="99" t="s">
        <v>586</v>
      </c>
      <c r="C2352" s="99" t="s">
        <v>587</v>
      </c>
      <c r="D2352" s="157">
        <v>3244</v>
      </c>
      <c r="E2352" s="32">
        <v>15</v>
      </c>
      <c r="F2352" s="103">
        <v>40.310908400000002</v>
      </c>
      <c r="G2352" s="103">
        <v>-79.467329000000007</v>
      </c>
    </row>
    <row r="2353" spans="1:7" hidden="1" x14ac:dyDescent="0.2">
      <c r="A2353" s="103">
        <v>2020</v>
      </c>
      <c r="B2353" s="99" t="s">
        <v>588</v>
      </c>
      <c r="C2353" s="99" t="s">
        <v>589</v>
      </c>
      <c r="D2353" s="157">
        <v>246</v>
      </c>
      <c r="E2353" s="32">
        <v>1</v>
      </c>
      <c r="F2353" s="103">
        <v>41.518333499999997</v>
      </c>
      <c r="G2353" s="103">
        <v>-76.016940000000005</v>
      </c>
    </row>
    <row r="2354" spans="1:7" hidden="1" x14ac:dyDescent="0.2">
      <c r="A2354" s="103">
        <v>2020</v>
      </c>
      <c r="B2354" s="99" t="s">
        <v>590</v>
      </c>
      <c r="C2354" s="99" t="s">
        <v>591</v>
      </c>
      <c r="D2354" s="157">
        <v>5453</v>
      </c>
      <c r="E2354" s="32">
        <v>46</v>
      </c>
      <c r="F2354" s="103">
        <v>39.920012800000002</v>
      </c>
      <c r="G2354" s="103">
        <v>-76.726342000000002</v>
      </c>
    </row>
    <row r="2355" spans="1:7" hidden="1" x14ac:dyDescent="0.2">
      <c r="A2355" s="103">
        <v>2021</v>
      </c>
      <c r="B2355" s="99" t="s">
        <v>458</v>
      </c>
      <c r="C2355" s="99" t="s">
        <v>459</v>
      </c>
      <c r="D2355" s="168">
        <v>998</v>
      </c>
      <c r="E2355" s="100">
        <v>8</v>
      </c>
      <c r="F2355" s="103">
        <v>39.871466400000003</v>
      </c>
      <c r="G2355" s="103">
        <v>-77.218075999999996</v>
      </c>
    </row>
    <row r="2356" spans="1:7" hidden="1" x14ac:dyDescent="0.2">
      <c r="A2356" s="103">
        <v>2021</v>
      </c>
      <c r="B2356" s="99" t="s">
        <v>460</v>
      </c>
      <c r="C2356" s="99" t="s">
        <v>461</v>
      </c>
      <c r="D2356" s="168">
        <v>15953</v>
      </c>
      <c r="E2356" s="100">
        <v>95</v>
      </c>
      <c r="F2356" s="103">
        <v>40.468804400000003</v>
      </c>
      <c r="G2356" s="103">
        <v>-79.981758999999997</v>
      </c>
    </row>
    <row r="2357" spans="1:7" hidden="1" x14ac:dyDescent="0.2">
      <c r="A2357" s="103">
        <v>2021</v>
      </c>
      <c r="B2357" s="99" t="s">
        <v>462</v>
      </c>
      <c r="C2357" s="99" t="s">
        <v>463</v>
      </c>
      <c r="D2357" s="168">
        <v>599</v>
      </c>
      <c r="E2357" s="100">
        <v>7</v>
      </c>
      <c r="F2357" s="103">
        <v>40.812983699999997</v>
      </c>
      <c r="G2357" s="103">
        <v>-79.465055000000007</v>
      </c>
    </row>
    <row r="2358" spans="1:7" hidden="1" x14ac:dyDescent="0.2">
      <c r="A2358" s="103">
        <v>2021</v>
      </c>
      <c r="B2358" s="99" t="s">
        <v>464</v>
      </c>
      <c r="C2358" s="99" t="s">
        <v>465</v>
      </c>
      <c r="D2358" s="169">
        <v>1769</v>
      </c>
      <c r="E2358" s="106">
        <v>18</v>
      </c>
      <c r="F2358" s="103">
        <v>40.682414999999999</v>
      </c>
      <c r="G2358" s="103">
        <v>-80.349287000000004</v>
      </c>
    </row>
    <row r="2359" spans="1:7" hidden="1" x14ac:dyDescent="0.2">
      <c r="A2359" s="103">
        <v>2021</v>
      </c>
      <c r="B2359" s="99" t="s">
        <v>466</v>
      </c>
      <c r="C2359" s="99" t="s">
        <v>467</v>
      </c>
      <c r="D2359" s="169">
        <v>486</v>
      </c>
      <c r="E2359" s="106">
        <v>1</v>
      </c>
      <c r="F2359" s="103">
        <v>40.006705599999997</v>
      </c>
      <c r="G2359" s="103">
        <v>-78.490511999999995</v>
      </c>
    </row>
    <row r="2360" spans="1:7" hidden="1" x14ac:dyDescent="0.2">
      <c r="A2360" s="103">
        <v>2021</v>
      </c>
      <c r="B2360" s="99" t="s">
        <v>468</v>
      </c>
      <c r="C2360" s="99" t="s">
        <v>469</v>
      </c>
      <c r="D2360" s="169">
        <v>5567</v>
      </c>
      <c r="E2360" s="106">
        <v>39</v>
      </c>
      <c r="F2360" s="103">
        <v>40.416444200000001</v>
      </c>
      <c r="G2360" s="103">
        <v>-75.926043000000007</v>
      </c>
    </row>
    <row r="2361" spans="1:7" hidden="1" x14ac:dyDescent="0.2">
      <c r="A2361" s="103">
        <v>2021</v>
      </c>
      <c r="B2361" s="99" t="s">
        <v>470</v>
      </c>
      <c r="C2361" s="99" t="s">
        <v>471</v>
      </c>
      <c r="D2361" s="169">
        <v>1250</v>
      </c>
      <c r="E2361" s="106">
        <v>9</v>
      </c>
      <c r="F2361" s="103">
        <v>40.480755500000001</v>
      </c>
      <c r="G2361" s="103">
        <v>-78.348827</v>
      </c>
    </row>
    <row r="2362" spans="1:7" hidden="1" x14ac:dyDescent="0.2">
      <c r="A2362" s="103">
        <v>2021</v>
      </c>
      <c r="B2362" s="99" t="s">
        <v>472</v>
      </c>
      <c r="C2362" s="99" t="s">
        <v>473</v>
      </c>
      <c r="D2362" s="168">
        <v>641</v>
      </c>
      <c r="E2362" s="100">
        <v>3</v>
      </c>
      <c r="F2362" s="103">
        <v>41.788675599999998</v>
      </c>
      <c r="G2362" s="103">
        <v>-76.515651000000005</v>
      </c>
    </row>
    <row r="2363" spans="1:7" hidden="1" x14ac:dyDescent="0.2">
      <c r="A2363" s="103">
        <v>2021</v>
      </c>
      <c r="B2363" s="99" t="s">
        <v>474</v>
      </c>
      <c r="C2363" s="99" t="s">
        <v>475</v>
      </c>
      <c r="D2363" s="168">
        <v>6880</v>
      </c>
      <c r="E2363" s="100">
        <v>35</v>
      </c>
      <c r="F2363" s="103">
        <v>40.336943599999998</v>
      </c>
      <c r="G2363" s="103">
        <v>-75.106847000000002</v>
      </c>
    </row>
    <row r="2364" spans="1:7" hidden="1" x14ac:dyDescent="0.2">
      <c r="A2364" s="103">
        <v>2021</v>
      </c>
      <c r="B2364" s="99" t="s">
        <v>476</v>
      </c>
      <c r="C2364" s="99" t="s">
        <v>477</v>
      </c>
      <c r="D2364" s="168">
        <v>1851</v>
      </c>
      <c r="E2364" s="100">
        <v>11</v>
      </c>
      <c r="F2364" s="103">
        <v>40.911762799999998</v>
      </c>
      <c r="G2364" s="103">
        <v>-79.913422999999995</v>
      </c>
    </row>
    <row r="2365" spans="1:7" hidden="1" x14ac:dyDescent="0.2">
      <c r="A2365" s="103">
        <v>2021</v>
      </c>
      <c r="B2365" s="99" t="s">
        <v>478</v>
      </c>
      <c r="C2365" s="99" t="s">
        <v>479</v>
      </c>
      <c r="D2365" s="168">
        <v>1300</v>
      </c>
      <c r="E2365" s="100">
        <v>15</v>
      </c>
      <c r="F2365" s="103">
        <v>40.495187899999998</v>
      </c>
      <c r="G2365" s="103">
        <v>-78.713886000000002</v>
      </c>
    </row>
    <row r="2366" spans="1:7" hidden="1" x14ac:dyDescent="0.2">
      <c r="A2366" s="103">
        <v>2021</v>
      </c>
      <c r="B2366" s="99" t="s">
        <v>480</v>
      </c>
      <c r="C2366" s="99" t="s">
        <v>481</v>
      </c>
      <c r="D2366" s="169">
        <v>33</v>
      </c>
      <c r="E2366" s="106">
        <v>1</v>
      </c>
      <c r="F2366" s="103">
        <v>41.436748899999998</v>
      </c>
      <c r="G2366" s="103">
        <v>-78.203845000000001</v>
      </c>
    </row>
    <row r="2367" spans="1:7" hidden="1" x14ac:dyDescent="0.2">
      <c r="A2367" s="103">
        <v>2021</v>
      </c>
      <c r="B2367" s="99" t="s">
        <v>482</v>
      </c>
      <c r="C2367" s="99" t="s">
        <v>483</v>
      </c>
      <c r="D2367" s="169">
        <v>687</v>
      </c>
      <c r="E2367" s="106">
        <v>6</v>
      </c>
      <c r="F2367" s="103">
        <v>40.918464800000002</v>
      </c>
      <c r="G2367" s="103">
        <v>-75.708511000000001</v>
      </c>
    </row>
    <row r="2368" spans="1:7" hidden="1" x14ac:dyDescent="0.2">
      <c r="A2368" s="103">
        <v>2021</v>
      </c>
      <c r="B2368" s="99" t="s">
        <v>484</v>
      </c>
      <c r="C2368" s="99" t="s">
        <v>485</v>
      </c>
      <c r="D2368" s="169">
        <v>1254</v>
      </c>
      <c r="E2368" s="106">
        <v>9</v>
      </c>
      <c r="F2368" s="103">
        <v>40.919337800000001</v>
      </c>
      <c r="G2368" s="103">
        <v>-77.819868</v>
      </c>
    </row>
    <row r="2369" spans="1:7" hidden="1" x14ac:dyDescent="0.2">
      <c r="A2369" s="103">
        <v>2021</v>
      </c>
      <c r="B2369" s="99" t="s">
        <v>486</v>
      </c>
      <c r="C2369" s="99" t="s">
        <v>487</v>
      </c>
      <c r="D2369" s="169">
        <v>6517</v>
      </c>
      <c r="E2369" s="106">
        <v>38</v>
      </c>
      <c r="F2369" s="103">
        <v>39.973298</v>
      </c>
      <c r="G2369" s="103">
        <v>-75.748439000000005</v>
      </c>
    </row>
    <row r="2370" spans="1:7" hidden="1" x14ac:dyDescent="0.2">
      <c r="A2370" s="103">
        <v>2021</v>
      </c>
      <c r="B2370" s="99" t="s">
        <v>488</v>
      </c>
      <c r="C2370" s="99" t="s">
        <v>489</v>
      </c>
      <c r="D2370" s="168">
        <v>383</v>
      </c>
      <c r="E2370" s="100">
        <v>0</v>
      </c>
      <c r="F2370" s="103">
        <v>41.192613600000001</v>
      </c>
      <c r="G2370" s="103">
        <v>-79.420940000000002</v>
      </c>
    </row>
    <row r="2371" spans="1:7" hidden="1" x14ac:dyDescent="0.2">
      <c r="A2371" s="103">
        <v>2021</v>
      </c>
      <c r="B2371" s="99" t="s">
        <v>490</v>
      </c>
      <c r="C2371" s="99" t="s">
        <v>491</v>
      </c>
      <c r="D2371" s="168">
        <v>733</v>
      </c>
      <c r="E2371" s="100">
        <v>9</v>
      </c>
      <c r="F2371" s="103">
        <v>41.000136500000004</v>
      </c>
      <c r="G2371" s="103">
        <v>-78.474046999999999</v>
      </c>
    </row>
    <row r="2372" spans="1:7" hidden="1" x14ac:dyDescent="0.2">
      <c r="A2372" s="103">
        <v>2021</v>
      </c>
      <c r="B2372" s="99" t="s">
        <v>492</v>
      </c>
      <c r="C2372" s="99" t="s">
        <v>493</v>
      </c>
      <c r="D2372" s="168">
        <v>431</v>
      </c>
      <c r="E2372" s="100">
        <v>7</v>
      </c>
      <c r="F2372" s="103">
        <v>41.234020899999997</v>
      </c>
      <c r="G2372" s="103">
        <v>-77.637988000000007</v>
      </c>
    </row>
    <row r="2373" spans="1:7" hidden="1" x14ac:dyDescent="0.2">
      <c r="A2373" s="103">
        <v>2021</v>
      </c>
      <c r="B2373" s="99" t="s">
        <v>494</v>
      </c>
      <c r="C2373" s="99" t="s">
        <v>495</v>
      </c>
      <c r="D2373" s="168">
        <v>641</v>
      </c>
      <c r="E2373" s="100">
        <v>9</v>
      </c>
      <c r="F2373" s="103">
        <v>41.049036399999999</v>
      </c>
      <c r="G2373" s="103">
        <v>-76.405150000000006</v>
      </c>
    </row>
    <row r="2374" spans="1:7" hidden="1" x14ac:dyDescent="0.2">
      <c r="A2374" s="103">
        <v>2021</v>
      </c>
      <c r="B2374" s="99" t="s">
        <v>496</v>
      </c>
      <c r="C2374" s="99" t="s">
        <v>497</v>
      </c>
      <c r="D2374" s="169">
        <v>960</v>
      </c>
      <c r="E2374" s="106">
        <v>5</v>
      </c>
      <c r="F2374" s="103">
        <v>41.6844289</v>
      </c>
      <c r="G2374" s="103">
        <v>-80.106769</v>
      </c>
    </row>
    <row r="2375" spans="1:7" hidden="1" x14ac:dyDescent="0.2">
      <c r="A2375" s="103">
        <v>2021</v>
      </c>
      <c r="B2375" s="99" t="s">
        <v>498</v>
      </c>
      <c r="C2375" s="99" t="s">
        <v>499</v>
      </c>
      <c r="D2375" s="169">
        <v>3031</v>
      </c>
      <c r="E2375" s="106">
        <v>29</v>
      </c>
      <c r="F2375" s="103">
        <v>40.163509099999999</v>
      </c>
      <c r="G2375" s="103">
        <v>-77.265230000000003</v>
      </c>
    </row>
    <row r="2376" spans="1:7" hidden="1" x14ac:dyDescent="0.2">
      <c r="A2376" s="103">
        <v>2021</v>
      </c>
      <c r="B2376" s="99" t="s">
        <v>500</v>
      </c>
      <c r="C2376" s="99" t="s">
        <v>501</v>
      </c>
      <c r="D2376" s="169">
        <v>4464</v>
      </c>
      <c r="E2376" s="106">
        <v>43</v>
      </c>
      <c r="F2376" s="103">
        <v>40.415552300000002</v>
      </c>
      <c r="G2376" s="103">
        <v>-76.779253999999995</v>
      </c>
    </row>
    <row r="2377" spans="1:7" hidden="1" x14ac:dyDescent="0.2">
      <c r="A2377" s="103">
        <v>2021</v>
      </c>
      <c r="B2377" s="99" t="s">
        <v>502</v>
      </c>
      <c r="C2377" s="99" t="s">
        <v>503</v>
      </c>
      <c r="D2377" s="169">
        <v>8202</v>
      </c>
      <c r="E2377" s="106">
        <v>52</v>
      </c>
      <c r="F2377" s="103">
        <v>39.916650099999998</v>
      </c>
      <c r="G2377" s="103">
        <v>-75.399154999999993</v>
      </c>
    </row>
    <row r="2378" spans="1:7" hidden="1" x14ac:dyDescent="0.2">
      <c r="A2378" s="103">
        <v>2021</v>
      </c>
      <c r="B2378" s="99" t="s">
        <v>504</v>
      </c>
      <c r="C2378" s="99" t="s">
        <v>505</v>
      </c>
      <c r="D2378" s="168">
        <v>282</v>
      </c>
      <c r="E2378" s="100">
        <v>5</v>
      </c>
      <c r="F2378" s="103">
        <v>41.4254873</v>
      </c>
      <c r="G2378" s="103">
        <v>-78.649168000000003</v>
      </c>
    </row>
    <row r="2379" spans="1:7" hidden="1" x14ac:dyDescent="0.2">
      <c r="A2379" s="103">
        <v>2021</v>
      </c>
      <c r="B2379" s="99" t="s">
        <v>506</v>
      </c>
      <c r="C2379" s="99" t="s">
        <v>507</v>
      </c>
      <c r="D2379" s="168">
        <v>2999</v>
      </c>
      <c r="E2379" s="100">
        <v>21</v>
      </c>
      <c r="F2379" s="103">
        <v>41.992175199999998</v>
      </c>
      <c r="G2379" s="103">
        <v>-80.032573999999997</v>
      </c>
    </row>
    <row r="2380" spans="1:7" hidden="1" x14ac:dyDescent="0.2">
      <c r="A2380" s="103">
        <v>2021</v>
      </c>
      <c r="B2380" s="99" t="s">
        <v>508</v>
      </c>
      <c r="C2380" s="99" t="s">
        <v>509</v>
      </c>
      <c r="D2380" s="168">
        <v>1367</v>
      </c>
      <c r="E2380" s="100">
        <v>7</v>
      </c>
      <c r="F2380" s="103">
        <v>39.919849399999997</v>
      </c>
      <c r="G2380" s="103">
        <v>-79.647469999999998</v>
      </c>
    </row>
    <row r="2381" spans="1:7" hidden="1" x14ac:dyDescent="0.2">
      <c r="A2381" s="103">
        <v>2021</v>
      </c>
      <c r="B2381" s="99" t="s">
        <v>510</v>
      </c>
      <c r="C2381" s="99" t="s">
        <v>511</v>
      </c>
      <c r="D2381" s="168">
        <v>28</v>
      </c>
      <c r="E2381" s="100">
        <v>0</v>
      </c>
      <c r="F2381" s="103">
        <v>41.512302599999998</v>
      </c>
      <c r="G2381" s="103">
        <v>-79.235918999999996</v>
      </c>
    </row>
    <row r="2382" spans="1:7" hidden="1" x14ac:dyDescent="0.2">
      <c r="A2382" s="103">
        <v>2021</v>
      </c>
      <c r="B2382" s="99" t="s">
        <v>512</v>
      </c>
      <c r="C2382" s="99" t="s">
        <v>513</v>
      </c>
      <c r="D2382" s="169">
        <v>1784</v>
      </c>
      <c r="E2382" s="106">
        <v>17</v>
      </c>
      <c r="F2382" s="103">
        <v>39.927457099999998</v>
      </c>
      <c r="G2382" s="103">
        <v>-77.721580000000003</v>
      </c>
    </row>
    <row r="2383" spans="1:7" hidden="1" x14ac:dyDescent="0.2">
      <c r="A2383" s="103">
        <v>2021</v>
      </c>
      <c r="B2383" s="99" t="s">
        <v>514</v>
      </c>
      <c r="C2383" s="99" t="s">
        <v>515</v>
      </c>
      <c r="D2383" s="169">
        <v>141</v>
      </c>
      <c r="E2383" s="106">
        <v>1</v>
      </c>
      <c r="F2383" s="103">
        <v>39.925454299999998</v>
      </c>
      <c r="G2383" s="103">
        <v>-78.112763000000001</v>
      </c>
    </row>
    <row r="2384" spans="1:7" hidden="1" x14ac:dyDescent="0.2">
      <c r="A2384" s="103">
        <v>2021</v>
      </c>
      <c r="B2384" s="99" t="s">
        <v>516</v>
      </c>
      <c r="C2384" s="99" t="s">
        <v>517</v>
      </c>
      <c r="D2384" s="169">
        <v>316</v>
      </c>
      <c r="E2384" s="106">
        <v>2</v>
      </c>
      <c r="F2384" s="103">
        <v>39.853890499999999</v>
      </c>
      <c r="G2384" s="103">
        <v>-80.222981000000004</v>
      </c>
    </row>
    <row r="2385" spans="1:7" hidden="1" x14ac:dyDescent="0.2">
      <c r="A2385" s="103">
        <v>2021</v>
      </c>
      <c r="B2385" s="99" t="s">
        <v>518</v>
      </c>
      <c r="C2385" s="99" t="s">
        <v>519</v>
      </c>
      <c r="D2385" s="169">
        <v>461</v>
      </c>
      <c r="E2385" s="106">
        <v>3</v>
      </c>
      <c r="F2385" s="103">
        <v>40.4168862</v>
      </c>
      <c r="G2385" s="103">
        <v>-77.981407000000004</v>
      </c>
    </row>
    <row r="2386" spans="1:7" hidden="1" x14ac:dyDescent="0.2">
      <c r="A2386" s="103">
        <v>2021</v>
      </c>
      <c r="B2386" s="99" t="s">
        <v>520</v>
      </c>
      <c r="C2386" s="99" t="s">
        <v>521</v>
      </c>
      <c r="D2386" s="168">
        <v>874</v>
      </c>
      <c r="E2386" s="100">
        <v>5</v>
      </c>
      <c r="F2386" s="103">
        <v>40.652078099999997</v>
      </c>
      <c r="G2386" s="103">
        <v>-79.087632999999997</v>
      </c>
    </row>
    <row r="2387" spans="1:7" hidden="1" x14ac:dyDescent="0.2">
      <c r="A2387" s="103">
        <v>2021</v>
      </c>
      <c r="B2387" s="99" t="s">
        <v>522</v>
      </c>
      <c r="C2387" s="99" t="s">
        <v>523</v>
      </c>
      <c r="D2387" s="168">
        <v>495</v>
      </c>
      <c r="E2387" s="100">
        <v>4</v>
      </c>
      <c r="F2387" s="103">
        <v>41.128296599999999</v>
      </c>
      <c r="G2387" s="103">
        <v>-78.999672000000004</v>
      </c>
    </row>
    <row r="2388" spans="1:7" hidden="1" x14ac:dyDescent="0.2">
      <c r="A2388" s="103">
        <v>2021</v>
      </c>
      <c r="B2388" s="99" t="s">
        <v>524</v>
      </c>
      <c r="C2388" s="99" t="s">
        <v>525</v>
      </c>
      <c r="D2388" s="168">
        <v>316</v>
      </c>
      <c r="E2388" s="100">
        <v>4</v>
      </c>
      <c r="F2388" s="103">
        <v>40.530810500000001</v>
      </c>
      <c r="G2388" s="103">
        <v>-77.402773999999994</v>
      </c>
    </row>
    <row r="2389" spans="1:7" hidden="1" x14ac:dyDescent="0.2">
      <c r="A2389" s="103">
        <v>2021</v>
      </c>
      <c r="B2389" s="99" t="s">
        <v>526</v>
      </c>
      <c r="C2389" s="99" t="s">
        <v>527</v>
      </c>
      <c r="D2389" s="168">
        <v>2612</v>
      </c>
      <c r="E2389" s="100">
        <v>14</v>
      </c>
      <c r="F2389" s="103">
        <v>41.436662200000001</v>
      </c>
      <c r="G2389" s="103">
        <v>-75.609194000000002</v>
      </c>
    </row>
    <row r="2390" spans="1:7" hidden="1" x14ac:dyDescent="0.2">
      <c r="A2390" s="103">
        <v>2021</v>
      </c>
      <c r="B2390" s="99" t="s">
        <v>528</v>
      </c>
      <c r="C2390" s="99" t="s">
        <v>529</v>
      </c>
      <c r="D2390" s="169">
        <v>7848</v>
      </c>
      <c r="E2390" s="106">
        <v>67</v>
      </c>
      <c r="F2390" s="103">
        <v>40.042614899999997</v>
      </c>
      <c r="G2390" s="103">
        <v>-76.247866999999999</v>
      </c>
    </row>
    <row r="2391" spans="1:7" hidden="1" x14ac:dyDescent="0.2">
      <c r="A2391" s="103">
        <v>2021</v>
      </c>
      <c r="B2391" s="99" t="s">
        <v>530</v>
      </c>
      <c r="C2391" s="99" t="s">
        <v>531</v>
      </c>
      <c r="D2391" s="169">
        <v>881</v>
      </c>
      <c r="E2391" s="106">
        <v>11</v>
      </c>
      <c r="F2391" s="103">
        <v>40.9913387</v>
      </c>
      <c r="G2391" s="103">
        <v>-80.334340999999995</v>
      </c>
    </row>
    <row r="2392" spans="1:7" hidden="1" x14ac:dyDescent="0.2">
      <c r="A2392" s="103">
        <v>2021</v>
      </c>
      <c r="B2392" s="99" t="s">
        <v>532</v>
      </c>
      <c r="C2392" s="99" t="s">
        <v>533</v>
      </c>
      <c r="D2392" s="169">
        <v>1752</v>
      </c>
      <c r="E2392" s="106">
        <v>4</v>
      </c>
      <c r="F2392" s="103">
        <v>40.367169400000002</v>
      </c>
      <c r="G2392" s="103">
        <v>-76.457590999999994</v>
      </c>
    </row>
    <row r="2393" spans="1:7" hidden="1" x14ac:dyDescent="0.2">
      <c r="A2393" s="103">
        <v>2021</v>
      </c>
      <c r="B2393" s="99" t="s">
        <v>534</v>
      </c>
      <c r="C2393" s="99" t="s">
        <v>535</v>
      </c>
      <c r="D2393" s="169">
        <v>5047</v>
      </c>
      <c r="E2393" s="106">
        <v>31</v>
      </c>
      <c r="F2393" s="103">
        <v>40.612806300000003</v>
      </c>
      <c r="G2393" s="103">
        <v>-75.592144000000005</v>
      </c>
    </row>
    <row r="2394" spans="1:7" hidden="1" x14ac:dyDescent="0.2">
      <c r="A2394" s="103">
        <v>2021</v>
      </c>
      <c r="B2394" s="99" t="s">
        <v>536</v>
      </c>
      <c r="C2394" s="99" t="s">
        <v>537</v>
      </c>
      <c r="D2394" s="168">
        <v>3958</v>
      </c>
      <c r="E2394" s="100">
        <v>32</v>
      </c>
      <c r="F2394" s="103">
        <v>41.176869699999997</v>
      </c>
      <c r="G2394" s="103">
        <v>-75.988935999999995</v>
      </c>
    </row>
    <row r="2395" spans="1:7" hidden="1" x14ac:dyDescent="0.2">
      <c r="A2395" s="103">
        <v>2021</v>
      </c>
      <c r="B2395" s="99" t="s">
        <v>538</v>
      </c>
      <c r="C2395" s="99" t="s">
        <v>539</v>
      </c>
      <c r="D2395" s="168">
        <v>1284</v>
      </c>
      <c r="E2395" s="100">
        <v>12</v>
      </c>
      <c r="F2395" s="103">
        <v>41.343944200000003</v>
      </c>
      <c r="G2395" s="103">
        <v>-77.065202999999997</v>
      </c>
    </row>
    <row r="2396" spans="1:7" hidden="1" x14ac:dyDescent="0.2">
      <c r="A2396" s="103">
        <v>2021</v>
      </c>
      <c r="B2396" s="99" t="s">
        <v>540</v>
      </c>
      <c r="C2396" s="99" t="s">
        <v>541</v>
      </c>
      <c r="D2396" s="168">
        <v>335</v>
      </c>
      <c r="E2396" s="100">
        <v>3</v>
      </c>
      <c r="F2396" s="103">
        <v>41.8078681</v>
      </c>
      <c r="G2396" s="103">
        <v>-78.568879999999993</v>
      </c>
    </row>
    <row r="2397" spans="1:7" hidden="1" x14ac:dyDescent="0.2">
      <c r="A2397" s="103">
        <v>2021</v>
      </c>
      <c r="B2397" s="99" t="s">
        <v>542</v>
      </c>
      <c r="C2397" s="99" t="s">
        <v>543</v>
      </c>
      <c r="D2397" s="168">
        <v>1179</v>
      </c>
      <c r="E2397" s="100">
        <v>14</v>
      </c>
      <c r="F2397" s="103">
        <v>41.302286700000003</v>
      </c>
      <c r="G2397" s="103">
        <v>-80.257735999999994</v>
      </c>
    </row>
    <row r="2398" spans="1:7" hidden="1" x14ac:dyDescent="0.2">
      <c r="A2398" s="103">
        <v>2021</v>
      </c>
      <c r="B2398" s="99" t="s">
        <v>544</v>
      </c>
      <c r="C2398" s="99" t="s">
        <v>545</v>
      </c>
      <c r="D2398" s="169">
        <v>603</v>
      </c>
      <c r="E2398" s="106">
        <v>9</v>
      </c>
      <c r="F2398" s="103">
        <v>40.610513099999999</v>
      </c>
      <c r="G2398" s="103">
        <v>-77.617029000000002</v>
      </c>
    </row>
    <row r="2399" spans="1:7" hidden="1" x14ac:dyDescent="0.2">
      <c r="A2399" s="103">
        <v>2021</v>
      </c>
      <c r="B2399" s="99" t="s">
        <v>546</v>
      </c>
      <c r="C2399" s="99" t="s">
        <v>547</v>
      </c>
      <c r="D2399" s="169">
        <v>1775</v>
      </c>
      <c r="E2399" s="106">
        <v>20</v>
      </c>
      <c r="F2399" s="103">
        <v>41.058123600000002</v>
      </c>
      <c r="G2399" s="103">
        <v>-75.339302000000004</v>
      </c>
    </row>
    <row r="2400" spans="1:7" hidden="1" x14ac:dyDescent="0.2">
      <c r="A2400" s="103">
        <v>2021</v>
      </c>
      <c r="B2400" s="99" t="s">
        <v>548</v>
      </c>
      <c r="C2400" s="99" t="s">
        <v>549</v>
      </c>
      <c r="D2400" s="169">
        <v>10568</v>
      </c>
      <c r="E2400" s="106">
        <v>45</v>
      </c>
      <c r="F2400" s="103">
        <v>40.210852500000001</v>
      </c>
      <c r="G2400" s="103">
        <v>-75.367227</v>
      </c>
    </row>
    <row r="2401" spans="1:7" hidden="1" x14ac:dyDescent="0.2">
      <c r="A2401" s="103">
        <v>2021</v>
      </c>
      <c r="B2401" s="99" t="s">
        <v>550</v>
      </c>
      <c r="C2401" s="99" t="s">
        <v>551</v>
      </c>
      <c r="D2401" s="169">
        <v>201</v>
      </c>
      <c r="E2401" s="106">
        <v>5</v>
      </c>
      <c r="F2401" s="103">
        <v>41.027523899999998</v>
      </c>
      <c r="G2401" s="103">
        <v>-76.659047000000001</v>
      </c>
    </row>
    <row r="2402" spans="1:7" hidden="1" x14ac:dyDescent="0.2">
      <c r="A2402" s="103">
        <v>2021</v>
      </c>
      <c r="B2402" s="99" t="s">
        <v>552</v>
      </c>
      <c r="C2402" s="99" t="s">
        <v>553</v>
      </c>
      <c r="D2402" s="168">
        <v>3494</v>
      </c>
      <c r="E2402" s="100">
        <v>23</v>
      </c>
      <c r="F2402" s="103">
        <v>40.754460600000002</v>
      </c>
      <c r="G2402" s="103">
        <v>-75.307354000000004</v>
      </c>
    </row>
    <row r="2403" spans="1:7" hidden="1" x14ac:dyDescent="0.2">
      <c r="A2403" s="103">
        <v>2021</v>
      </c>
      <c r="B2403" s="99" t="s">
        <v>554</v>
      </c>
      <c r="C2403" s="99" t="s">
        <v>555</v>
      </c>
      <c r="D2403" s="168">
        <v>998</v>
      </c>
      <c r="E2403" s="100">
        <v>8</v>
      </c>
      <c r="F2403" s="103">
        <v>40.851424799999997</v>
      </c>
      <c r="G2403" s="103">
        <v>-76.708933999999999</v>
      </c>
    </row>
    <row r="2404" spans="1:7" hidden="1" x14ac:dyDescent="0.2">
      <c r="A2404" s="103">
        <v>2021</v>
      </c>
      <c r="B2404" s="99" t="s">
        <v>556</v>
      </c>
      <c r="C2404" s="99" t="s">
        <v>557</v>
      </c>
      <c r="D2404" s="168">
        <v>525</v>
      </c>
      <c r="E2404" s="100">
        <v>7</v>
      </c>
      <c r="F2404" s="103">
        <v>40.398657200000002</v>
      </c>
      <c r="G2404" s="103">
        <v>-77.261872999999994</v>
      </c>
    </row>
    <row r="2405" spans="1:7" hidden="1" x14ac:dyDescent="0.2">
      <c r="A2405" s="103">
        <v>2021</v>
      </c>
      <c r="B2405" s="99" t="s">
        <v>558</v>
      </c>
      <c r="C2405" s="99" t="s">
        <v>559</v>
      </c>
      <c r="D2405" s="168">
        <v>30704</v>
      </c>
      <c r="E2405" s="100">
        <v>177</v>
      </c>
      <c r="F2405" s="103">
        <v>40.008064400000002</v>
      </c>
      <c r="G2405" s="103">
        <v>-75.133242999999993</v>
      </c>
    </row>
    <row r="2406" spans="1:7" hidden="1" x14ac:dyDescent="0.2">
      <c r="A2406" s="103">
        <v>2021</v>
      </c>
      <c r="B2406" s="99" t="s">
        <v>560</v>
      </c>
      <c r="C2406" s="99" t="s">
        <v>561</v>
      </c>
      <c r="D2406" s="169">
        <v>459</v>
      </c>
      <c r="E2406" s="106">
        <v>7</v>
      </c>
      <c r="F2406" s="103">
        <v>41.331891599999999</v>
      </c>
      <c r="G2406" s="103">
        <v>-75.033372</v>
      </c>
    </row>
    <row r="2407" spans="1:7" hidden="1" x14ac:dyDescent="0.2">
      <c r="A2407" s="103">
        <v>2021</v>
      </c>
      <c r="B2407" s="99" t="s">
        <v>562</v>
      </c>
      <c r="C2407" s="99" t="s">
        <v>563</v>
      </c>
      <c r="D2407" s="169">
        <v>175</v>
      </c>
      <c r="E2407" s="106">
        <v>1</v>
      </c>
      <c r="F2407" s="103">
        <v>41.744805200000002</v>
      </c>
      <c r="G2407" s="103">
        <v>-77.895666000000006</v>
      </c>
    </row>
    <row r="2408" spans="1:7" hidden="1" x14ac:dyDescent="0.2">
      <c r="A2408" s="103">
        <v>2021</v>
      </c>
      <c r="B2408" s="99" t="s">
        <v>564</v>
      </c>
      <c r="C2408" s="99" t="s">
        <v>565</v>
      </c>
      <c r="D2408" s="169">
        <v>1425</v>
      </c>
      <c r="E2408" s="106">
        <v>10</v>
      </c>
      <c r="F2408" s="103">
        <v>40.705868799999998</v>
      </c>
      <c r="G2408" s="103">
        <v>-76.216427999999993</v>
      </c>
    </row>
    <row r="2409" spans="1:7" hidden="1" x14ac:dyDescent="0.2">
      <c r="A2409" s="103">
        <v>2021</v>
      </c>
      <c r="B2409" s="99" t="s">
        <v>566</v>
      </c>
      <c r="C2409" s="99" t="s">
        <v>567</v>
      </c>
      <c r="D2409" s="169">
        <v>451</v>
      </c>
      <c r="E2409" s="106">
        <v>6</v>
      </c>
      <c r="F2409" s="103">
        <v>40.769933600000002</v>
      </c>
      <c r="G2409" s="103">
        <v>-77.069843000000006</v>
      </c>
    </row>
    <row r="2410" spans="1:7" hidden="1" x14ac:dyDescent="0.2">
      <c r="A2410" s="103">
        <v>2021</v>
      </c>
      <c r="B2410" s="99" t="s">
        <v>568</v>
      </c>
      <c r="C2410" s="99" t="s">
        <v>569</v>
      </c>
      <c r="D2410" s="168">
        <v>658</v>
      </c>
      <c r="E2410" s="100">
        <v>5</v>
      </c>
      <c r="F2410" s="103">
        <v>39.972384300000002</v>
      </c>
      <c r="G2410" s="103">
        <v>-79.028383000000005</v>
      </c>
    </row>
    <row r="2411" spans="1:7" hidden="1" x14ac:dyDescent="0.2">
      <c r="A2411" s="103">
        <v>2021</v>
      </c>
      <c r="B2411" s="99" t="s">
        <v>570</v>
      </c>
      <c r="C2411" s="99" t="s">
        <v>571</v>
      </c>
      <c r="D2411" s="168">
        <v>53</v>
      </c>
      <c r="E2411" s="100">
        <v>0</v>
      </c>
      <c r="F2411" s="103">
        <v>41.445982800000003</v>
      </c>
      <c r="G2411" s="103">
        <v>-76.512379999999993</v>
      </c>
    </row>
    <row r="2412" spans="1:7" hidden="1" x14ac:dyDescent="0.2">
      <c r="A2412" s="103">
        <v>2021</v>
      </c>
      <c r="B2412" s="99" t="s">
        <v>572</v>
      </c>
      <c r="C2412" s="99" t="s">
        <v>573</v>
      </c>
      <c r="D2412" s="168">
        <v>378</v>
      </c>
      <c r="E2412" s="100">
        <v>1</v>
      </c>
      <c r="F2412" s="103">
        <v>41.8212768</v>
      </c>
      <c r="G2412" s="103">
        <v>-75.800905</v>
      </c>
    </row>
    <row r="2413" spans="1:7" hidden="1" x14ac:dyDescent="0.2">
      <c r="A2413" s="103">
        <v>2021</v>
      </c>
      <c r="B2413" s="99" t="s">
        <v>574</v>
      </c>
      <c r="C2413" s="99" t="s">
        <v>575</v>
      </c>
      <c r="D2413" s="168">
        <v>400</v>
      </c>
      <c r="E2413" s="100">
        <v>2</v>
      </c>
      <c r="F2413" s="103">
        <v>41.772835299999997</v>
      </c>
      <c r="G2413" s="103">
        <v>-77.254386999999994</v>
      </c>
    </row>
    <row r="2414" spans="1:7" hidden="1" x14ac:dyDescent="0.2">
      <c r="A2414" s="103">
        <v>2021</v>
      </c>
      <c r="B2414" s="99" t="s">
        <v>576</v>
      </c>
      <c r="C2414" s="99" t="s">
        <v>577</v>
      </c>
      <c r="D2414" s="169">
        <v>391</v>
      </c>
      <c r="E2414" s="106">
        <v>6</v>
      </c>
      <c r="F2414" s="103">
        <v>40.963337600000003</v>
      </c>
      <c r="G2414" s="103">
        <v>-77.062129999999996</v>
      </c>
    </row>
    <row r="2415" spans="1:7" hidden="1" x14ac:dyDescent="0.2">
      <c r="A2415" s="103">
        <v>2021</v>
      </c>
      <c r="B2415" s="99" t="s">
        <v>578</v>
      </c>
      <c r="C2415" s="99" t="s">
        <v>579</v>
      </c>
      <c r="D2415" s="169">
        <v>503</v>
      </c>
      <c r="E2415" s="106">
        <v>0</v>
      </c>
      <c r="F2415" s="103">
        <v>41.401019599999998</v>
      </c>
      <c r="G2415" s="103">
        <v>-79.757919999999999</v>
      </c>
    </row>
    <row r="2416" spans="1:7" hidden="1" x14ac:dyDescent="0.2">
      <c r="A2416" s="103">
        <v>2021</v>
      </c>
      <c r="B2416" s="99" t="s">
        <v>580</v>
      </c>
      <c r="C2416" s="99" t="s">
        <v>581</v>
      </c>
      <c r="D2416" s="169">
        <v>376</v>
      </c>
      <c r="E2416" s="106">
        <v>4</v>
      </c>
      <c r="F2416" s="103">
        <v>41.813770599999998</v>
      </c>
      <c r="G2416" s="103">
        <v>-79.274045000000001</v>
      </c>
    </row>
    <row r="2417" spans="1:7" hidden="1" x14ac:dyDescent="0.2">
      <c r="A2417" s="103">
        <v>2021</v>
      </c>
      <c r="B2417" s="99" t="s">
        <v>582</v>
      </c>
      <c r="C2417" s="99" t="s">
        <v>583</v>
      </c>
      <c r="D2417" s="169">
        <v>2241</v>
      </c>
      <c r="E2417" s="106">
        <v>12</v>
      </c>
      <c r="F2417" s="103">
        <v>40.189359000000003</v>
      </c>
      <c r="G2417" s="103">
        <v>-80.248553999999999</v>
      </c>
    </row>
    <row r="2418" spans="1:7" hidden="1" x14ac:dyDescent="0.2">
      <c r="A2418" s="103">
        <v>2021</v>
      </c>
      <c r="B2418" s="99" t="s">
        <v>584</v>
      </c>
      <c r="C2418" s="99" t="s">
        <v>585</v>
      </c>
      <c r="D2418" s="168">
        <v>459</v>
      </c>
      <c r="E2418" s="100">
        <v>4</v>
      </c>
      <c r="F2418" s="103">
        <v>41.648516499999999</v>
      </c>
      <c r="G2418" s="103">
        <v>-75.303189000000003</v>
      </c>
    </row>
    <row r="2419" spans="1:7" hidden="1" x14ac:dyDescent="0.2">
      <c r="A2419" s="103">
        <v>2021</v>
      </c>
      <c r="B2419" s="99" t="s">
        <v>586</v>
      </c>
      <c r="C2419" s="99" t="s">
        <v>587</v>
      </c>
      <c r="D2419" s="168">
        <v>3282</v>
      </c>
      <c r="E2419" s="100">
        <v>19</v>
      </c>
      <c r="F2419" s="103">
        <v>40.310908400000002</v>
      </c>
      <c r="G2419" s="103">
        <v>-79.467329000000007</v>
      </c>
    </row>
    <row r="2420" spans="1:7" hidden="1" x14ac:dyDescent="0.2">
      <c r="A2420" s="103">
        <v>2021</v>
      </c>
      <c r="B2420" s="99" t="s">
        <v>588</v>
      </c>
      <c r="C2420" s="99" t="s">
        <v>589</v>
      </c>
      <c r="D2420" s="168">
        <v>270</v>
      </c>
      <c r="E2420" s="100">
        <v>4</v>
      </c>
      <c r="F2420" s="103">
        <v>41.518333499999997</v>
      </c>
      <c r="G2420" s="103">
        <v>-76.016940000000005</v>
      </c>
    </row>
    <row r="2421" spans="1:7" hidden="1" x14ac:dyDescent="0.2">
      <c r="A2421" s="103">
        <v>2021</v>
      </c>
      <c r="B2421" s="99" t="s">
        <v>590</v>
      </c>
      <c r="C2421" s="99" t="s">
        <v>591</v>
      </c>
      <c r="D2421" s="168">
        <v>5725</v>
      </c>
      <c r="E2421" s="100">
        <v>48</v>
      </c>
      <c r="F2421" s="103">
        <v>39.920012800000002</v>
      </c>
      <c r="G2421" s="103">
        <v>-76.726342000000002</v>
      </c>
    </row>
    <row r="2422" spans="1:7" hidden="1" x14ac:dyDescent="0.2">
      <c r="A2422" s="103">
        <v>2022</v>
      </c>
      <c r="B2422" s="99" t="s">
        <v>458</v>
      </c>
      <c r="C2422" s="99" t="s">
        <v>459</v>
      </c>
      <c r="D2422" s="168">
        <v>1025</v>
      </c>
      <c r="E2422" s="100">
        <v>5</v>
      </c>
      <c r="F2422" s="103">
        <v>39.871466400000003</v>
      </c>
      <c r="G2422" s="103">
        <v>-77.218075999999996</v>
      </c>
    </row>
    <row r="2423" spans="1:7" hidden="1" x14ac:dyDescent="0.2">
      <c r="A2423" s="103">
        <v>2022</v>
      </c>
      <c r="B2423" s="99" t="s">
        <v>460</v>
      </c>
      <c r="C2423" s="99" t="s">
        <v>461</v>
      </c>
      <c r="D2423" s="168">
        <v>15508</v>
      </c>
      <c r="E2423" s="100">
        <v>94</v>
      </c>
      <c r="F2423" s="103">
        <v>40.468804400000003</v>
      </c>
      <c r="G2423" s="103">
        <v>-79.981758999999997</v>
      </c>
    </row>
    <row r="2424" spans="1:7" hidden="1" x14ac:dyDescent="0.2">
      <c r="A2424" s="103">
        <v>2022</v>
      </c>
      <c r="B2424" s="99" t="s">
        <v>462</v>
      </c>
      <c r="C2424" s="99" t="s">
        <v>463</v>
      </c>
      <c r="D2424" s="168">
        <v>590</v>
      </c>
      <c r="E2424" s="100">
        <v>2</v>
      </c>
      <c r="F2424" s="103">
        <v>40.812983699999997</v>
      </c>
      <c r="G2424" s="103">
        <v>-79.465055000000007</v>
      </c>
    </row>
    <row r="2425" spans="1:7" hidden="1" x14ac:dyDescent="0.2">
      <c r="A2425" s="103">
        <v>2022</v>
      </c>
      <c r="B2425" s="99" t="s">
        <v>464</v>
      </c>
      <c r="C2425" s="99" t="s">
        <v>465</v>
      </c>
      <c r="D2425" s="169">
        <v>1774</v>
      </c>
      <c r="E2425" s="106">
        <v>5</v>
      </c>
      <c r="F2425" s="103">
        <v>40.682414999999999</v>
      </c>
      <c r="G2425" s="103">
        <v>-80.349287000000004</v>
      </c>
    </row>
    <row r="2426" spans="1:7" hidden="1" x14ac:dyDescent="0.2">
      <c r="A2426" s="103">
        <v>2022</v>
      </c>
      <c r="B2426" s="99" t="s">
        <v>466</v>
      </c>
      <c r="C2426" s="99" t="s">
        <v>467</v>
      </c>
      <c r="D2426" s="169">
        <v>491</v>
      </c>
      <c r="E2426" s="106">
        <v>4</v>
      </c>
      <c r="F2426" s="103">
        <v>40.006705599999997</v>
      </c>
      <c r="G2426" s="103">
        <v>-78.490511999999995</v>
      </c>
    </row>
    <row r="2427" spans="1:7" hidden="1" x14ac:dyDescent="0.2">
      <c r="A2427" s="103">
        <v>2022</v>
      </c>
      <c r="B2427" s="99" t="s">
        <v>468</v>
      </c>
      <c r="C2427" s="99" t="s">
        <v>469</v>
      </c>
      <c r="D2427" s="169">
        <v>5597</v>
      </c>
      <c r="E2427" s="106">
        <v>41</v>
      </c>
      <c r="F2427" s="103">
        <v>40.416444200000001</v>
      </c>
      <c r="G2427" s="103">
        <v>-75.926043000000007</v>
      </c>
    </row>
    <row r="2428" spans="1:7" hidden="1" x14ac:dyDescent="0.2">
      <c r="A2428" s="103">
        <v>2022</v>
      </c>
      <c r="B2428" s="99" t="s">
        <v>470</v>
      </c>
      <c r="C2428" s="99" t="s">
        <v>471</v>
      </c>
      <c r="D2428" s="169">
        <v>1291</v>
      </c>
      <c r="E2428" s="106">
        <v>14</v>
      </c>
      <c r="F2428" s="103">
        <v>40.480755500000001</v>
      </c>
      <c r="G2428" s="103">
        <v>-78.348827</v>
      </c>
    </row>
    <row r="2429" spans="1:7" hidden="1" x14ac:dyDescent="0.2">
      <c r="A2429" s="103">
        <v>2022</v>
      </c>
      <c r="B2429" s="99" t="s">
        <v>472</v>
      </c>
      <c r="C2429" s="99" t="s">
        <v>473</v>
      </c>
      <c r="D2429" s="168">
        <v>617</v>
      </c>
      <c r="E2429" s="100">
        <v>2</v>
      </c>
      <c r="F2429" s="103">
        <v>41.788675599999998</v>
      </c>
      <c r="G2429" s="103">
        <v>-76.515651000000005</v>
      </c>
    </row>
    <row r="2430" spans="1:7" hidden="1" x14ac:dyDescent="0.2">
      <c r="A2430" s="103">
        <v>2022</v>
      </c>
      <c r="B2430" s="99" t="s">
        <v>474</v>
      </c>
      <c r="C2430" s="99" t="s">
        <v>475</v>
      </c>
      <c r="D2430" s="168">
        <v>6760</v>
      </c>
      <c r="E2430" s="100">
        <v>31</v>
      </c>
      <c r="F2430" s="103">
        <v>40.336943599999998</v>
      </c>
      <c r="G2430" s="103">
        <v>-75.106847000000002</v>
      </c>
    </row>
    <row r="2431" spans="1:7" hidden="1" x14ac:dyDescent="0.2">
      <c r="A2431" s="103">
        <v>2022</v>
      </c>
      <c r="B2431" s="99" t="s">
        <v>476</v>
      </c>
      <c r="C2431" s="99" t="s">
        <v>477</v>
      </c>
      <c r="D2431" s="168">
        <v>1881</v>
      </c>
      <c r="E2431" s="100">
        <v>7</v>
      </c>
      <c r="F2431" s="103">
        <v>40.911762799999998</v>
      </c>
      <c r="G2431" s="103">
        <v>-79.913422999999995</v>
      </c>
    </row>
    <row r="2432" spans="1:7" hidden="1" x14ac:dyDescent="0.2">
      <c r="A2432" s="103">
        <v>2022</v>
      </c>
      <c r="B2432" s="99" t="s">
        <v>478</v>
      </c>
      <c r="C2432" s="99" t="s">
        <v>479</v>
      </c>
      <c r="D2432" s="168">
        <v>1333</v>
      </c>
      <c r="E2432" s="100">
        <v>6</v>
      </c>
      <c r="F2432" s="103">
        <v>40.495187899999998</v>
      </c>
      <c r="G2432" s="103">
        <v>-78.713886000000002</v>
      </c>
    </row>
    <row r="2433" spans="1:7" hidden="1" x14ac:dyDescent="0.2">
      <c r="A2433" s="103">
        <v>2022</v>
      </c>
      <c r="B2433" s="99" t="s">
        <v>480</v>
      </c>
      <c r="C2433" s="99" t="s">
        <v>481</v>
      </c>
      <c r="D2433" s="169">
        <v>40</v>
      </c>
      <c r="E2433" s="106">
        <v>0</v>
      </c>
      <c r="F2433" s="103">
        <v>41.436748899999998</v>
      </c>
      <c r="G2433" s="103">
        <v>-78.203845000000001</v>
      </c>
    </row>
    <row r="2434" spans="1:7" hidden="1" x14ac:dyDescent="0.2">
      <c r="A2434" s="103">
        <v>2022</v>
      </c>
      <c r="B2434" s="99" t="s">
        <v>482</v>
      </c>
      <c r="C2434" s="99" t="s">
        <v>483</v>
      </c>
      <c r="D2434" s="169">
        <v>637</v>
      </c>
      <c r="E2434" s="106">
        <v>1</v>
      </c>
      <c r="F2434" s="103">
        <v>40.918464800000002</v>
      </c>
      <c r="G2434" s="103">
        <v>-75.708511000000001</v>
      </c>
    </row>
    <row r="2435" spans="1:7" hidden="1" x14ac:dyDescent="0.2">
      <c r="A2435" s="103">
        <v>2022</v>
      </c>
      <c r="B2435" s="99" t="s">
        <v>484</v>
      </c>
      <c r="C2435" s="99" t="s">
        <v>485</v>
      </c>
      <c r="D2435" s="169">
        <v>1258</v>
      </c>
      <c r="E2435" s="106">
        <v>9</v>
      </c>
      <c r="F2435" s="103">
        <v>40.919337800000001</v>
      </c>
      <c r="G2435" s="103">
        <v>-77.819868</v>
      </c>
    </row>
    <row r="2436" spans="1:7" hidden="1" x14ac:dyDescent="0.2">
      <c r="A2436" s="103">
        <v>2022</v>
      </c>
      <c r="B2436" s="99" t="s">
        <v>486</v>
      </c>
      <c r="C2436" s="99" t="s">
        <v>487</v>
      </c>
      <c r="D2436" s="169">
        <v>6569</v>
      </c>
      <c r="E2436" s="106">
        <v>37</v>
      </c>
      <c r="F2436" s="103">
        <v>39.973298</v>
      </c>
      <c r="G2436" s="103">
        <v>-75.748439000000005</v>
      </c>
    </row>
    <row r="2437" spans="1:7" hidden="1" x14ac:dyDescent="0.2">
      <c r="A2437" s="103">
        <v>2022</v>
      </c>
      <c r="B2437" s="99" t="s">
        <v>488</v>
      </c>
      <c r="C2437" s="99" t="s">
        <v>489</v>
      </c>
      <c r="D2437" s="168">
        <v>400</v>
      </c>
      <c r="E2437" s="100">
        <v>3</v>
      </c>
      <c r="F2437" s="103">
        <v>41.192613600000001</v>
      </c>
      <c r="G2437" s="103">
        <v>-79.420940000000002</v>
      </c>
    </row>
    <row r="2438" spans="1:7" hidden="1" x14ac:dyDescent="0.2">
      <c r="A2438" s="103">
        <v>2022</v>
      </c>
      <c r="B2438" s="99" t="s">
        <v>490</v>
      </c>
      <c r="C2438" s="99" t="s">
        <v>491</v>
      </c>
      <c r="D2438" s="168">
        <v>724</v>
      </c>
      <c r="E2438" s="100">
        <v>4</v>
      </c>
      <c r="F2438" s="103">
        <v>41.000136500000004</v>
      </c>
      <c r="G2438" s="103">
        <v>-78.474046999999999</v>
      </c>
    </row>
    <row r="2439" spans="1:7" hidden="1" x14ac:dyDescent="0.2">
      <c r="A2439" s="103">
        <v>2022</v>
      </c>
      <c r="B2439" s="99" t="s">
        <v>492</v>
      </c>
      <c r="C2439" s="99" t="s">
        <v>493</v>
      </c>
      <c r="D2439" s="168">
        <v>465</v>
      </c>
      <c r="E2439" s="100">
        <v>1</v>
      </c>
      <c r="F2439" s="103">
        <v>41.234020899999997</v>
      </c>
      <c r="G2439" s="103">
        <v>-77.637988000000007</v>
      </c>
    </row>
    <row r="2440" spans="1:7" hidden="1" x14ac:dyDescent="0.2">
      <c r="A2440" s="103">
        <v>2022</v>
      </c>
      <c r="B2440" s="99" t="s">
        <v>494</v>
      </c>
      <c r="C2440" s="99" t="s">
        <v>495</v>
      </c>
      <c r="D2440" s="168">
        <v>659</v>
      </c>
      <c r="E2440" s="100">
        <v>5</v>
      </c>
      <c r="F2440" s="103">
        <v>41.049036399999999</v>
      </c>
      <c r="G2440" s="103">
        <v>-76.405150000000006</v>
      </c>
    </row>
    <row r="2441" spans="1:7" hidden="1" x14ac:dyDescent="0.2">
      <c r="A2441" s="103">
        <v>2022</v>
      </c>
      <c r="B2441" s="99" t="s">
        <v>496</v>
      </c>
      <c r="C2441" s="99" t="s">
        <v>497</v>
      </c>
      <c r="D2441" s="169">
        <v>901</v>
      </c>
      <c r="E2441" s="106">
        <v>5</v>
      </c>
      <c r="F2441" s="103">
        <v>41.6844289</v>
      </c>
      <c r="G2441" s="103">
        <v>-80.106769</v>
      </c>
    </row>
    <row r="2442" spans="1:7" hidden="1" x14ac:dyDescent="0.2">
      <c r="A2442" s="103">
        <v>2022</v>
      </c>
      <c r="B2442" s="99" t="s">
        <v>498</v>
      </c>
      <c r="C2442" s="99" t="s">
        <v>499</v>
      </c>
      <c r="D2442" s="169">
        <v>3094</v>
      </c>
      <c r="E2442" s="106">
        <v>24</v>
      </c>
      <c r="F2442" s="103">
        <v>40.163509099999999</v>
      </c>
      <c r="G2442" s="103">
        <v>-77.265230000000003</v>
      </c>
    </row>
    <row r="2443" spans="1:7" hidden="1" x14ac:dyDescent="0.2">
      <c r="A2443" s="103">
        <v>2022</v>
      </c>
      <c r="B2443" s="99" t="s">
        <v>500</v>
      </c>
      <c r="C2443" s="99" t="s">
        <v>501</v>
      </c>
      <c r="D2443" s="169">
        <v>4347</v>
      </c>
      <c r="E2443" s="106">
        <v>45</v>
      </c>
      <c r="F2443" s="103">
        <v>40.415552300000002</v>
      </c>
      <c r="G2443" s="103">
        <v>-76.779253999999995</v>
      </c>
    </row>
    <row r="2444" spans="1:7" hidden="1" x14ac:dyDescent="0.2">
      <c r="A2444" s="103">
        <v>2022</v>
      </c>
      <c r="B2444" s="99" t="s">
        <v>502</v>
      </c>
      <c r="C2444" s="99" t="s">
        <v>503</v>
      </c>
      <c r="D2444" s="169">
        <v>8357</v>
      </c>
      <c r="E2444" s="106">
        <v>47</v>
      </c>
      <c r="F2444" s="103">
        <v>39.916650099999998</v>
      </c>
      <c r="G2444" s="103">
        <v>-75.399154999999993</v>
      </c>
    </row>
    <row r="2445" spans="1:7" hidden="1" x14ac:dyDescent="0.2">
      <c r="A2445" s="103">
        <v>2022</v>
      </c>
      <c r="B2445" s="99" t="s">
        <v>504</v>
      </c>
      <c r="C2445" s="99" t="s">
        <v>505</v>
      </c>
      <c r="D2445" s="168">
        <v>259</v>
      </c>
      <c r="E2445" s="100">
        <v>2</v>
      </c>
      <c r="F2445" s="103">
        <v>41.4254873</v>
      </c>
      <c r="G2445" s="103">
        <v>-78.649168000000003</v>
      </c>
    </row>
    <row r="2446" spans="1:7" hidden="1" x14ac:dyDescent="0.2">
      <c r="A2446" s="103">
        <v>2022</v>
      </c>
      <c r="B2446" s="99" t="s">
        <v>506</v>
      </c>
      <c r="C2446" s="99" t="s">
        <v>507</v>
      </c>
      <c r="D2446" s="168">
        <v>2931</v>
      </c>
      <c r="E2446" s="100">
        <v>23</v>
      </c>
      <c r="F2446" s="103">
        <v>41.992175199999998</v>
      </c>
      <c r="G2446" s="103">
        <v>-80.032573999999997</v>
      </c>
    </row>
    <row r="2447" spans="1:7" hidden="1" x14ac:dyDescent="0.2">
      <c r="A2447" s="103">
        <v>2022</v>
      </c>
      <c r="B2447" s="99" t="s">
        <v>508</v>
      </c>
      <c r="C2447" s="99" t="s">
        <v>509</v>
      </c>
      <c r="D2447" s="168">
        <v>1380</v>
      </c>
      <c r="E2447" s="100">
        <v>6</v>
      </c>
      <c r="F2447" s="103">
        <v>39.919849399999997</v>
      </c>
      <c r="G2447" s="103">
        <v>-79.647469999999998</v>
      </c>
    </row>
    <row r="2448" spans="1:7" hidden="1" x14ac:dyDescent="0.2">
      <c r="A2448" s="103">
        <v>2022</v>
      </c>
      <c r="B2448" s="99" t="s">
        <v>510</v>
      </c>
      <c r="C2448" s="99" t="s">
        <v>511</v>
      </c>
      <c r="D2448" s="168">
        <v>23</v>
      </c>
      <c r="E2448" s="100">
        <v>0</v>
      </c>
      <c r="F2448" s="103">
        <v>41.512302599999998</v>
      </c>
      <c r="G2448" s="103">
        <v>-79.235918999999996</v>
      </c>
    </row>
    <row r="2449" spans="1:7" hidden="1" x14ac:dyDescent="0.2">
      <c r="A2449" s="103">
        <v>2022</v>
      </c>
      <c r="B2449" s="99" t="s">
        <v>512</v>
      </c>
      <c r="C2449" s="99" t="s">
        <v>513</v>
      </c>
      <c r="D2449" s="169">
        <v>1778</v>
      </c>
      <c r="E2449" s="106">
        <v>11</v>
      </c>
      <c r="F2449" s="103">
        <v>39.927457099999998</v>
      </c>
      <c r="G2449" s="103">
        <v>-77.721580000000003</v>
      </c>
    </row>
    <row r="2450" spans="1:7" hidden="1" x14ac:dyDescent="0.2">
      <c r="A2450" s="103">
        <v>2022</v>
      </c>
      <c r="B2450" s="99" t="s">
        <v>514</v>
      </c>
      <c r="C2450" s="99" t="s">
        <v>515</v>
      </c>
      <c r="D2450" s="169">
        <v>148</v>
      </c>
      <c r="E2450" s="106">
        <v>1</v>
      </c>
      <c r="F2450" s="103">
        <v>39.925454299999998</v>
      </c>
      <c r="G2450" s="103">
        <v>-78.112763000000001</v>
      </c>
    </row>
    <row r="2451" spans="1:7" hidden="1" x14ac:dyDescent="0.2">
      <c r="A2451" s="103">
        <v>2022</v>
      </c>
      <c r="B2451" s="99" t="s">
        <v>516</v>
      </c>
      <c r="C2451" s="99" t="s">
        <v>517</v>
      </c>
      <c r="D2451" s="169">
        <v>291</v>
      </c>
      <c r="E2451" s="106">
        <v>2</v>
      </c>
      <c r="F2451" s="103">
        <v>39.853890499999999</v>
      </c>
      <c r="G2451" s="103">
        <v>-80.222981000000004</v>
      </c>
    </row>
    <row r="2452" spans="1:7" hidden="1" x14ac:dyDescent="0.2">
      <c r="A2452" s="103">
        <v>2022</v>
      </c>
      <c r="B2452" s="99" t="s">
        <v>518</v>
      </c>
      <c r="C2452" s="99" t="s">
        <v>519</v>
      </c>
      <c r="D2452" s="169">
        <v>430</v>
      </c>
      <c r="E2452" s="106">
        <v>5</v>
      </c>
      <c r="F2452" s="103">
        <v>40.4168862</v>
      </c>
      <c r="G2452" s="103">
        <v>-77.981407000000004</v>
      </c>
    </row>
    <row r="2453" spans="1:7" hidden="1" x14ac:dyDescent="0.2">
      <c r="A2453" s="103">
        <v>2022</v>
      </c>
      <c r="B2453" s="99" t="s">
        <v>520</v>
      </c>
      <c r="C2453" s="99" t="s">
        <v>521</v>
      </c>
      <c r="D2453" s="168">
        <v>829</v>
      </c>
      <c r="E2453" s="100">
        <v>8</v>
      </c>
      <c r="F2453" s="103">
        <v>40.652078099999997</v>
      </c>
      <c r="G2453" s="103">
        <v>-79.087632999999997</v>
      </c>
    </row>
    <row r="2454" spans="1:7" hidden="1" x14ac:dyDescent="0.2">
      <c r="A2454" s="103">
        <v>2022</v>
      </c>
      <c r="B2454" s="99" t="s">
        <v>522</v>
      </c>
      <c r="C2454" s="99" t="s">
        <v>523</v>
      </c>
      <c r="D2454" s="168">
        <v>480</v>
      </c>
      <c r="E2454" s="100">
        <v>2</v>
      </c>
      <c r="F2454" s="103">
        <v>41.128296599999999</v>
      </c>
      <c r="G2454" s="103">
        <v>-78.999672000000004</v>
      </c>
    </row>
    <row r="2455" spans="1:7" hidden="1" x14ac:dyDescent="0.2">
      <c r="A2455" s="103">
        <v>2022</v>
      </c>
      <c r="B2455" s="99" t="s">
        <v>524</v>
      </c>
      <c r="C2455" s="99" t="s">
        <v>525</v>
      </c>
      <c r="D2455" s="168">
        <v>318</v>
      </c>
      <c r="E2455" s="100">
        <v>2</v>
      </c>
      <c r="F2455" s="103">
        <v>40.530810500000001</v>
      </c>
      <c r="G2455" s="103">
        <v>-77.402773999999994</v>
      </c>
    </row>
    <row r="2456" spans="1:7" hidden="1" x14ac:dyDescent="0.2">
      <c r="A2456" s="103">
        <v>2022</v>
      </c>
      <c r="B2456" s="99" t="s">
        <v>526</v>
      </c>
      <c r="C2456" s="99" t="s">
        <v>527</v>
      </c>
      <c r="D2456" s="168">
        <v>2430</v>
      </c>
      <c r="E2456" s="100">
        <v>16</v>
      </c>
      <c r="F2456" s="103">
        <v>41.436662200000001</v>
      </c>
      <c r="G2456" s="103">
        <v>-75.609194000000002</v>
      </c>
    </row>
    <row r="2457" spans="1:7" hidden="1" x14ac:dyDescent="0.2">
      <c r="A2457" s="103">
        <v>2022</v>
      </c>
      <c r="B2457" s="99" t="s">
        <v>528</v>
      </c>
      <c r="C2457" s="99" t="s">
        <v>529</v>
      </c>
      <c r="D2457" s="169">
        <v>7838</v>
      </c>
      <c r="E2457" s="106">
        <v>63</v>
      </c>
      <c r="F2457" s="103">
        <v>40.042614899999997</v>
      </c>
      <c r="G2457" s="103">
        <v>-76.247866999999999</v>
      </c>
    </row>
    <row r="2458" spans="1:7" hidden="1" x14ac:dyDescent="0.2">
      <c r="A2458" s="103">
        <v>2022</v>
      </c>
      <c r="B2458" s="99" t="s">
        <v>530</v>
      </c>
      <c r="C2458" s="99" t="s">
        <v>531</v>
      </c>
      <c r="D2458" s="169">
        <v>874</v>
      </c>
      <c r="E2458" s="106">
        <v>7</v>
      </c>
      <c r="F2458" s="103">
        <v>40.9913387</v>
      </c>
      <c r="G2458" s="103">
        <v>-80.334340999999995</v>
      </c>
    </row>
    <row r="2459" spans="1:7" hidden="1" x14ac:dyDescent="0.2">
      <c r="A2459" s="103">
        <v>2022</v>
      </c>
      <c r="B2459" s="99" t="s">
        <v>532</v>
      </c>
      <c r="C2459" s="99" t="s">
        <v>533</v>
      </c>
      <c r="D2459" s="169">
        <v>1742</v>
      </c>
      <c r="E2459" s="106">
        <v>4</v>
      </c>
      <c r="F2459" s="103">
        <v>40.367169400000002</v>
      </c>
      <c r="G2459" s="103">
        <v>-76.457590999999994</v>
      </c>
    </row>
    <row r="2460" spans="1:7" hidden="1" x14ac:dyDescent="0.2">
      <c r="A2460" s="103">
        <v>2022</v>
      </c>
      <c r="B2460" s="99" t="s">
        <v>534</v>
      </c>
      <c r="C2460" s="99" t="s">
        <v>535</v>
      </c>
      <c r="D2460" s="169">
        <v>5143</v>
      </c>
      <c r="E2460" s="106">
        <v>29</v>
      </c>
      <c r="F2460" s="103">
        <v>40.612806300000003</v>
      </c>
      <c r="G2460" s="103">
        <v>-75.592144000000005</v>
      </c>
    </row>
    <row r="2461" spans="1:7" hidden="1" x14ac:dyDescent="0.2">
      <c r="A2461" s="103">
        <v>2022</v>
      </c>
      <c r="B2461" s="99" t="s">
        <v>536</v>
      </c>
      <c r="C2461" s="99" t="s">
        <v>537</v>
      </c>
      <c r="D2461" s="168">
        <v>3881</v>
      </c>
      <c r="E2461" s="100">
        <v>27</v>
      </c>
      <c r="F2461" s="103">
        <v>41.176869699999997</v>
      </c>
      <c r="G2461" s="103">
        <v>-75.988935999999995</v>
      </c>
    </row>
    <row r="2462" spans="1:7" hidden="1" x14ac:dyDescent="0.2">
      <c r="A2462" s="103">
        <v>2022</v>
      </c>
      <c r="B2462" s="99" t="s">
        <v>538</v>
      </c>
      <c r="C2462" s="99" t="s">
        <v>539</v>
      </c>
      <c r="D2462" s="168">
        <v>1236</v>
      </c>
      <c r="E2462" s="100">
        <v>14</v>
      </c>
      <c r="F2462" s="103">
        <v>41.343944200000003</v>
      </c>
      <c r="G2462" s="103">
        <v>-77.065202999999997</v>
      </c>
    </row>
    <row r="2463" spans="1:7" hidden="1" x14ac:dyDescent="0.2">
      <c r="A2463" s="103">
        <v>2022</v>
      </c>
      <c r="B2463" s="99" t="s">
        <v>540</v>
      </c>
      <c r="C2463" s="99" t="s">
        <v>541</v>
      </c>
      <c r="D2463" s="168">
        <v>348</v>
      </c>
      <c r="E2463" s="100">
        <v>3</v>
      </c>
      <c r="F2463" s="103">
        <v>41.8078681</v>
      </c>
      <c r="G2463" s="103">
        <v>-78.568879999999993</v>
      </c>
    </row>
    <row r="2464" spans="1:7" hidden="1" x14ac:dyDescent="0.2">
      <c r="A2464" s="103">
        <v>2022</v>
      </c>
      <c r="B2464" s="99" t="s">
        <v>542</v>
      </c>
      <c r="C2464" s="99" t="s">
        <v>543</v>
      </c>
      <c r="D2464" s="168">
        <v>1102</v>
      </c>
      <c r="E2464" s="100">
        <v>8</v>
      </c>
      <c r="F2464" s="103">
        <v>41.302286700000003</v>
      </c>
      <c r="G2464" s="103">
        <v>-80.257735999999994</v>
      </c>
    </row>
    <row r="2465" spans="1:7" hidden="1" x14ac:dyDescent="0.2">
      <c r="A2465" s="103">
        <v>2022</v>
      </c>
      <c r="B2465" s="99" t="s">
        <v>544</v>
      </c>
      <c r="C2465" s="99" t="s">
        <v>545</v>
      </c>
      <c r="D2465" s="169">
        <v>650</v>
      </c>
      <c r="E2465" s="106">
        <v>2</v>
      </c>
      <c r="F2465" s="103">
        <v>40.610513099999999</v>
      </c>
      <c r="G2465" s="103">
        <v>-77.617029000000002</v>
      </c>
    </row>
    <row r="2466" spans="1:7" hidden="1" x14ac:dyDescent="0.2">
      <c r="A2466" s="103">
        <v>2022</v>
      </c>
      <c r="B2466" s="99" t="s">
        <v>546</v>
      </c>
      <c r="C2466" s="99" t="s">
        <v>547</v>
      </c>
      <c r="D2466" s="169">
        <v>1779</v>
      </c>
      <c r="E2466" s="106">
        <v>10</v>
      </c>
      <c r="F2466" s="103">
        <v>41.058123600000002</v>
      </c>
      <c r="G2466" s="103">
        <v>-75.339302000000004</v>
      </c>
    </row>
    <row r="2467" spans="1:7" hidden="1" x14ac:dyDescent="0.2">
      <c r="A2467" s="103">
        <v>2022</v>
      </c>
      <c r="B2467" s="99" t="s">
        <v>548</v>
      </c>
      <c r="C2467" s="99" t="s">
        <v>549</v>
      </c>
      <c r="D2467" s="169">
        <v>10593</v>
      </c>
      <c r="E2467" s="106">
        <v>59</v>
      </c>
      <c r="F2467" s="103">
        <v>40.210852500000001</v>
      </c>
      <c r="G2467" s="103">
        <v>-75.367227</v>
      </c>
    </row>
    <row r="2468" spans="1:7" hidden="1" x14ac:dyDescent="0.2">
      <c r="A2468" s="103">
        <v>2022</v>
      </c>
      <c r="B2468" s="99" t="s">
        <v>550</v>
      </c>
      <c r="C2468" s="99" t="s">
        <v>551</v>
      </c>
      <c r="D2468" s="169">
        <v>240</v>
      </c>
      <c r="E2468" s="106">
        <v>0</v>
      </c>
      <c r="F2468" s="103">
        <v>41.027523899999998</v>
      </c>
      <c r="G2468" s="103">
        <v>-76.659047000000001</v>
      </c>
    </row>
    <row r="2469" spans="1:7" hidden="1" x14ac:dyDescent="0.2">
      <c r="A2469" s="103">
        <v>2022</v>
      </c>
      <c r="B2469" s="99" t="s">
        <v>552</v>
      </c>
      <c r="C2469" s="99" t="s">
        <v>553</v>
      </c>
      <c r="D2469" s="168">
        <v>3409</v>
      </c>
      <c r="E2469" s="100">
        <v>21</v>
      </c>
      <c r="F2469" s="103">
        <v>40.754460600000002</v>
      </c>
      <c r="G2469" s="103">
        <v>-75.307354000000004</v>
      </c>
    </row>
    <row r="2470" spans="1:7" hidden="1" x14ac:dyDescent="0.2">
      <c r="A2470" s="103">
        <v>2022</v>
      </c>
      <c r="B2470" s="99" t="s">
        <v>554</v>
      </c>
      <c r="C2470" s="99" t="s">
        <v>555</v>
      </c>
      <c r="D2470" s="168">
        <v>930</v>
      </c>
      <c r="E2470" s="100">
        <v>9</v>
      </c>
      <c r="F2470" s="103">
        <v>40.851424799999997</v>
      </c>
      <c r="G2470" s="103">
        <v>-76.708933999999999</v>
      </c>
    </row>
    <row r="2471" spans="1:7" hidden="1" x14ac:dyDescent="0.2">
      <c r="A2471" s="103">
        <v>2022</v>
      </c>
      <c r="B2471" s="99" t="s">
        <v>556</v>
      </c>
      <c r="C2471" s="99" t="s">
        <v>557</v>
      </c>
      <c r="D2471" s="168">
        <v>549</v>
      </c>
      <c r="E2471" s="100">
        <v>5</v>
      </c>
      <c r="F2471" s="103">
        <v>40.398657200000002</v>
      </c>
      <c r="G2471" s="103">
        <v>-77.261872999999994</v>
      </c>
    </row>
    <row r="2472" spans="1:7" hidden="1" x14ac:dyDescent="0.2">
      <c r="A2472" s="103">
        <v>2022</v>
      </c>
      <c r="B2472" s="99" t="s">
        <v>558</v>
      </c>
      <c r="C2472" s="99" t="s">
        <v>559</v>
      </c>
      <c r="D2472" s="168">
        <v>29839</v>
      </c>
      <c r="E2472" s="100">
        <v>148</v>
      </c>
      <c r="F2472" s="103">
        <v>40.008064400000002</v>
      </c>
      <c r="G2472" s="103">
        <v>-75.133242999999993</v>
      </c>
    </row>
    <row r="2473" spans="1:7" hidden="1" x14ac:dyDescent="0.2">
      <c r="A2473" s="103">
        <v>2022</v>
      </c>
      <c r="B2473" s="99" t="s">
        <v>560</v>
      </c>
      <c r="C2473" s="99" t="s">
        <v>561</v>
      </c>
      <c r="D2473" s="169">
        <v>510</v>
      </c>
      <c r="E2473" s="106">
        <v>5</v>
      </c>
      <c r="F2473" s="103">
        <v>41.331891599999999</v>
      </c>
      <c r="G2473" s="103">
        <v>-75.033372</v>
      </c>
    </row>
    <row r="2474" spans="1:7" hidden="1" x14ac:dyDescent="0.2">
      <c r="A2474" s="103">
        <v>2022</v>
      </c>
      <c r="B2474" s="99" t="s">
        <v>562</v>
      </c>
      <c r="C2474" s="99" t="s">
        <v>563</v>
      </c>
      <c r="D2474" s="169">
        <v>149</v>
      </c>
      <c r="E2474" s="106">
        <v>1</v>
      </c>
      <c r="F2474" s="103">
        <v>41.744805200000002</v>
      </c>
      <c r="G2474" s="103">
        <v>-77.895666000000006</v>
      </c>
    </row>
    <row r="2475" spans="1:7" hidden="1" x14ac:dyDescent="0.2">
      <c r="A2475" s="103">
        <v>2022</v>
      </c>
      <c r="B2475" s="99" t="s">
        <v>564</v>
      </c>
      <c r="C2475" s="99" t="s">
        <v>565</v>
      </c>
      <c r="D2475" s="169">
        <v>1432</v>
      </c>
      <c r="E2475" s="106">
        <v>6</v>
      </c>
      <c r="F2475" s="103">
        <v>40.705868799999998</v>
      </c>
      <c r="G2475" s="103">
        <v>-76.216427999999993</v>
      </c>
    </row>
    <row r="2476" spans="1:7" hidden="1" x14ac:dyDescent="0.2">
      <c r="A2476" s="103">
        <v>2022</v>
      </c>
      <c r="B2476" s="99" t="s">
        <v>566</v>
      </c>
      <c r="C2476" s="99" t="s">
        <v>567</v>
      </c>
      <c r="D2476" s="169">
        <v>431</v>
      </c>
      <c r="E2476" s="106">
        <v>6</v>
      </c>
      <c r="F2476" s="103">
        <v>40.769933600000002</v>
      </c>
      <c r="G2476" s="103">
        <v>-77.069843000000006</v>
      </c>
    </row>
    <row r="2477" spans="1:7" hidden="1" x14ac:dyDescent="0.2">
      <c r="A2477" s="103">
        <v>2022</v>
      </c>
      <c r="B2477" s="99" t="s">
        <v>568</v>
      </c>
      <c r="C2477" s="99" t="s">
        <v>569</v>
      </c>
      <c r="D2477" s="168">
        <v>678</v>
      </c>
      <c r="E2477" s="100">
        <v>3</v>
      </c>
      <c r="F2477" s="103">
        <v>39.972384300000002</v>
      </c>
      <c r="G2477" s="103">
        <v>-79.028383000000005</v>
      </c>
    </row>
    <row r="2478" spans="1:7" hidden="1" x14ac:dyDescent="0.2">
      <c r="A2478" s="103">
        <v>2022</v>
      </c>
      <c r="B2478" s="99" t="s">
        <v>570</v>
      </c>
      <c r="C2478" s="99" t="s">
        <v>571</v>
      </c>
      <c r="D2478" s="168">
        <v>39</v>
      </c>
      <c r="E2478" s="100">
        <v>0</v>
      </c>
      <c r="F2478" s="103">
        <v>41.445982800000003</v>
      </c>
      <c r="G2478" s="103">
        <v>-76.512379999999993</v>
      </c>
    </row>
    <row r="2479" spans="1:7" hidden="1" x14ac:dyDescent="0.2">
      <c r="A2479" s="103">
        <v>2022</v>
      </c>
      <c r="B2479" s="99" t="s">
        <v>572</v>
      </c>
      <c r="C2479" s="99" t="s">
        <v>573</v>
      </c>
      <c r="D2479" s="168">
        <v>402</v>
      </c>
      <c r="E2479" s="100">
        <v>1</v>
      </c>
      <c r="F2479" s="103">
        <v>41.8212768</v>
      </c>
      <c r="G2479" s="103">
        <v>-75.800905</v>
      </c>
    </row>
    <row r="2480" spans="1:7" hidden="1" x14ac:dyDescent="0.2">
      <c r="A2480" s="103">
        <v>2022</v>
      </c>
      <c r="B2480" s="99" t="s">
        <v>574</v>
      </c>
      <c r="C2480" s="99" t="s">
        <v>575</v>
      </c>
      <c r="D2480" s="168">
        <v>384</v>
      </c>
      <c r="E2480" s="100">
        <v>0</v>
      </c>
      <c r="F2480" s="103">
        <v>41.772835299999997</v>
      </c>
      <c r="G2480" s="103">
        <v>-77.254386999999994</v>
      </c>
    </row>
    <row r="2481" spans="1:7" hidden="1" x14ac:dyDescent="0.2">
      <c r="A2481" s="103">
        <v>2022</v>
      </c>
      <c r="B2481" s="99" t="s">
        <v>576</v>
      </c>
      <c r="C2481" s="99" t="s">
        <v>577</v>
      </c>
      <c r="D2481" s="169">
        <v>405</v>
      </c>
      <c r="E2481" s="106">
        <v>4</v>
      </c>
      <c r="F2481" s="103">
        <v>40.963337600000003</v>
      </c>
      <c r="G2481" s="103">
        <v>-77.062129999999996</v>
      </c>
    </row>
    <row r="2482" spans="1:7" hidden="1" x14ac:dyDescent="0.2">
      <c r="A2482" s="103">
        <v>2022</v>
      </c>
      <c r="B2482" s="99" t="s">
        <v>578</v>
      </c>
      <c r="C2482" s="99" t="s">
        <v>579</v>
      </c>
      <c r="D2482" s="169">
        <v>464</v>
      </c>
      <c r="E2482" s="106">
        <v>1</v>
      </c>
      <c r="F2482" s="103">
        <v>41.401019599999998</v>
      </c>
      <c r="G2482" s="103">
        <v>-79.757919999999999</v>
      </c>
    </row>
    <row r="2483" spans="1:7" hidden="1" x14ac:dyDescent="0.2">
      <c r="A2483" s="103">
        <v>2022</v>
      </c>
      <c r="B2483" s="99" t="s">
        <v>580</v>
      </c>
      <c r="C2483" s="99" t="s">
        <v>581</v>
      </c>
      <c r="D2483" s="169">
        <v>356</v>
      </c>
      <c r="E2483" s="106">
        <v>0</v>
      </c>
      <c r="F2483" s="103">
        <v>41.813770599999998</v>
      </c>
      <c r="G2483" s="103">
        <v>-79.274045000000001</v>
      </c>
    </row>
    <row r="2484" spans="1:7" hidden="1" x14ac:dyDescent="0.2">
      <c r="A2484" s="103">
        <v>2022</v>
      </c>
      <c r="B2484" s="99" t="s">
        <v>582</v>
      </c>
      <c r="C2484" s="99" t="s">
        <v>583</v>
      </c>
      <c r="D2484" s="169">
        <v>2158</v>
      </c>
      <c r="E2484" s="106">
        <v>17</v>
      </c>
      <c r="F2484" s="103">
        <v>40.189359000000003</v>
      </c>
      <c r="G2484" s="103">
        <v>-80.248553999999999</v>
      </c>
    </row>
    <row r="2485" spans="1:7" hidden="1" x14ac:dyDescent="0.2">
      <c r="A2485" s="103">
        <v>2022</v>
      </c>
      <c r="B2485" s="99" t="s">
        <v>584</v>
      </c>
      <c r="C2485" s="99" t="s">
        <v>585</v>
      </c>
      <c r="D2485" s="168">
        <v>460</v>
      </c>
      <c r="E2485" s="100">
        <v>2</v>
      </c>
      <c r="F2485" s="103">
        <v>41.648516499999999</v>
      </c>
      <c r="G2485" s="103">
        <v>-75.303189000000003</v>
      </c>
    </row>
    <row r="2486" spans="1:7" hidden="1" x14ac:dyDescent="0.2">
      <c r="A2486" s="103">
        <v>2022</v>
      </c>
      <c r="B2486" s="99" t="s">
        <v>586</v>
      </c>
      <c r="C2486" s="99" t="s">
        <v>587</v>
      </c>
      <c r="D2486" s="168">
        <v>3299</v>
      </c>
      <c r="E2486" s="100">
        <v>23</v>
      </c>
      <c r="F2486" s="103">
        <v>40.310908400000002</v>
      </c>
      <c r="G2486" s="103">
        <v>-79.467329000000007</v>
      </c>
    </row>
    <row r="2487" spans="1:7" hidden="1" x14ac:dyDescent="0.2">
      <c r="A2487" s="103">
        <v>2022</v>
      </c>
      <c r="B2487" s="99" t="s">
        <v>588</v>
      </c>
      <c r="C2487" s="99" t="s">
        <v>589</v>
      </c>
      <c r="D2487" s="168">
        <v>236</v>
      </c>
      <c r="E2487" s="100">
        <v>1</v>
      </c>
      <c r="F2487" s="103">
        <v>41.518333499999997</v>
      </c>
      <c r="G2487" s="103">
        <v>-76.016940000000005</v>
      </c>
    </row>
    <row r="2488" spans="1:7" hidden="1" x14ac:dyDescent="0.2">
      <c r="A2488" s="103">
        <v>2022</v>
      </c>
      <c r="B2488" s="99" t="s">
        <v>590</v>
      </c>
      <c r="C2488" s="99" t="s">
        <v>591</v>
      </c>
      <c r="D2488" s="168">
        <v>5662</v>
      </c>
      <c r="E2488" s="100">
        <v>55</v>
      </c>
      <c r="F2488" s="103">
        <v>39.920012800000002</v>
      </c>
      <c r="G2488" s="103">
        <v>-76.726342000000002</v>
      </c>
    </row>
    <row r="2489" spans="1:7" hidden="1" x14ac:dyDescent="0.2">
      <c r="A2489" s="103">
        <v>2023</v>
      </c>
      <c r="B2489" s="99" t="s">
        <v>458</v>
      </c>
      <c r="C2489" s="99" t="s">
        <v>459</v>
      </c>
      <c r="D2489" s="170">
        <v>1007</v>
      </c>
      <c r="E2489" s="101">
        <v>6</v>
      </c>
      <c r="F2489" s="103">
        <v>39.871466400000003</v>
      </c>
      <c r="G2489" s="103">
        <v>-77.218075999999996</v>
      </c>
    </row>
    <row r="2490" spans="1:7" hidden="1" x14ac:dyDescent="0.2">
      <c r="A2490" s="103">
        <v>2023</v>
      </c>
      <c r="B2490" s="99" t="s">
        <v>460</v>
      </c>
      <c r="C2490" s="99" t="s">
        <v>461</v>
      </c>
      <c r="D2490" s="170">
        <v>15004</v>
      </c>
      <c r="E2490" s="101">
        <v>75</v>
      </c>
      <c r="F2490" s="103">
        <v>40.468804400000003</v>
      </c>
      <c r="G2490" s="103">
        <v>-79.981758999999997</v>
      </c>
    </row>
    <row r="2491" spans="1:7" hidden="1" x14ac:dyDescent="0.2">
      <c r="A2491" s="103">
        <v>2023</v>
      </c>
      <c r="B2491" s="99" t="s">
        <v>462</v>
      </c>
      <c r="C2491" s="99" t="s">
        <v>463</v>
      </c>
      <c r="D2491" s="170">
        <v>606</v>
      </c>
      <c r="E2491" s="101">
        <v>4</v>
      </c>
      <c r="F2491" s="103">
        <v>40.812983699999997</v>
      </c>
      <c r="G2491" s="103">
        <v>-79.465055000000007</v>
      </c>
    </row>
    <row r="2492" spans="1:7" hidden="1" x14ac:dyDescent="0.2">
      <c r="A2492" s="103">
        <v>2023</v>
      </c>
      <c r="B2492" s="99" t="s">
        <v>464</v>
      </c>
      <c r="C2492" s="99" t="s">
        <v>465</v>
      </c>
      <c r="D2492" s="171">
        <v>1770</v>
      </c>
      <c r="E2492" s="107">
        <v>11</v>
      </c>
      <c r="F2492" s="103">
        <v>40.682414999999999</v>
      </c>
      <c r="G2492" s="103">
        <v>-80.349287000000004</v>
      </c>
    </row>
    <row r="2493" spans="1:7" hidden="1" x14ac:dyDescent="0.2">
      <c r="A2493" s="103">
        <v>2023</v>
      </c>
      <c r="B2493" s="99" t="s">
        <v>466</v>
      </c>
      <c r="C2493" s="99" t="s">
        <v>467</v>
      </c>
      <c r="D2493" s="171">
        <v>512</v>
      </c>
      <c r="E2493" s="107">
        <v>1</v>
      </c>
      <c r="F2493" s="103">
        <v>40.006705599999997</v>
      </c>
      <c r="G2493" s="103">
        <v>-78.490511999999995</v>
      </c>
    </row>
    <row r="2494" spans="1:7" hidden="1" x14ac:dyDescent="0.2">
      <c r="A2494" s="103">
        <v>2023</v>
      </c>
      <c r="B2494" s="99" t="s">
        <v>468</v>
      </c>
      <c r="C2494" s="99" t="s">
        <v>469</v>
      </c>
      <c r="D2494" s="171">
        <v>5672</v>
      </c>
      <c r="E2494" s="107">
        <v>31</v>
      </c>
      <c r="F2494" s="103">
        <v>40.416444200000001</v>
      </c>
      <c r="G2494" s="103">
        <v>-75.926043000000007</v>
      </c>
    </row>
    <row r="2495" spans="1:7" hidden="1" x14ac:dyDescent="0.2">
      <c r="A2495" s="103">
        <v>2023</v>
      </c>
      <c r="B2495" s="99" t="s">
        <v>470</v>
      </c>
      <c r="C2495" s="99" t="s">
        <v>471</v>
      </c>
      <c r="D2495" s="171">
        <v>1231</v>
      </c>
      <c r="E2495" s="107">
        <v>9</v>
      </c>
      <c r="F2495" s="103">
        <v>40.480755500000001</v>
      </c>
      <c r="G2495" s="103">
        <v>-78.348827</v>
      </c>
    </row>
    <row r="2496" spans="1:7" hidden="1" x14ac:dyDescent="0.2">
      <c r="A2496" s="103">
        <v>2023</v>
      </c>
      <c r="B2496" s="99" t="s">
        <v>472</v>
      </c>
      <c r="C2496" s="99" t="s">
        <v>473</v>
      </c>
      <c r="D2496" s="170">
        <v>599</v>
      </c>
      <c r="E2496" s="101">
        <v>7</v>
      </c>
      <c r="F2496" s="103">
        <v>41.788675599999998</v>
      </c>
      <c r="G2496" s="103">
        <v>-76.515651000000005</v>
      </c>
    </row>
    <row r="2497" spans="1:7" hidden="1" x14ac:dyDescent="0.2">
      <c r="A2497" s="103">
        <v>2023</v>
      </c>
      <c r="B2497" s="99" t="s">
        <v>474</v>
      </c>
      <c r="C2497" s="99" t="s">
        <v>475</v>
      </c>
      <c r="D2497" s="170">
        <v>6616</v>
      </c>
      <c r="E2497" s="101">
        <v>14</v>
      </c>
      <c r="F2497" s="103">
        <v>40.336943599999998</v>
      </c>
      <c r="G2497" s="103">
        <v>-75.106847000000002</v>
      </c>
    </row>
    <row r="2498" spans="1:7" hidden="1" x14ac:dyDescent="0.2">
      <c r="A2498" s="103">
        <v>2023</v>
      </c>
      <c r="B2498" s="99" t="s">
        <v>476</v>
      </c>
      <c r="C2498" s="99" t="s">
        <v>477</v>
      </c>
      <c r="D2498" s="170">
        <v>1917</v>
      </c>
      <c r="E2498" s="101">
        <v>12</v>
      </c>
      <c r="F2498" s="103">
        <v>40.911762799999998</v>
      </c>
      <c r="G2498" s="103">
        <v>-79.913422999999995</v>
      </c>
    </row>
    <row r="2499" spans="1:7" hidden="1" x14ac:dyDescent="0.2">
      <c r="A2499" s="103">
        <v>2023</v>
      </c>
      <c r="B2499" s="99" t="s">
        <v>478</v>
      </c>
      <c r="C2499" s="99" t="s">
        <v>479</v>
      </c>
      <c r="D2499" s="170">
        <v>1304</v>
      </c>
      <c r="E2499" s="101">
        <v>5</v>
      </c>
      <c r="F2499" s="103">
        <v>40.495187899999998</v>
      </c>
      <c r="G2499" s="103">
        <v>-78.713886000000002</v>
      </c>
    </row>
    <row r="2500" spans="1:7" hidden="1" x14ac:dyDescent="0.2">
      <c r="A2500" s="103">
        <v>2023</v>
      </c>
      <c r="B2500" s="99" t="s">
        <v>480</v>
      </c>
      <c r="C2500" s="99" t="s">
        <v>481</v>
      </c>
      <c r="D2500" s="171">
        <v>32</v>
      </c>
      <c r="E2500" s="107">
        <v>0</v>
      </c>
      <c r="F2500" s="103">
        <v>41.436748899999998</v>
      </c>
      <c r="G2500" s="103">
        <v>-78.203845000000001</v>
      </c>
    </row>
    <row r="2501" spans="1:7" hidden="1" x14ac:dyDescent="0.2">
      <c r="A2501" s="103">
        <v>2023</v>
      </c>
      <c r="B2501" s="99" t="s">
        <v>482</v>
      </c>
      <c r="C2501" s="99" t="s">
        <v>483</v>
      </c>
      <c r="D2501" s="171">
        <v>653</v>
      </c>
      <c r="E2501" s="107">
        <v>7</v>
      </c>
      <c r="F2501" s="103">
        <v>40.918464800000002</v>
      </c>
      <c r="G2501" s="103">
        <v>-75.708511000000001</v>
      </c>
    </row>
    <row r="2502" spans="1:7" hidden="1" x14ac:dyDescent="0.2">
      <c r="A2502" s="103">
        <v>2023</v>
      </c>
      <c r="B2502" s="99" t="s">
        <v>484</v>
      </c>
      <c r="C2502" s="99" t="s">
        <v>485</v>
      </c>
      <c r="D2502" s="171">
        <v>1248</v>
      </c>
      <c r="E2502" s="107">
        <v>4</v>
      </c>
      <c r="F2502" s="103">
        <v>40.919337800000001</v>
      </c>
      <c r="G2502" s="103">
        <v>-77.819868</v>
      </c>
    </row>
    <row r="2503" spans="1:7" hidden="1" x14ac:dyDescent="0.2">
      <c r="A2503" s="103">
        <v>2023</v>
      </c>
      <c r="B2503" s="99" t="s">
        <v>486</v>
      </c>
      <c r="C2503" s="99" t="s">
        <v>487</v>
      </c>
      <c r="D2503" s="171">
        <v>6367</v>
      </c>
      <c r="E2503" s="107">
        <v>23</v>
      </c>
      <c r="F2503" s="103">
        <v>39.973298</v>
      </c>
      <c r="G2503" s="103">
        <v>-75.748439000000005</v>
      </c>
    </row>
    <row r="2504" spans="1:7" hidden="1" x14ac:dyDescent="0.2">
      <c r="A2504" s="103">
        <v>2023</v>
      </c>
      <c r="B2504" s="99" t="s">
        <v>488</v>
      </c>
      <c r="C2504" s="99" t="s">
        <v>489</v>
      </c>
      <c r="D2504" s="170">
        <v>414</v>
      </c>
      <c r="E2504" s="101">
        <v>2</v>
      </c>
      <c r="F2504" s="103">
        <v>41.192613600000001</v>
      </c>
      <c r="G2504" s="103">
        <v>-79.420940000000002</v>
      </c>
    </row>
    <row r="2505" spans="1:7" hidden="1" x14ac:dyDescent="0.2">
      <c r="A2505" s="103">
        <v>2023</v>
      </c>
      <c r="B2505" s="99" t="s">
        <v>490</v>
      </c>
      <c r="C2505" s="99" t="s">
        <v>491</v>
      </c>
      <c r="D2505" s="170">
        <v>689</v>
      </c>
      <c r="E2505" s="101">
        <v>7</v>
      </c>
      <c r="F2505" s="103">
        <v>41.000136500000004</v>
      </c>
      <c r="G2505" s="103">
        <v>-78.474046999999999</v>
      </c>
    </row>
    <row r="2506" spans="1:7" hidden="1" x14ac:dyDescent="0.2">
      <c r="A2506" s="103">
        <v>2023</v>
      </c>
      <c r="B2506" s="99" t="s">
        <v>492</v>
      </c>
      <c r="C2506" s="99" t="s">
        <v>493</v>
      </c>
      <c r="D2506" s="170">
        <v>425</v>
      </c>
      <c r="E2506" s="101">
        <v>1</v>
      </c>
      <c r="F2506" s="103">
        <v>41.234020899999997</v>
      </c>
      <c r="G2506" s="103">
        <v>-77.637988000000007</v>
      </c>
    </row>
    <row r="2507" spans="1:7" hidden="1" x14ac:dyDescent="0.2">
      <c r="A2507" s="103">
        <v>2023</v>
      </c>
      <c r="B2507" s="99" t="s">
        <v>494</v>
      </c>
      <c r="C2507" s="99" t="s">
        <v>495</v>
      </c>
      <c r="D2507" s="170">
        <v>634</v>
      </c>
      <c r="E2507" s="101">
        <v>4</v>
      </c>
      <c r="F2507" s="103">
        <v>41.049036399999999</v>
      </c>
      <c r="G2507" s="103">
        <v>-76.405150000000006</v>
      </c>
    </row>
    <row r="2508" spans="1:7" hidden="1" x14ac:dyDescent="0.2">
      <c r="A2508" s="103">
        <v>2023</v>
      </c>
      <c r="B2508" s="99" t="s">
        <v>496</v>
      </c>
      <c r="C2508" s="99" t="s">
        <v>497</v>
      </c>
      <c r="D2508" s="171">
        <v>918</v>
      </c>
      <c r="E2508" s="107">
        <v>6</v>
      </c>
      <c r="F2508" s="103">
        <v>41.6844289</v>
      </c>
      <c r="G2508" s="103">
        <v>-80.106769</v>
      </c>
    </row>
    <row r="2509" spans="1:7" hidden="1" x14ac:dyDescent="0.2">
      <c r="A2509" s="103">
        <v>2023</v>
      </c>
      <c r="B2509" s="99" t="s">
        <v>498</v>
      </c>
      <c r="C2509" s="99" t="s">
        <v>499</v>
      </c>
      <c r="D2509" s="171">
        <v>3046</v>
      </c>
      <c r="E2509" s="107">
        <v>25</v>
      </c>
      <c r="F2509" s="103">
        <v>40.163509099999999</v>
      </c>
      <c r="G2509" s="103">
        <v>-77.265230000000003</v>
      </c>
    </row>
    <row r="2510" spans="1:7" hidden="1" x14ac:dyDescent="0.2">
      <c r="A2510" s="103">
        <v>2023</v>
      </c>
      <c r="B2510" s="99" t="s">
        <v>500</v>
      </c>
      <c r="C2510" s="99" t="s">
        <v>501</v>
      </c>
      <c r="D2510" s="171">
        <v>4213</v>
      </c>
      <c r="E2510" s="107">
        <v>46</v>
      </c>
      <c r="F2510" s="103">
        <v>40.415552300000002</v>
      </c>
      <c r="G2510" s="103">
        <v>-76.779253999999995</v>
      </c>
    </row>
    <row r="2511" spans="1:7" hidden="1" x14ac:dyDescent="0.2">
      <c r="A2511" s="103">
        <v>2023</v>
      </c>
      <c r="B2511" s="99" t="s">
        <v>502</v>
      </c>
      <c r="C2511" s="99" t="s">
        <v>503</v>
      </c>
      <c r="D2511" s="171">
        <v>8106</v>
      </c>
      <c r="E2511" s="107">
        <v>37</v>
      </c>
      <c r="F2511" s="103">
        <v>39.916650099999998</v>
      </c>
      <c r="G2511" s="103">
        <v>-75.399154999999993</v>
      </c>
    </row>
    <row r="2512" spans="1:7" hidden="1" x14ac:dyDescent="0.2">
      <c r="A2512" s="103">
        <v>2023</v>
      </c>
      <c r="B2512" s="99" t="s">
        <v>504</v>
      </c>
      <c r="C2512" s="99" t="s">
        <v>505</v>
      </c>
      <c r="D2512" s="170">
        <v>284</v>
      </c>
      <c r="E2512" s="101">
        <v>2</v>
      </c>
      <c r="F2512" s="103">
        <v>41.4254873</v>
      </c>
      <c r="G2512" s="103">
        <v>-78.649168000000003</v>
      </c>
    </row>
    <row r="2513" spans="1:7" hidden="1" x14ac:dyDescent="0.2">
      <c r="A2513" s="103">
        <v>2023</v>
      </c>
      <c r="B2513" s="99" t="s">
        <v>506</v>
      </c>
      <c r="C2513" s="99" t="s">
        <v>507</v>
      </c>
      <c r="D2513" s="170">
        <v>2647</v>
      </c>
      <c r="E2513" s="101">
        <v>25</v>
      </c>
      <c r="F2513" s="103">
        <v>41.992175199999998</v>
      </c>
      <c r="G2513" s="103">
        <v>-80.032573999999997</v>
      </c>
    </row>
    <row r="2514" spans="1:7" hidden="1" x14ac:dyDescent="0.2">
      <c r="A2514" s="103">
        <v>2023</v>
      </c>
      <c r="B2514" s="99" t="s">
        <v>508</v>
      </c>
      <c r="C2514" s="99" t="s">
        <v>509</v>
      </c>
      <c r="D2514" s="170">
        <v>1315</v>
      </c>
      <c r="E2514" s="101">
        <v>4</v>
      </c>
      <c r="F2514" s="103">
        <v>39.919849399999997</v>
      </c>
      <c r="G2514" s="103">
        <v>-79.647469999999998</v>
      </c>
    </row>
    <row r="2515" spans="1:7" hidden="1" x14ac:dyDescent="0.2">
      <c r="A2515" s="103">
        <v>2023</v>
      </c>
      <c r="B2515" s="99" t="s">
        <v>510</v>
      </c>
      <c r="C2515" s="99" t="s">
        <v>511</v>
      </c>
      <c r="D2515" s="170">
        <v>34</v>
      </c>
      <c r="E2515" s="101">
        <v>0</v>
      </c>
      <c r="F2515" s="103">
        <v>41.512302599999998</v>
      </c>
      <c r="G2515" s="103">
        <v>-79.235918999999996</v>
      </c>
    </row>
    <row r="2516" spans="1:7" hidden="1" x14ac:dyDescent="0.2">
      <c r="A2516" s="103">
        <v>2023</v>
      </c>
      <c r="B2516" s="99" t="s">
        <v>512</v>
      </c>
      <c r="C2516" s="99" t="s">
        <v>513</v>
      </c>
      <c r="D2516" s="171">
        <v>1784</v>
      </c>
      <c r="E2516" s="107">
        <v>12</v>
      </c>
      <c r="F2516" s="103">
        <v>39.927457099999998</v>
      </c>
      <c r="G2516" s="103">
        <v>-77.721580000000003</v>
      </c>
    </row>
    <row r="2517" spans="1:7" hidden="1" x14ac:dyDescent="0.2">
      <c r="A2517" s="103">
        <v>2023</v>
      </c>
      <c r="B2517" s="99" t="s">
        <v>514</v>
      </c>
      <c r="C2517" s="99" t="s">
        <v>515</v>
      </c>
      <c r="D2517" s="171">
        <v>127</v>
      </c>
      <c r="E2517" s="107">
        <v>1</v>
      </c>
      <c r="F2517" s="103">
        <v>39.925454299999998</v>
      </c>
      <c r="G2517" s="103">
        <v>-78.112763000000001</v>
      </c>
    </row>
    <row r="2518" spans="1:7" hidden="1" x14ac:dyDescent="0.2">
      <c r="A2518" s="103">
        <v>2023</v>
      </c>
      <c r="B2518" s="99" t="s">
        <v>516</v>
      </c>
      <c r="C2518" s="99" t="s">
        <v>517</v>
      </c>
      <c r="D2518" s="171">
        <v>308</v>
      </c>
      <c r="E2518" s="107">
        <v>0</v>
      </c>
      <c r="F2518" s="103">
        <v>39.853890499999999</v>
      </c>
      <c r="G2518" s="103">
        <v>-80.222981000000004</v>
      </c>
    </row>
    <row r="2519" spans="1:7" hidden="1" x14ac:dyDescent="0.2">
      <c r="A2519" s="103">
        <v>2023</v>
      </c>
      <c r="B2519" s="99" t="s">
        <v>518</v>
      </c>
      <c r="C2519" s="99" t="s">
        <v>519</v>
      </c>
      <c r="D2519" s="171">
        <v>427</v>
      </c>
      <c r="E2519" s="107">
        <v>4</v>
      </c>
      <c r="F2519" s="103">
        <v>40.4168862</v>
      </c>
      <c r="G2519" s="103">
        <v>-77.981407000000004</v>
      </c>
    </row>
    <row r="2520" spans="1:7" hidden="1" x14ac:dyDescent="0.2">
      <c r="A2520" s="103">
        <v>2023</v>
      </c>
      <c r="B2520" s="99" t="s">
        <v>520</v>
      </c>
      <c r="C2520" s="99" t="s">
        <v>521</v>
      </c>
      <c r="D2520" s="170">
        <v>801</v>
      </c>
      <c r="E2520" s="101">
        <v>3</v>
      </c>
      <c r="F2520" s="103">
        <v>40.652078099999997</v>
      </c>
      <c r="G2520" s="103">
        <v>-79.087632999999997</v>
      </c>
    </row>
    <row r="2521" spans="1:7" hidden="1" x14ac:dyDescent="0.2">
      <c r="A2521" s="103">
        <v>2023</v>
      </c>
      <c r="B2521" s="99" t="s">
        <v>522</v>
      </c>
      <c r="C2521" s="99" t="s">
        <v>523</v>
      </c>
      <c r="D2521" s="170">
        <v>492</v>
      </c>
      <c r="E2521" s="101">
        <v>2</v>
      </c>
      <c r="F2521" s="103">
        <v>41.128296599999999</v>
      </c>
      <c r="G2521" s="103">
        <v>-78.999672000000004</v>
      </c>
    </row>
    <row r="2522" spans="1:7" hidden="1" x14ac:dyDescent="0.2">
      <c r="A2522" s="103">
        <v>2023</v>
      </c>
      <c r="B2522" s="99" t="s">
        <v>524</v>
      </c>
      <c r="C2522" s="99" t="s">
        <v>525</v>
      </c>
      <c r="D2522" s="170">
        <v>319</v>
      </c>
      <c r="E2522" s="101">
        <v>2</v>
      </c>
      <c r="F2522" s="103">
        <v>40.530810500000001</v>
      </c>
      <c r="G2522" s="103">
        <v>-77.402773999999994</v>
      </c>
    </row>
    <row r="2523" spans="1:7" hidden="1" x14ac:dyDescent="0.2">
      <c r="A2523" s="103">
        <v>2023</v>
      </c>
      <c r="B2523" s="99" t="s">
        <v>526</v>
      </c>
      <c r="C2523" s="99" t="s">
        <v>527</v>
      </c>
      <c r="D2523" s="170">
        <v>2448</v>
      </c>
      <c r="E2523" s="101">
        <v>15</v>
      </c>
      <c r="F2523" s="103">
        <v>41.436662200000001</v>
      </c>
      <c r="G2523" s="103">
        <v>-75.609194000000002</v>
      </c>
    </row>
    <row r="2524" spans="1:7" hidden="1" x14ac:dyDescent="0.2">
      <c r="A2524" s="103">
        <v>2023</v>
      </c>
      <c r="B2524" s="99" t="s">
        <v>528</v>
      </c>
      <c r="C2524" s="99" t="s">
        <v>529</v>
      </c>
      <c r="D2524" s="171">
        <v>7789</v>
      </c>
      <c r="E2524" s="107">
        <v>65</v>
      </c>
      <c r="F2524" s="103">
        <v>40.042614899999997</v>
      </c>
      <c r="G2524" s="103">
        <v>-76.247866999999999</v>
      </c>
    </row>
    <row r="2525" spans="1:7" hidden="1" x14ac:dyDescent="0.2">
      <c r="A2525" s="103">
        <v>2023</v>
      </c>
      <c r="B2525" s="99" t="s">
        <v>530</v>
      </c>
      <c r="C2525" s="99" t="s">
        <v>531</v>
      </c>
      <c r="D2525" s="171">
        <v>869</v>
      </c>
      <c r="E2525" s="107">
        <v>4</v>
      </c>
      <c r="F2525" s="103">
        <v>40.9913387</v>
      </c>
      <c r="G2525" s="103">
        <v>-80.334340999999995</v>
      </c>
    </row>
    <row r="2526" spans="1:7" hidden="1" x14ac:dyDescent="0.2">
      <c r="A2526" s="103">
        <v>2023</v>
      </c>
      <c r="B2526" s="99" t="s">
        <v>532</v>
      </c>
      <c r="C2526" s="99" t="s">
        <v>533</v>
      </c>
      <c r="D2526" s="171">
        <v>1749</v>
      </c>
      <c r="E2526" s="107">
        <v>6</v>
      </c>
      <c r="F2526" s="103">
        <v>40.367169400000002</v>
      </c>
      <c r="G2526" s="103">
        <v>-76.457590999999994</v>
      </c>
    </row>
    <row r="2527" spans="1:7" hidden="1" x14ac:dyDescent="0.2">
      <c r="A2527" s="103">
        <v>2023</v>
      </c>
      <c r="B2527" s="99" t="s">
        <v>534</v>
      </c>
      <c r="C2527" s="99" t="s">
        <v>535</v>
      </c>
      <c r="D2527" s="171">
        <v>4907</v>
      </c>
      <c r="E2527" s="107">
        <v>24</v>
      </c>
      <c r="F2527" s="103">
        <v>40.612806300000003</v>
      </c>
      <c r="G2527" s="103">
        <v>-75.592144000000005</v>
      </c>
    </row>
    <row r="2528" spans="1:7" hidden="1" x14ac:dyDescent="0.2">
      <c r="A2528" s="103">
        <v>2023</v>
      </c>
      <c r="B2528" s="99" t="s">
        <v>536</v>
      </c>
      <c r="C2528" s="99" t="s">
        <v>537</v>
      </c>
      <c r="D2528" s="170">
        <v>4030</v>
      </c>
      <c r="E2528" s="101">
        <v>26</v>
      </c>
      <c r="F2528" s="103">
        <v>41.176869699999997</v>
      </c>
      <c r="G2528" s="103">
        <v>-75.988935999999995</v>
      </c>
    </row>
    <row r="2529" spans="1:7" hidden="1" x14ac:dyDescent="0.2">
      <c r="A2529" s="103">
        <v>2023</v>
      </c>
      <c r="B2529" s="99" t="s">
        <v>538</v>
      </c>
      <c r="C2529" s="99" t="s">
        <v>539</v>
      </c>
      <c r="D2529" s="170">
        <v>1219</v>
      </c>
      <c r="E2529" s="101">
        <v>6</v>
      </c>
      <c r="F2529" s="103">
        <v>41.343944200000003</v>
      </c>
      <c r="G2529" s="103">
        <v>-77.065202999999997</v>
      </c>
    </row>
    <row r="2530" spans="1:7" hidden="1" x14ac:dyDescent="0.2">
      <c r="A2530" s="103">
        <v>2023</v>
      </c>
      <c r="B2530" s="99" t="s">
        <v>540</v>
      </c>
      <c r="C2530" s="99" t="s">
        <v>541</v>
      </c>
      <c r="D2530" s="170">
        <v>318</v>
      </c>
      <c r="E2530" s="101">
        <v>3</v>
      </c>
      <c r="F2530" s="103">
        <v>41.8078681</v>
      </c>
      <c r="G2530" s="103">
        <v>-78.568879999999993</v>
      </c>
    </row>
    <row r="2531" spans="1:7" hidden="1" x14ac:dyDescent="0.2">
      <c r="A2531" s="103">
        <v>2023</v>
      </c>
      <c r="B2531" s="99" t="s">
        <v>542</v>
      </c>
      <c r="C2531" s="99" t="s">
        <v>543</v>
      </c>
      <c r="D2531" s="170">
        <v>1182</v>
      </c>
      <c r="E2531" s="101">
        <v>10</v>
      </c>
      <c r="F2531" s="103">
        <v>41.302286700000003</v>
      </c>
      <c r="G2531" s="103">
        <v>-80.257735999999994</v>
      </c>
    </row>
    <row r="2532" spans="1:7" hidden="1" x14ac:dyDescent="0.2">
      <c r="A2532" s="103">
        <v>2023</v>
      </c>
      <c r="B2532" s="99" t="s">
        <v>544</v>
      </c>
      <c r="C2532" s="99" t="s">
        <v>545</v>
      </c>
      <c r="D2532" s="171">
        <v>638</v>
      </c>
      <c r="E2532" s="107">
        <v>9</v>
      </c>
      <c r="F2532" s="103">
        <v>40.610513099999999</v>
      </c>
      <c r="G2532" s="103">
        <v>-77.617029000000002</v>
      </c>
    </row>
    <row r="2533" spans="1:7" hidden="1" x14ac:dyDescent="0.2">
      <c r="A2533" s="103">
        <v>2023</v>
      </c>
      <c r="B2533" s="99" t="s">
        <v>546</v>
      </c>
      <c r="C2533" s="99" t="s">
        <v>547</v>
      </c>
      <c r="D2533" s="171">
        <v>1724</v>
      </c>
      <c r="E2533" s="107">
        <v>8</v>
      </c>
      <c r="F2533" s="103">
        <v>41.058123600000002</v>
      </c>
      <c r="G2533" s="103">
        <v>-75.339302000000004</v>
      </c>
    </row>
    <row r="2534" spans="1:7" hidden="1" x14ac:dyDescent="0.2">
      <c r="A2534" s="103">
        <v>2023</v>
      </c>
      <c r="B2534" s="99" t="s">
        <v>548</v>
      </c>
      <c r="C2534" s="99" t="s">
        <v>549</v>
      </c>
      <c r="D2534" s="171">
        <v>10389</v>
      </c>
      <c r="E2534" s="107">
        <v>43</v>
      </c>
      <c r="F2534" s="103">
        <v>40.210852500000001</v>
      </c>
      <c r="G2534" s="103">
        <v>-75.367227</v>
      </c>
    </row>
    <row r="2535" spans="1:7" hidden="1" x14ac:dyDescent="0.2">
      <c r="A2535" s="103">
        <v>2023</v>
      </c>
      <c r="B2535" s="99" t="s">
        <v>550</v>
      </c>
      <c r="C2535" s="99" t="s">
        <v>551</v>
      </c>
      <c r="D2535" s="171">
        <v>221</v>
      </c>
      <c r="E2535" s="107">
        <v>1</v>
      </c>
      <c r="F2535" s="103">
        <v>41.027523899999998</v>
      </c>
      <c r="G2535" s="103">
        <v>-76.659047000000001</v>
      </c>
    </row>
    <row r="2536" spans="1:7" hidden="1" x14ac:dyDescent="0.2">
      <c r="A2536" s="103">
        <v>2023</v>
      </c>
      <c r="B2536" s="99" t="s">
        <v>552</v>
      </c>
      <c r="C2536" s="99" t="s">
        <v>553</v>
      </c>
      <c r="D2536" s="170">
        <v>3567</v>
      </c>
      <c r="E2536" s="101">
        <v>15</v>
      </c>
      <c r="F2536" s="103">
        <v>40.754460600000002</v>
      </c>
      <c r="G2536" s="103">
        <v>-75.307354000000004</v>
      </c>
    </row>
    <row r="2537" spans="1:7" hidden="1" x14ac:dyDescent="0.2">
      <c r="A2537" s="103">
        <v>2023</v>
      </c>
      <c r="B2537" s="99" t="s">
        <v>554</v>
      </c>
      <c r="C2537" s="99" t="s">
        <v>555</v>
      </c>
      <c r="D2537" s="170">
        <v>971</v>
      </c>
      <c r="E2537" s="101">
        <v>4</v>
      </c>
      <c r="F2537" s="103">
        <v>40.851424799999997</v>
      </c>
      <c r="G2537" s="103">
        <v>-76.708933999999999</v>
      </c>
    </row>
    <row r="2538" spans="1:7" hidden="1" x14ac:dyDescent="0.2">
      <c r="A2538" s="103">
        <v>2023</v>
      </c>
      <c r="B2538" s="99" t="s">
        <v>556</v>
      </c>
      <c r="C2538" s="99" t="s">
        <v>557</v>
      </c>
      <c r="D2538" s="170">
        <v>520</v>
      </c>
      <c r="E2538" s="101">
        <v>6</v>
      </c>
      <c r="F2538" s="103">
        <v>40.398657200000002</v>
      </c>
      <c r="G2538" s="103">
        <v>-77.261872999999994</v>
      </c>
    </row>
    <row r="2539" spans="1:7" hidden="1" x14ac:dyDescent="0.2">
      <c r="A2539" s="103">
        <v>2023</v>
      </c>
      <c r="B2539" s="99" t="s">
        <v>558</v>
      </c>
      <c r="C2539" s="99" t="s">
        <v>559</v>
      </c>
      <c r="D2539" s="170">
        <v>29316</v>
      </c>
      <c r="E2539" s="101">
        <v>129</v>
      </c>
      <c r="F2539" s="103">
        <v>40.008064400000002</v>
      </c>
      <c r="G2539" s="103">
        <v>-75.133242999999993</v>
      </c>
    </row>
    <row r="2540" spans="1:7" hidden="1" x14ac:dyDescent="0.2">
      <c r="A2540" s="103">
        <v>2023</v>
      </c>
      <c r="B2540" s="99" t="s">
        <v>560</v>
      </c>
      <c r="C2540" s="99" t="s">
        <v>561</v>
      </c>
      <c r="D2540" s="171">
        <v>432</v>
      </c>
      <c r="E2540" s="107">
        <v>1</v>
      </c>
      <c r="F2540" s="103">
        <v>41.331891599999999</v>
      </c>
      <c r="G2540" s="103">
        <v>-75.033372</v>
      </c>
    </row>
    <row r="2541" spans="1:7" hidden="1" x14ac:dyDescent="0.2">
      <c r="A2541" s="103">
        <v>2023</v>
      </c>
      <c r="B2541" s="99" t="s">
        <v>562</v>
      </c>
      <c r="C2541" s="99" t="s">
        <v>563</v>
      </c>
      <c r="D2541" s="171">
        <v>148</v>
      </c>
      <c r="E2541" s="107">
        <v>3</v>
      </c>
      <c r="F2541" s="103">
        <v>41.744805200000002</v>
      </c>
      <c r="G2541" s="103">
        <v>-77.895666000000006</v>
      </c>
    </row>
    <row r="2542" spans="1:7" hidden="1" x14ac:dyDescent="0.2">
      <c r="A2542" s="103">
        <v>2023</v>
      </c>
      <c r="B2542" s="99" t="s">
        <v>564</v>
      </c>
      <c r="C2542" s="99" t="s">
        <v>565</v>
      </c>
      <c r="D2542" s="171">
        <v>1486</v>
      </c>
      <c r="E2542" s="107">
        <v>11</v>
      </c>
      <c r="F2542" s="103">
        <v>40.705868799999998</v>
      </c>
      <c r="G2542" s="103">
        <v>-76.216427999999993</v>
      </c>
    </row>
    <row r="2543" spans="1:7" hidden="1" x14ac:dyDescent="0.2">
      <c r="A2543" s="103">
        <v>2023</v>
      </c>
      <c r="B2543" s="99" t="s">
        <v>566</v>
      </c>
      <c r="C2543" s="99" t="s">
        <v>567</v>
      </c>
      <c r="D2543" s="171">
        <v>457</v>
      </c>
      <c r="E2543" s="107">
        <v>2</v>
      </c>
      <c r="F2543" s="103">
        <v>40.769933600000002</v>
      </c>
      <c r="G2543" s="103">
        <v>-77.069843000000006</v>
      </c>
    </row>
    <row r="2544" spans="1:7" hidden="1" x14ac:dyDescent="0.2">
      <c r="A2544" s="103">
        <v>2023</v>
      </c>
      <c r="B2544" s="99" t="s">
        <v>568</v>
      </c>
      <c r="C2544" s="99" t="s">
        <v>569</v>
      </c>
      <c r="D2544" s="170">
        <v>654</v>
      </c>
      <c r="E2544" s="101">
        <v>3</v>
      </c>
      <c r="F2544" s="103">
        <v>39.972384300000002</v>
      </c>
      <c r="G2544" s="103">
        <v>-79.028383000000005</v>
      </c>
    </row>
    <row r="2545" spans="1:7" hidden="1" x14ac:dyDescent="0.2">
      <c r="A2545" s="103">
        <v>2023</v>
      </c>
      <c r="B2545" s="99" t="s">
        <v>570</v>
      </c>
      <c r="C2545" s="99" t="s">
        <v>571</v>
      </c>
      <c r="D2545" s="170">
        <v>43</v>
      </c>
      <c r="E2545" s="101">
        <v>1</v>
      </c>
      <c r="F2545" s="103">
        <v>41.445982800000003</v>
      </c>
      <c r="G2545" s="103">
        <v>-76.512379999999993</v>
      </c>
    </row>
    <row r="2546" spans="1:7" hidden="1" x14ac:dyDescent="0.2">
      <c r="A2546" s="103">
        <v>2023</v>
      </c>
      <c r="B2546" s="99" t="s">
        <v>572</v>
      </c>
      <c r="C2546" s="99" t="s">
        <v>573</v>
      </c>
      <c r="D2546" s="170">
        <v>371</v>
      </c>
      <c r="E2546" s="101">
        <v>3</v>
      </c>
      <c r="F2546" s="103">
        <v>41.8212768</v>
      </c>
      <c r="G2546" s="103">
        <v>-75.800905</v>
      </c>
    </row>
    <row r="2547" spans="1:7" hidden="1" x14ac:dyDescent="0.2">
      <c r="A2547" s="103">
        <v>2023</v>
      </c>
      <c r="B2547" s="99" t="s">
        <v>574</v>
      </c>
      <c r="C2547" s="99" t="s">
        <v>575</v>
      </c>
      <c r="D2547" s="170">
        <v>317</v>
      </c>
      <c r="E2547" s="101">
        <v>1</v>
      </c>
      <c r="F2547" s="103">
        <v>41.772835299999997</v>
      </c>
      <c r="G2547" s="103">
        <v>-77.254386999999994</v>
      </c>
    </row>
    <row r="2548" spans="1:7" hidden="1" x14ac:dyDescent="0.2">
      <c r="A2548" s="103">
        <v>2023</v>
      </c>
      <c r="B2548" s="99" t="s">
        <v>576</v>
      </c>
      <c r="C2548" s="99" t="s">
        <v>577</v>
      </c>
      <c r="D2548" s="171">
        <v>398</v>
      </c>
      <c r="E2548" s="107">
        <v>4</v>
      </c>
      <c r="F2548" s="103">
        <v>40.963337600000003</v>
      </c>
      <c r="G2548" s="103">
        <v>-77.062129999999996</v>
      </c>
    </row>
    <row r="2549" spans="1:7" hidden="1" x14ac:dyDescent="0.2">
      <c r="A2549" s="103">
        <v>2023</v>
      </c>
      <c r="B2549" s="99" t="s">
        <v>578</v>
      </c>
      <c r="C2549" s="99" t="s">
        <v>579</v>
      </c>
      <c r="D2549" s="171">
        <v>455</v>
      </c>
      <c r="E2549" s="107">
        <v>3</v>
      </c>
      <c r="F2549" s="103">
        <v>41.401019599999998</v>
      </c>
      <c r="G2549" s="103">
        <v>-79.757919999999999</v>
      </c>
    </row>
    <row r="2550" spans="1:7" hidden="1" x14ac:dyDescent="0.2">
      <c r="A2550" s="103">
        <v>2023</v>
      </c>
      <c r="B2550" s="99" t="s">
        <v>580</v>
      </c>
      <c r="C2550" s="99" t="s">
        <v>581</v>
      </c>
      <c r="D2550" s="171">
        <v>356</v>
      </c>
      <c r="E2550" s="107">
        <v>1</v>
      </c>
      <c r="F2550" s="103">
        <v>41.813770599999998</v>
      </c>
      <c r="G2550" s="103">
        <v>-79.274045000000001</v>
      </c>
    </row>
    <row r="2551" spans="1:7" hidden="1" x14ac:dyDescent="0.2">
      <c r="A2551" s="103">
        <v>2023</v>
      </c>
      <c r="B2551" s="99" t="s">
        <v>582</v>
      </c>
      <c r="C2551" s="99" t="s">
        <v>583</v>
      </c>
      <c r="D2551" s="171">
        <v>2303</v>
      </c>
      <c r="E2551" s="107">
        <v>4</v>
      </c>
      <c r="F2551" s="103">
        <v>40.189359000000003</v>
      </c>
      <c r="G2551" s="103">
        <v>-80.248553999999999</v>
      </c>
    </row>
    <row r="2552" spans="1:7" hidden="1" x14ac:dyDescent="0.2">
      <c r="A2552" s="103">
        <v>2023</v>
      </c>
      <c r="B2552" s="99" t="s">
        <v>584</v>
      </c>
      <c r="C2552" s="99" t="s">
        <v>585</v>
      </c>
      <c r="D2552" s="170">
        <v>429</v>
      </c>
      <c r="E2552" s="101">
        <v>0</v>
      </c>
      <c r="F2552" s="103">
        <v>41.648516499999999</v>
      </c>
      <c r="G2552" s="103">
        <v>-75.303189000000003</v>
      </c>
    </row>
    <row r="2553" spans="1:7" hidden="1" x14ac:dyDescent="0.2">
      <c r="A2553" s="103">
        <v>2023</v>
      </c>
      <c r="B2553" s="99" t="s">
        <v>586</v>
      </c>
      <c r="C2553" s="99" t="s">
        <v>587</v>
      </c>
      <c r="D2553" s="170">
        <v>3295</v>
      </c>
      <c r="E2553" s="101">
        <v>22</v>
      </c>
      <c r="F2553" s="103">
        <v>40.310908400000002</v>
      </c>
      <c r="G2553" s="103">
        <v>-79.467329000000007</v>
      </c>
    </row>
    <row r="2554" spans="1:7" hidden="1" x14ac:dyDescent="0.2">
      <c r="A2554" s="103">
        <v>2023</v>
      </c>
      <c r="B2554" s="99" t="s">
        <v>588</v>
      </c>
      <c r="C2554" s="99" t="s">
        <v>589</v>
      </c>
      <c r="D2554" s="170">
        <v>264</v>
      </c>
      <c r="E2554" s="101">
        <v>0</v>
      </c>
      <c r="F2554" s="103">
        <v>41.518333499999997</v>
      </c>
      <c r="G2554" s="103">
        <v>-76.016940000000005</v>
      </c>
    </row>
    <row r="2555" spans="1:7" hidden="1" x14ac:dyDescent="0.2">
      <c r="A2555" s="103">
        <v>2023</v>
      </c>
      <c r="B2555" s="99" t="s">
        <v>590</v>
      </c>
      <c r="C2555" s="99" t="s">
        <v>591</v>
      </c>
      <c r="D2555" s="170">
        <v>5571</v>
      </c>
      <c r="E2555" s="101">
        <v>43</v>
      </c>
      <c r="F2555" s="103">
        <v>39.920012800000002</v>
      </c>
      <c r="G2555" s="103">
        <v>-76.726342000000002</v>
      </c>
    </row>
    <row r="2556" spans="1:7" hidden="1" x14ac:dyDescent="0.2">
      <c r="A2556" s="103">
        <v>2015</v>
      </c>
      <c r="B2556" s="12" t="s">
        <v>599</v>
      </c>
      <c r="C2556" s="12" t="s">
        <v>600</v>
      </c>
      <c r="D2556" s="12">
        <v>81</v>
      </c>
      <c r="E2556" s="113">
        <v>12</v>
      </c>
      <c r="F2556">
        <f>VLOOKUP(B2556, '[1]Sheet 1 - us_county_latlng'!A:D, 4, FALSE)</f>
        <v>44.684778250000001</v>
      </c>
      <c r="G2556">
        <f>VLOOKUP(B2556, '[1]Sheet 1 - us_county_latlng'!A:C, 3, FALSE)</f>
        <v>-83.593852709999993</v>
      </c>
    </row>
    <row r="2557" spans="1:7" hidden="1" x14ac:dyDescent="0.2">
      <c r="A2557" s="103">
        <v>2015</v>
      </c>
      <c r="B2557" s="12" t="s">
        <v>601</v>
      </c>
      <c r="C2557" s="12" t="s">
        <v>602</v>
      </c>
      <c r="D2557" s="12">
        <v>79</v>
      </c>
      <c r="E2557" s="113">
        <v>13</v>
      </c>
      <c r="F2557">
        <f>VLOOKUP(B2557, '[1]Sheet 1 - us_county_latlng'!A:D, 4, FALSE)</f>
        <v>46.409020310000002</v>
      </c>
      <c r="G2557">
        <f>VLOOKUP(B2557, '[1]Sheet 1 - us_county_latlng'!A:C, 3, FALSE)</f>
        <v>-86.604081089999994</v>
      </c>
    </row>
    <row r="2558" spans="1:7" hidden="1" x14ac:dyDescent="0.2">
      <c r="A2558" s="103">
        <v>2015</v>
      </c>
      <c r="B2558" s="12" t="s">
        <v>603</v>
      </c>
      <c r="C2558" s="12" t="s">
        <v>604</v>
      </c>
      <c r="D2558" s="12">
        <v>1774</v>
      </c>
      <c r="E2558" s="113">
        <v>288</v>
      </c>
      <c r="F2558">
        <f>VLOOKUP(B2558, '[1]Sheet 1 - us_county_latlng'!A:D, 4, FALSE)</f>
        <v>42.591471419999998</v>
      </c>
      <c r="G2558">
        <f>VLOOKUP(B2558, '[1]Sheet 1 - us_county_latlng'!A:C, 3, FALSE)</f>
        <v>-85.888458970000002</v>
      </c>
    </row>
    <row r="2559" spans="1:7" hidden="1" x14ac:dyDescent="0.2">
      <c r="A2559" s="103">
        <v>2015</v>
      </c>
      <c r="B2559" s="12" t="s">
        <v>605</v>
      </c>
      <c r="C2559" s="12" t="s">
        <v>606</v>
      </c>
      <c r="D2559" s="12">
        <v>340</v>
      </c>
      <c r="E2559" s="113">
        <v>55</v>
      </c>
      <c r="F2559">
        <f>VLOOKUP(B2559, '[1]Sheet 1 - us_county_latlng'!A:D, 4, FALSE)</f>
        <v>45.034578510000003</v>
      </c>
      <c r="G2559">
        <f>VLOOKUP(B2559, '[1]Sheet 1 - us_county_latlng'!A:C, 3, FALSE)</f>
        <v>-83.626068939999996</v>
      </c>
    </row>
    <row r="2560" spans="1:7" hidden="1" x14ac:dyDescent="0.2">
      <c r="A2560" s="103">
        <v>2015</v>
      </c>
      <c r="B2560" s="12" t="s">
        <v>607</v>
      </c>
      <c r="C2560" s="12" t="s">
        <v>608</v>
      </c>
      <c r="D2560" s="12">
        <v>258</v>
      </c>
      <c r="E2560" s="113">
        <v>41</v>
      </c>
      <c r="F2560">
        <f>VLOOKUP(B2560, '[1]Sheet 1 - us_county_latlng'!A:D, 4, FALSE)</f>
        <v>44.999041239999997</v>
      </c>
      <c r="G2560">
        <f>VLOOKUP(B2560, '[1]Sheet 1 - us_county_latlng'!A:C, 3, FALSE)</f>
        <v>-85.141358749999995</v>
      </c>
    </row>
    <row r="2561" spans="1:7" hidden="1" x14ac:dyDescent="0.2">
      <c r="A2561" s="103">
        <v>2015</v>
      </c>
      <c r="B2561" s="12" t="s">
        <v>609</v>
      </c>
      <c r="C2561" s="12" t="s">
        <v>610</v>
      </c>
      <c r="D2561" s="12">
        <v>175</v>
      </c>
      <c r="E2561" s="113">
        <v>28</v>
      </c>
      <c r="F2561">
        <f>VLOOKUP(B2561, '[1]Sheet 1 - us_county_latlng'!A:D, 4, FALSE)</f>
        <v>44.065122299999999</v>
      </c>
      <c r="G2561">
        <f>VLOOKUP(B2561, '[1]Sheet 1 - us_county_latlng'!A:C, 3, FALSE)</f>
        <v>-83.894982029999994</v>
      </c>
    </row>
    <row r="2562" spans="1:7" hidden="1" x14ac:dyDescent="0.2">
      <c r="A2562" s="103">
        <v>2015</v>
      </c>
      <c r="B2562" s="12" t="s">
        <v>611</v>
      </c>
      <c r="C2562" s="12" t="s">
        <v>612</v>
      </c>
      <c r="D2562" s="12">
        <v>90</v>
      </c>
      <c r="E2562" s="113">
        <v>15</v>
      </c>
      <c r="F2562">
        <f>VLOOKUP(B2562, '[1]Sheet 1 - us_county_latlng'!A:D, 4, FALSE)</f>
        <v>46.662377249999999</v>
      </c>
      <c r="G2562">
        <f>VLOOKUP(B2562, '[1]Sheet 1 - us_county_latlng'!A:C, 3, FALSE)</f>
        <v>-88.365591859999995</v>
      </c>
    </row>
    <row r="2563" spans="1:7" hidden="1" x14ac:dyDescent="0.2">
      <c r="A2563" s="103">
        <v>2015</v>
      </c>
      <c r="B2563" s="12" t="s">
        <v>613</v>
      </c>
      <c r="C2563" s="12" t="s">
        <v>614</v>
      </c>
      <c r="D2563" s="12">
        <v>841</v>
      </c>
      <c r="E2563" s="113">
        <v>136</v>
      </c>
      <c r="F2563">
        <f>VLOOKUP(B2563, '[1]Sheet 1 - us_county_latlng'!A:D, 4, FALSE)</f>
        <v>42.595139840000002</v>
      </c>
      <c r="G2563">
        <f>VLOOKUP(B2563, '[1]Sheet 1 - us_county_latlng'!A:C, 3, FALSE)</f>
        <v>-85.308345189999997</v>
      </c>
    </row>
    <row r="2564" spans="1:7" hidden="1" x14ac:dyDescent="0.2">
      <c r="A2564" s="103">
        <v>2015</v>
      </c>
      <c r="B2564" s="12" t="s">
        <v>615</v>
      </c>
      <c r="C2564" s="12" t="s">
        <v>616</v>
      </c>
      <c r="D2564" s="12">
        <v>1371</v>
      </c>
      <c r="E2564" s="113">
        <v>218</v>
      </c>
      <c r="F2564">
        <f>VLOOKUP(B2564, '[1]Sheet 1 - us_county_latlng'!A:D, 4, FALSE)</f>
        <v>43.707165490000001</v>
      </c>
      <c r="G2564">
        <f>VLOOKUP(B2564, '[1]Sheet 1 - us_county_latlng'!A:C, 3, FALSE)</f>
        <v>-83.990051440000002</v>
      </c>
    </row>
    <row r="2565" spans="1:7" hidden="1" x14ac:dyDescent="0.2">
      <c r="A2565" s="103">
        <v>2015</v>
      </c>
      <c r="B2565" s="12" t="s">
        <v>617</v>
      </c>
      <c r="C2565" s="12" t="s">
        <v>618</v>
      </c>
      <c r="D2565" s="12">
        <v>187</v>
      </c>
      <c r="E2565" s="113">
        <v>30</v>
      </c>
      <c r="F2565">
        <f>VLOOKUP(B2565, '[1]Sheet 1 - us_county_latlng'!A:D, 4, FALSE)</f>
        <v>44.639109320000003</v>
      </c>
      <c r="G2565">
        <f>VLOOKUP(B2565, '[1]Sheet 1 - us_county_latlng'!A:C, 3, FALSE)</f>
        <v>-86.01505847</v>
      </c>
    </row>
    <row r="2566" spans="1:7" hidden="1" x14ac:dyDescent="0.2">
      <c r="A2566" s="103">
        <v>2015</v>
      </c>
      <c r="B2566" s="12" t="s">
        <v>619</v>
      </c>
      <c r="C2566" s="12" t="s">
        <v>620</v>
      </c>
      <c r="D2566" s="12">
        <v>2262</v>
      </c>
      <c r="E2566" s="113">
        <v>363</v>
      </c>
      <c r="F2566">
        <f>VLOOKUP(B2566, '[1]Sheet 1 - us_county_latlng'!A:D, 4, FALSE)</f>
        <v>41.95468812</v>
      </c>
      <c r="G2566">
        <f>VLOOKUP(B2566, '[1]Sheet 1 - us_county_latlng'!A:C, 3, FALSE)</f>
        <v>-86.412529410000005</v>
      </c>
    </row>
    <row r="2567" spans="1:7" hidden="1" x14ac:dyDescent="0.2">
      <c r="A2567" s="103">
        <v>2015</v>
      </c>
      <c r="B2567" s="12" t="s">
        <v>621</v>
      </c>
      <c r="C2567" s="12" t="s">
        <v>622</v>
      </c>
      <c r="D2567" s="12">
        <v>678</v>
      </c>
      <c r="E2567" s="113">
        <v>110</v>
      </c>
      <c r="F2567">
        <f>VLOOKUP(B2567, '[1]Sheet 1 - us_county_latlng'!A:D, 4, FALSE)</f>
        <v>41.915889040000003</v>
      </c>
      <c r="G2567">
        <f>VLOOKUP(B2567, '[1]Sheet 1 - us_county_latlng'!A:C, 3, FALSE)</f>
        <v>-85.059234750000002</v>
      </c>
    </row>
    <row r="2568" spans="1:7" hidden="1" x14ac:dyDescent="0.2">
      <c r="A2568" s="103">
        <v>2015</v>
      </c>
      <c r="B2568" s="12" t="s">
        <v>623</v>
      </c>
      <c r="C2568" s="12" t="s">
        <v>624</v>
      </c>
      <c r="D2568" s="12">
        <v>2276</v>
      </c>
      <c r="E2568" s="113">
        <v>357</v>
      </c>
      <c r="F2568">
        <f>VLOOKUP(B2568, '[1]Sheet 1 - us_county_latlng'!A:D, 4, FALSE)</f>
        <v>42.246366170000002</v>
      </c>
      <c r="G2568">
        <f>VLOOKUP(B2568, '[1]Sheet 1 - us_county_latlng'!A:C, 3, FALSE)</f>
        <v>-85.005083940000006</v>
      </c>
    </row>
    <row r="2569" spans="1:7" hidden="1" x14ac:dyDescent="0.2">
      <c r="A2569" s="103">
        <v>2015</v>
      </c>
      <c r="B2569" s="12" t="s">
        <v>625</v>
      </c>
      <c r="C2569" s="12" t="s">
        <v>626</v>
      </c>
      <c r="D2569" s="12">
        <v>649</v>
      </c>
      <c r="E2569" s="113">
        <v>105</v>
      </c>
      <c r="F2569">
        <f>VLOOKUP(B2569, '[1]Sheet 1 - us_county_latlng'!A:D, 4, FALSE)</f>
        <v>41.915455469999998</v>
      </c>
      <c r="G2569">
        <f>VLOOKUP(B2569, '[1]Sheet 1 - us_county_latlng'!A:C, 3, FALSE)</f>
        <v>-85.994037410000004</v>
      </c>
    </row>
    <row r="2570" spans="1:7" hidden="1" x14ac:dyDescent="0.2">
      <c r="A2570" s="103">
        <v>2015</v>
      </c>
      <c r="B2570" s="12" t="s">
        <v>627</v>
      </c>
      <c r="C2570" s="12" t="s">
        <v>628</v>
      </c>
      <c r="D2570" s="12">
        <v>296</v>
      </c>
      <c r="E2570" s="113">
        <v>47</v>
      </c>
      <c r="F2570">
        <f>VLOOKUP(B2570, '[1]Sheet 1 - us_county_latlng'!A:D, 4, FALSE)</f>
        <v>45.305627970000003</v>
      </c>
      <c r="G2570">
        <f>VLOOKUP(B2570, '[1]Sheet 1 - us_county_latlng'!A:C, 3, FALSE)</f>
        <v>-85.129215049999999</v>
      </c>
    </row>
    <row r="2571" spans="1:7" hidden="1" x14ac:dyDescent="0.2">
      <c r="A2571" s="103">
        <v>2015</v>
      </c>
      <c r="B2571" s="12" t="s">
        <v>629</v>
      </c>
      <c r="C2571" s="12" t="s">
        <v>630</v>
      </c>
      <c r="D2571" s="12">
        <v>298</v>
      </c>
      <c r="E2571" s="113">
        <v>48</v>
      </c>
      <c r="F2571">
        <f>VLOOKUP(B2571, '[1]Sheet 1 - us_county_latlng'!A:D, 4, FALSE)</f>
        <v>45.447012649999998</v>
      </c>
      <c r="G2571">
        <f>VLOOKUP(B2571, '[1]Sheet 1 - us_county_latlng'!A:C, 3, FALSE)</f>
        <v>-84.500656109999994</v>
      </c>
    </row>
    <row r="2572" spans="1:7" hidden="1" x14ac:dyDescent="0.2">
      <c r="A2572" s="103">
        <v>2015</v>
      </c>
      <c r="B2572" s="12" t="s">
        <v>631</v>
      </c>
      <c r="C2572" s="12" t="s">
        <v>632</v>
      </c>
      <c r="D2572" s="12">
        <v>470</v>
      </c>
      <c r="E2572" s="113">
        <v>74</v>
      </c>
      <c r="F2572">
        <f>VLOOKUP(B2572, '[1]Sheet 1 - us_county_latlng'!A:D, 4, FALSE)</f>
        <v>46.300324060000001</v>
      </c>
      <c r="G2572">
        <f>VLOOKUP(B2572, '[1]Sheet 1 - us_county_latlng'!A:C, 3, FALSE)</f>
        <v>-84.562843450000003</v>
      </c>
    </row>
    <row r="2573" spans="1:7" hidden="1" x14ac:dyDescent="0.2">
      <c r="A2573" s="103">
        <v>2015</v>
      </c>
      <c r="B2573" s="12" t="s">
        <v>633</v>
      </c>
      <c r="C2573" s="12" t="s">
        <v>634</v>
      </c>
      <c r="D2573" s="12">
        <v>411</v>
      </c>
      <c r="E2573" s="113">
        <v>66</v>
      </c>
      <c r="F2573">
        <f>VLOOKUP(B2573, '[1]Sheet 1 - us_county_latlng'!A:D, 4, FALSE)</f>
        <v>43.9879198</v>
      </c>
      <c r="G2573">
        <f>VLOOKUP(B2573, '[1]Sheet 1 - us_county_latlng'!A:C, 3, FALSE)</f>
        <v>-84.848107510000006</v>
      </c>
    </row>
    <row r="2574" spans="1:7" hidden="1" x14ac:dyDescent="0.2">
      <c r="A2574" s="103">
        <v>2015</v>
      </c>
      <c r="B2574" s="12" t="s">
        <v>635</v>
      </c>
      <c r="C2574" s="12" t="s">
        <v>636</v>
      </c>
      <c r="D2574" s="12">
        <v>1051</v>
      </c>
      <c r="E2574" s="113">
        <v>171</v>
      </c>
      <c r="F2574">
        <f>VLOOKUP(B2574, '[1]Sheet 1 - us_county_latlng'!A:D, 4, FALSE)</f>
        <v>42.9439517</v>
      </c>
      <c r="G2574">
        <f>VLOOKUP(B2574, '[1]Sheet 1 - us_county_latlng'!A:C, 3, FALSE)</f>
        <v>-84.601384510000003</v>
      </c>
    </row>
    <row r="2575" spans="1:7" hidden="1" x14ac:dyDescent="0.2">
      <c r="A2575" s="103">
        <v>2015</v>
      </c>
      <c r="B2575" s="12" t="s">
        <v>637</v>
      </c>
      <c r="C2575" s="12" t="s">
        <v>638</v>
      </c>
      <c r="D2575" s="12">
        <v>166</v>
      </c>
      <c r="E2575" s="113">
        <v>27</v>
      </c>
      <c r="F2575">
        <f>VLOOKUP(B2575, '[1]Sheet 1 - us_county_latlng'!A:D, 4, FALSE)</f>
        <v>44.683231229999997</v>
      </c>
      <c r="G2575">
        <f>VLOOKUP(B2575, '[1]Sheet 1 - us_county_latlng'!A:C, 3, FALSE)</f>
        <v>-84.610248589999998</v>
      </c>
    </row>
    <row r="2576" spans="1:7" hidden="1" x14ac:dyDescent="0.2">
      <c r="A2576" s="103">
        <v>2015</v>
      </c>
      <c r="B2576" s="12" t="s">
        <v>639</v>
      </c>
      <c r="C2576" s="12" t="s">
        <v>640</v>
      </c>
      <c r="D2576" s="12">
        <v>445</v>
      </c>
      <c r="E2576" s="113">
        <v>73</v>
      </c>
      <c r="F2576">
        <f>VLOOKUP(B2576, '[1]Sheet 1 - us_county_latlng'!A:D, 4, FALSE)</f>
        <v>45.917363109999997</v>
      </c>
      <c r="G2576">
        <f>VLOOKUP(B2576, '[1]Sheet 1 - us_county_latlng'!A:C, 3, FALSE)</f>
        <v>-86.923474859999999</v>
      </c>
    </row>
    <row r="2577" spans="1:7" hidden="1" x14ac:dyDescent="0.2">
      <c r="A2577" s="103">
        <v>2015</v>
      </c>
      <c r="B2577" s="12" t="s">
        <v>641</v>
      </c>
      <c r="C2577" s="12" t="s">
        <v>642</v>
      </c>
      <c r="D2577" s="12">
        <v>282</v>
      </c>
      <c r="E2577" s="113">
        <v>47</v>
      </c>
      <c r="F2577">
        <f>VLOOKUP(B2577, '[1]Sheet 1 - us_county_latlng'!A:D, 4, FALSE)</f>
        <v>46.009070049999998</v>
      </c>
      <c r="G2577">
        <f>VLOOKUP(B2577, '[1]Sheet 1 - us_county_latlng'!A:C, 3, FALSE)</f>
        <v>-87.87011459</v>
      </c>
    </row>
    <row r="2578" spans="1:7" hidden="1" x14ac:dyDescent="0.2">
      <c r="A2578" s="103">
        <v>2015</v>
      </c>
      <c r="B2578" s="12" t="s">
        <v>643</v>
      </c>
      <c r="C2578" s="12" t="s">
        <v>644</v>
      </c>
      <c r="D2578" s="12">
        <v>1615</v>
      </c>
      <c r="E2578" s="113">
        <v>258</v>
      </c>
      <c r="F2578">
        <f>VLOOKUP(B2578, '[1]Sheet 1 - us_county_latlng'!A:D, 4, FALSE)</f>
        <v>42.595991849999997</v>
      </c>
      <c r="G2578">
        <f>VLOOKUP(B2578, '[1]Sheet 1 - us_county_latlng'!A:C, 3, FALSE)</f>
        <v>-84.837400349999996</v>
      </c>
    </row>
    <row r="2579" spans="1:7" hidden="1" x14ac:dyDescent="0.2">
      <c r="A2579" s="103">
        <v>2015</v>
      </c>
      <c r="B2579" s="12" t="s">
        <v>645</v>
      </c>
      <c r="C2579" s="12" t="s">
        <v>646</v>
      </c>
      <c r="D2579" s="12">
        <v>420</v>
      </c>
      <c r="E2579" s="113">
        <v>67</v>
      </c>
      <c r="F2579">
        <f>VLOOKUP(B2579, '[1]Sheet 1 - us_county_latlng'!A:D, 4, FALSE)</f>
        <v>45.519966760000003</v>
      </c>
      <c r="G2579">
        <f>VLOOKUP(B2579, '[1]Sheet 1 - us_county_latlng'!A:C, 3, FALSE)</f>
        <v>-84.891169570000002</v>
      </c>
    </row>
    <row r="2580" spans="1:7" hidden="1" x14ac:dyDescent="0.2">
      <c r="A2580" s="103">
        <v>2015</v>
      </c>
      <c r="B2580" s="12" t="s">
        <v>647</v>
      </c>
      <c r="C2580" s="12" t="s">
        <v>648</v>
      </c>
      <c r="D2580" s="12">
        <v>7136</v>
      </c>
      <c r="E2580" s="41">
        <v>1081</v>
      </c>
      <c r="F2580">
        <f>VLOOKUP(B2580, '[1]Sheet 1 - us_county_latlng'!A:D, 4, FALSE)</f>
        <v>43.022169759999997</v>
      </c>
      <c r="G2580">
        <f>VLOOKUP(B2580, '[1]Sheet 1 - us_county_latlng'!A:C, 3, FALSE)</f>
        <v>-83.706528059999997</v>
      </c>
    </row>
    <row r="2581" spans="1:7" hidden="1" x14ac:dyDescent="0.2">
      <c r="A2581" s="103">
        <v>2015</v>
      </c>
      <c r="B2581" s="12" t="s">
        <v>649</v>
      </c>
      <c r="C2581" s="12" t="s">
        <v>650</v>
      </c>
      <c r="D2581" s="12">
        <v>350</v>
      </c>
      <c r="E2581" s="113">
        <v>57</v>
      </c>
      <c r="F2581">
        <f>VLOOKUP(B2581, '[1]Sheet 1 - us_county_latlng'!A:D, 4, FALSE)</f>
        <v>43.990621220000001</v>
      </c>
      <c r="G2581">
        <f>VLOOKUP(B2581, '[1]Sheet 1 - us_county_latlng'!A:C, 3, FALSE)</f>
        <v>-84.388601140000006</v>
      </c>
    </row>
    <row r="2582" spans="1:7" hidden="1" x14ac:dyDescent="0.2">
      <c r="A2582" s="103">
        <v>2015</v>
      </c>
      <c r="B2582" s="12" t="s">
        <v>651</v>
      </c>
      <c r="C2582" s="12" t="s">
        <v>652</v>
      </c>
      <c r="D2582" s="12">
        <v>158</v>
      </c>
      <c r="E2582" s="113">
        <v>26</v>
      </c>
      <c r="F2582">
        <f>VLOOKUP(B2582, '[1]Sheet 1 - us_county_latlng'!A:D, 4, FALSE)</f>
        <v>46.408852809999999</v>
      </c>
      <c r="G2582">
        <f>VLOOKUP(B2582, '[1]Sheet 1 - us_county_latlng'!A:C, 3, FALSE)</f>
        <v>-89.694372709999996</v>
      </c>
    </row>
    <row r="2583" spans="1:7" hidden="1" x14ac:dyDescent="0.2">
      <c r="A2583" s="103">
        <v>2015</v>
      </c>
      <c r="B2583" s="12" t="s">
        <v>653</v>
      </c>
      <c r="C2583" s="12" t="s">
        <v>654</v>
      </c>
      <c r="D2583" s="12">
        <v>1214</v>
      </c>
      <c r="E2583" s="113">
        <v>193</v>
      </c>
      <c r="F2583">
        <f>VLOOKUP(B2583, '[1]Sheet 1 - us_county_latlng'!A:D, 4, FALSE)</f>
        <v>44.669160980000001</v>
      </c>
      <c r="G2583">
        <f>VLOOKUP(B2583, '[1]Sheet 1 - us_county_latlng'!A:C, 3, FALSE)</f>
        <v>-85.560135029999998</v>
      </c>
    </row>
    <row r="2584" spans="1:7" hidden="1" x14ac:dyDescent="0.2">
      <c r="A2584" s="103">
        <v>2015</v>
      </c>
      <c r="B2584" s="12" t="s">
        <v>655</v>
      </c>
      <c r="C2584" s="12" t="s">
        <v>656</v>
      </c>
      <c r="D2584" s="12">
        <v>513</v>
      </c>
      <c r="E2584" s="113">
        <v>83</v>
      </c>
      <c r="F2584">
        <f>VLOOKUP(B2584, '[1]Sheet 1 - us_county_latlng'!A:D, 4, FALSE)</f>
        <v>43.292969929999998</v>
      </c>
      <c r="G2584">
        <f>VLOOKUP(B2584, '[1]Sheet 1 - us_county_latlng'!A:C, 3, FALSE)</f>
        <v>-84.604829080000002</v>
      </c>
    </row>
    <row r="2585" spans="1:7" hidden="1" x14ac:dyDescent="0.2">
      <c r="A2585" s="103">
        <v>2015</v>
      </c>
      <c r="B2585" s="12" t="s">
        <v>657</v>
      </c>
      <c r="C2585" s="12" t="s">
        <v>658</v>
      </c>
      <c r="D2585" s="12">
        <v>654</v>
      </c>
      <c r="E2585" s="113">
        <v>106</v>
      </c>
      <c r="F2585">
        <f>VLOOKUP(B2585, '[1]Sheet 1 - us_county_latlng'!A:D, 4, FALSE)</f>
        <v>41.887686960000003</v>
      </c>
      <c r="G2585">
        <f>VLOOKUP(B2585, '[1]Sheet 1 - us_county_latlng'!A:C, 3, FALSE)</f>
        <v>-84.593054749999993</v>
      </c>
    </row>
    <row r="2586" spans="1:7" hidden="1" x14ac:dyDescent="0.2">
      <c r="A2586" s="103">
        <v>2015</v>
      </c>
      <c r="B2586" s="12" t="s">
        <v>659</v>
      </c>
      <c r="C2586" s="12" t="s">
        <v>660</v>
      </c>
      <c r="D2586" s="12">
        <v>456</v>
      </c>
      <c r="E2586" s="113">
        <v>76</v>
      </c>
      <c r="F2586">
        <f>VLOOKUP(B2586, '[1]Sheet 1 - us_county_latlng'!A:D, 4, FALSE)</f>
        <v>46.898010749999997</v>
      </c>
      <c r="G2586">
        <f>VLOOKUP(B2586, '[1]Sheet 1 - us_county_latlng'!A:C, 3, FALSE)</f>
        <v>-88.687429929999993</v>
      </c>
    </row>
    <row r="2587" spans="1:7" hidden="1" x14ac:dyDescent="0.2">
      <c r="A2587" s="103">
        <v>2015</v>
      </c>
      <c r="B2587" s="12" t="s">
        <v>661</v>
      </c>
      <c r="C2587" s="12" t="s">
        <v>662</v>
      </c>
      <c r="D2587" s="12">
        <v>393</v>
      </c>
      <c r="E2587" s="113">
        <v>64</v>
      </c>
      <c r="F2587">
        <f>VLOOKUP(B2587, '[1]Sheet 1 - us_county_latlng'!A:D, 4, FALSE)</f>
        <v>43.83293286</v>
      </c>
      <c r="G2587">
        <f>VLOOKUP(B2587, '[1]Sheet 1 - us_county_latlng'!A:C, 3, FALSE)</f>
        <v>-83.031167960000005</v>
      </c>
    </row>
    <row r="2588" spans="1:7" hidden="1" x14ac:dyDescent="0.2">
      <c r="A2588" s="103">
        <v>2015</v>
      </c>
      <c r="B2588" s="12" t="s">
        <v>663</v>
      </c>
      <c r="C2588" s="12" t="s">
        <v>664</v>
      </c>
      <c r="D2588" s="12">
        <v>4440</v>
      </c>
      <c r="E2588" s="113">
        <v>691</v>
      </c>
      <c r="F2588">
        <f>VLOOKUP(B2588, '[1]Sheet 1 - us_county_latlng'!A:D, 4, FALSE)</f>
        <v>42.597372780000001</v>
      </c>
      <c r="G2588">
        <f>VLOOKUP(B2588, '[1]Sheet 1 - us_county_latlng'!A:C, 3, FALSE)</f>
        <v>-84.373466070000006</v>
      </c>
    </row>
    <row r="2589" spans="1:7" hidden="1" x14ac:dyDescent="0.2">
      <c r="A2589" s="103">
        <v>2015</v>
      </c>
      <c r="B2589" s="12" t="s">
        <v>665</v>
      </c>
      <c r="C2589" s="12" t="s">
        <v>666</v>
      </c>
      <c r="D2589" s="12">
        <v>954</v>
      </c>
      <c r="E2589" s="113">
        <v>155</v>
      </c>
      <c r="F2589">
        <f>VLOOKUP(B2589, '[1]Sheet 1 - us_county_latlng'!A:D, 4, FALSE)</f>
        <v>42.945022379999997</v>
      </c>
      <c r="G2589">
        <f>VLOOKUP(B2589, '[1]Sheet 1 - us_county_latlng'!A:C, 3, FALSE)</f>
        <v>-85.074133189999998</v>
      </c>
    </row>
    <row r="2590" spans="1:7" hidden="1" x14ac:dyDescent="0.2">
      <c r="A2590" s="103">
        <v>2015</v>
      </c>
      <c r="B2590" s="12" t="s">
        <v>667</v>
      </c>
      <c r="C2590" s="12" t="s">
        <v>668</v>
      </c>
      <c r="D2590" s="12">
        <v>304</v>
      </c>
      <c r="E2590" s="113">
        <v>49</v>
      </c>
      <c r="F2590">
        <f>VLOOKUP(B2590, '[1]Sheet 1 - us_county_latlng'!A:D, 4, FALSE)</f>
        <v>44.355785419999997</v>
      </c>
      <c r="G2590">
        <f>VLOOKUP(B2590, '[1]Sheet 1 - us_county_latlng'!A:C, 3, FALSE)</f>
        <v>-83.636690020000003</v>
      </c>
    </row>
    <row r="2591" spans="1:7" hidden="1" x14ac:dyDescent="0.2">
      <c r="A2591" s="103">
        <v>2015</v>
      </c>
      <c r="B2591" s="12" t="s">
        <v>669</v>
      </c>
      <c r="C2591" s="12" t="s">
        <v>670</v>
      </c>
      <c r="D2591" s="12">
        <v>97</v>
      </c>
      <c r="E2591" s="113">
        <v>16</v>
      </c>
      <c r="F2591">
        <f>VLOOKUP(B2591, '[1]Sheet 1 - us_county_latlng'!A:D, 4, FALSE)</f>
        <v>46.208659079999997</v>
      </c>
      <c r="G2591">
        <f>VLOOKUP(B2591, '[1]Sheet 1 - us_county_latlng'!A:C, 3, FALSE)</f>
        <v>-88.530280439999999</v>
      </c>
    </row>
    <row r="2592" spans="1:7" hidden="1" x14ac:dyDescent="0.2">
      <c r="A2592" s="103">
        <v>2015</v>
      </c>
      <c r="B2592" s="12" t="s">
        <v>671</v>
      </c>
      <c r="C2592" s="12" t="s">
        <v>672</v>
      </c>
      <c r="D2592" s="12">
        <v>923</v>
      </c>
      <c r="E2592" s="113">
        <v>146</v>
      </c>
      <c r="F2592">
        <f>VLOOKUP(B2592, '[1]Sheet 1 - us_county_latlng'!A:D, 4, FALSE)</f>
        <v>43.640609759999997</v>
      </c>
      <c r="G2592">
        <f>VLOOKUP(B2592, '[1]Sheet 1 - us_county_latlng'!A:C, 3, FALSE)</f>
        <v>-84.846649229999997</v>
      </c>
    </row>
    <row r="2593" spans="1:7" hidden="1" x14ac:dyDescent="0.2">
      <c r="A2593" s="103">
        <v>2015</v>
      </c>
      <c r="B2593" s="12" t="s">
        <v>673</v>
      </c>
      <c r="C2593" s="12" t="s">
        <v>674</v>
      </c>
      <c r="D2593" s="12">
        <v>2375</v>
      </c>
      <c r="E2593" s="113">
        <v>373</v>
      </c>
      <c r="F2593">
        <f>VLOOKUP(B2593, '[1]Sheet 1 - us_county_latlng'!A:D, 4, FALSE)</f>
        <v>42.248520589999998</v>
      </c>
      <c r="G2593">
        <f>VLOOKUP(B2593, '[1]Sheet 1 - us_county_latlng'!A:C, 3, FALSE)</f>
        <v>-84.422513550000005</v>
      </c>
    </row>
    <row r="2594" spans="1:7" hidden="1" x14ac:dyDescent="0.2">
      <c r="A2594" s="103">
        <v>2015</v>
      </c>
      <c r="B2594" s="12" t="s">
        <v>675</v>
      </c>
      <c r="C2594" s="12" t="s">
        <v>676</v>
      </c>
      <c r="D2594" s="12">
        <v>4550</v>
      </c>
      <c r="E2594" s="113">
        <v>703</v>
      </c>
      <c r="F2594">
        <f>VLOOKUP(B2594, '[1]Sheet 1 - us_county_latlng'!A:D, 4, FALSE)</f>
        <v>42.24536002</v>
      </c>
      <c r="G2594">
        <f>VLOOKUP(B2594, '[1]Sheet 1 - us_county_latlng'!A:C, 3, FALSE)</f>
        <v>-85.530441569999994</v>
      </c>
    </row>
    <row r="2595" spans="1:7" hidden="1" x14ac:dyDescent="0.2">
      <c r="A2595" s="103">
        <v>2015</v>
      </c>
      <c r="B2595" s="12" t="s">
        <v>677</v>
      </c>
      <c r="C2595" s="12" t="s">
        <v>678</v>
      </c>
      <c r="D2595" s="12">
        <v>227</v>
      </c>
      <c r="E2595" s="113">
        <v>37</v>
      </c>
      <c r="F2595">
        <f>VLOOKUP(B2595, '[1]Sheet 1 - us_county_latlng'!A:D, 4, FALSE)</f>
        <v>44.684885139999999</v>
      </c>
      <c r="G2595">
        <f>VLOOKUP(B2595, '[1]Sheet 1 - us_county_latlng'!A:C, 3, FALSE)</f>
        <v>-85.090461399999995</v>
      </c>
    </row>
    <row r="2596" spans="1:7" hidden="1" x14ac:dyDescent="0.2">
      <c r="A2596" s="103">
        <v>2015</v>
      </c>
      <c r="B2596" s="12" t="s">
        <v>679</v>
      </c>
      <c r="C2596" s="12" t="s">
        <v>680</v>
      </c>
      <c r="D2596" s="12">
        <v>11887</v>
      </c>
      <c r="E2596" s="41">
        <v>1883</v>
      </c>
      <c r="F2596">
        <f>VLOOKUP(B2596, '[1]Sheet 1 - us_county_latlng'!A:D, 4, FALSE)</f>
        <v>43.032046110000003</v>
      </c>
      <c r="G2596">
        <f>VLOOKUP(B2596, '[1]Sheet 1 - us_county_latlng'!A:C, 3, FALSE)</f>
        <v>-85.549181149999995</v>
      </c>
    </row>
    <row r="2597" spans="1:7" hidden="1" x14ac:dyDescent="0.2">
      <c r="A2597" s="103">
        <v>2015</v>
      </c>
      <c r="B2597" s="12" t="s">
        <v>681</v>
      </c>
      <c r="C2597" s="12" t="s">
        <v>682</v>
      </c>
      <c r="D2597" s="12">
        <v>18</v>
      </c>
      <c r="E2597" s="113">
        <v>3</v>
      </c>
      <c r="F2597">
        <f>VLOOKUP(B2597, '[1]Sheet 1 - us_county_latlng'!A:D, 4, FALSE)</f>
        <v>47.626625570000002</v>
      </c>
      <c r="G2597">
        <f>VLOOKUP(B2597, '[1]Sheet 1 - us_county_latlng'!A:C, 3, FALSE)</f>
        <v>-88.43593439</v>
      </c>
    </row>
    <row r="2598" spans="1:7" hidden="1" x14ac:dyDescent="0.2">
      <c r="A2598" s="103">
        <v>2015</v>
      </c>
      <c r="B2598" s="12" t="s">
        <v>683</v>
      </c>
      <c r="C2598" s="12" t="s">
        <v>684</v>
      </c>
      <c r="D2598" s="12">
        <v>135</v>
      </c>
      <c r="E2598" s="113">
        <v>22</v>
      </c>
      <c r="F2598">
        <f>VLOOKUP(B2598, '[1]Sheet 1 - us_county_latlng'!A:D, 4, FALSE)</f>
        <v>43.990412419999998</v>
      </c>
      <c r="G2598">
        <f>VLOOKUP(B2598, '[1]Sheet 1 - us_county_latlng'!A:C, 3, FALSE)</f>
        <v>-85.802092740000006</v>
      </c>
    </row>
    <row r="2599" spans="1:7" hidden="1" x14ac:dyDescent="0.2">
      <c r="A2599" s="103">
        <v>2015</v>
      </c>
      <c r="B2599" s="12" t="s">
        <v>685</v>
      </c>
      <c r="C2599" s="12" t="s">
        <v>686</v>
      </c>
      <c r="D2599" s="12">
        <v>1066</v>
      </c>
      <c r="E2599" s="113">
        <v>169</v>
      </c>
      <c r="F2599">
        <f>VLOOKUP(B2599, '[1]Sheet 1 - us_county_latlng'!A:D, 4, FALSE)</f>
        <v>43.090525059999997</v>
      </c>
      <c r="G2599">
        <f>VLOOKUP(B2599, '[1]Sheet 1 - us_county_latlng'!A:C, 3, FALSE)</f>
        <v>-83.221531479999996</v>
      </c>
    </row>
    <row r="2600" spans="1:7" hidden="1" x14ac:dyDescent="0.2">
      <c r="A2600" s="103">
        <v>2015</v>
      </c>
      <c r="B2600" s="12" t="s">
        <v>687</v>
      </c>
      <c r="C2600" s="12" t="s">
        <v>688</v>
      </c>
      <c r="D2600" s="12">
        <v>227</v>
      </c>
      <c r="E2600" s="113">
        <v>37</v>
      </c>
      <c r="F2600">
        <f>VLOOKUP(B2600, '[1]Sheet 1 - us_county_latlng'!A:D, 4, FALSE)</f>
        <v>44.939434239999997</v>
      </c>
      <c r="G2600">
        <f>VLOOKUP(B2600, '[1]Sheet 1 - us_county_latlng'!A:C, 3, FALSE)</f>
        <v>-85.812205610000007</v>
      </c>
    </row>
    <row r="2601" spans="1:7" hidden="1" x14ac:dyDescent="0.2">
      <c r="A2601" s="103">
        <v>2015</v>
      </c>
      <c r="B2601" s="12" t="s">
        <v>689</v>
      </c>
      <c r="C2601" s="12" t="s">
        <v>690</v>
      </c>
      <c r="D2601" s="12">
        <v>1362</v>
      </c>
      <c r="E2601" s="113">
        <v>216</v>
      </c>
      <c r="F2601">
        <f>VLOOKUP(B2601, '[1]Sheet 1 - us_county_latlng'!A:D, 4, FALSE)</f>
        <v>41.894694059999999</v>
      </c>
      <c r="G2601">
        <f>VLOOKUP(B2601, '[1]Sheet 1 - us_county_latlng'!A:C, 3, FALSE)</f>
        <v>-84.066412459999995</v>
      </c>
    </row>
    <row r="2602" spans="1:7" hidden="1" x14ac:dyDescent="0.2">
      <c r="A2602" s="103">
        <v>2015</v>
      </c>
      <c r="B2602" s="12" t="s">
        <v>691</v>
      </c>
      <c r="C2602" s="12" t="s">
        <v>692</v>
      </c>
      <c r="D2602" s="12">
        <v>2503</v>
      </c>
      <c r="E2602" s="113">
        <v>395</v>
      </c>
      <c r="F2602">
        <f>VLOOKUP(B2602, '[1]Sheet 1 - us_county_latlng'!A:D, 4, FALSE)</f>
        <v>42.603892870000003</v>
      </c>
      <c r="G2602">
        <f>VLOOKUP(B2602, '[1]Sheet 1 - us_county_latlng'!A:C, 3, FALSE)</f>
        <v>-83.911707699999994</v>
      </c>
    </row>
    <row r="2603" spans="1:7" hidden="1" x14ac:dyDescent="0.2">
      <c r="A2603" s="103">
        <v>2015</v>
      </c>
      <c r="B2603" s="12" t="s">
        <v>693</v>
      </c>
      <c r="C2603" s="12" t="s">
        <v>694</v>
      </c>
      <c r="D2603" s="12">
        <v>58</v>
      </c>
      <c r="E2603" s="113">
        <v>10</v>
      </c>
      <c r="F2603">
        <f>VLOOKUP(B2603, '[1]Sheet 1 - us_county_latlng'!A:D, 4, FALSE)</f>
        <v>46.470499799999999</v>
      </c>
      <c r="G2603">
        <f>VLOOKUP(B2603, '[1]Sheet 1 - us_county_latlng'!A:C, 3, FALSE)</f>
        <v>-85.543890480000002</v>
      </c>
    </row>
    <row r="2604" spans="1:7" hidden="1" x14ac:dyDescent="0.2">
      <c r="A2604" s="103">
        <v>2015</v>
      </c>
      <c r="B2604" s="12" t="s">
        <v>695</v>
      </c>
      <c r="C2604" s="12" t="s">
        <v>696</v>
      </c>
      <c r="D2604" s="12">
        <v>114</v>
      </c>
      <c r="E2604" s="113">
        <v>18</v>
      </c>
      <c r="F2604">
        <f>VLOOKUP(B2604, '[1]Sheet 1 - us_county_latlng'!A:D, 4, FALSE)</f>
        <v>46.078586649999998</v>
      </c>
      <c r="G2604">
        <f>VLOOKUP(B2604, '[1]Sheet 1 - us_county_latlng'!A:C, 3, FALSE)</f>
        <v>-85.077041030000004</v>
      </c>
    </row>
    <row r="2605" spans="1:7" hidden="1" x14ac:dyDescent="0.2">
      <c r="A2605" s="103">
        <v>2015</v>
      </c>
      <c r="B2605" s="12" t="s">
        <v>697</v>
      </c>
      <c r="C2605" s="12" t="s">
        <v>698</v>
      </c>
      <c r="D2605" s="12">
        <v>14377</v>
      </c>
      <c r="E2605" s="41">
        <v>2164</v>
      </c>
      <c r="F2605">
        <f>VLOOKUP(B2605, '[1]Sheet 1 - us_county_latlng'!A:D, 4, FALSE)</f>
        <v>42.695840670000003</v>
      </c>
      <c r="G2605">
        <f>VLOOKUP(B2605, '[1]Sheet 1 - us_county_latlng'!A:C, 3, FALSE)</f>
        <v>-82.932555170000001</v>
      </c>
    </row>
    <row r="2606" spans="1:7" hidden="1" x14ac:dyDescent="0.2">
      <c r="A2606" s="103">
        <v>2015</v>
      </c>
      <c r="B2606" s="12" t="s">
        <v>699</v>
      </c>
      <c r="C2606" s="12" t="s">
        <v>700</v>
      </c>
      <c r="D2606" s="12">
        <v>249</v>
      </c>
      <c r="E2606" s="113">
        <v>40</v>
      </c>
      <c r="F2606">
        <f>VLOOKUP(B2606, '[1]Sheet 1 - us_county_latlng'!A:D, 4, FALSE)</f>
        <v>44.333453210000002</v>
      </c>
      <c r="G2606">
        <f>VLOOKUP(B2606, '[1]Sheet 1 - us_county_latlng'!A:C, 3, FALSE)</f>
        <v>-86.056353450000003</v>
      </c>
    </row>
    <row r="2607" spans="1:7" hidden="1" x14ac:dyDescent="0.2">
      <c r="A2607" s="103">
        <v>2015</v>
      </c>
      <c r="B2607" s="12" t="s">
        <v>701</v>
      </c>
      <c r="C2607" s="12" t="s">
        <v>702</v>
      </c>
      <c r="D2607" s="12">
        <v>790</v>
      </c>
      <c r="E2607" s="113">
        <v>128</v>
      </c>
      <c r="F2607">
        <f>VLOOKUP(B2607, '[1]Sheet 1 - us_county_latlng'!A:D, 4, FALSE)</f>
        <v>46.431398960000003</v>
      </c>
      <c r="G2607">
        <f>VLOOKUP(B2607, '[1]Sheet 1 - us_county_latlng'!A:C, 3, FALSE)</f>
        <v>-87.641387820000006</v>
      </c>
    </row>
    <row r="2608" spans="1:7" hidden="1" x14ac:dyDescent="0.2">
      <c r="A2608" s="103">
        <v>2015</v>
      </c>
      <c r="B2608" s="12" t="s">
        <v>703</v>
      </c>
      <c r="C2608" s="12" t="s">
        <v>704</v>
      </c>
      <c r="D2608" s="12">
        <v>409</v>
      </c>
      <c r="E2608" s="113">
        <v>66</v>
      </c>
      <c r="F2608">
        <f>VLOOKUP(B2608, '[1]Sheet 1 - us_county_latlng'!A:D, 4, FALSE)</f>
        <v>43.995353690000002</v>
      </c>
      <c r="G2608">
        <f>VLOOKUP(B2608, '[1]Sheet 1 - us_county_latlng'!A:C, 3, FALSE)</f>
        <v>-86.250173810000007</v>
      </c>
    </row>
    <row r="2609" spans="1:7" hidden="1" x14ac:dyDescent="0.2">
      <c r="A2609" s="103">
        <v>2015</v>
      </c>
      <c r="B2609" s="12" t="s">
        <v>705</v>
      </c>
      <c r="C2609" s="12" t="s">
        <v>706</v>
      </c>
      <c r="D2609" s="12">
        <v>589</v>
      </c>
      <c r="E2609" s="113">
        <v>93</v>
      </c>
      <c r="F2609">
        <f>VLOOKUP(B2609, '[1]Sheet 1 - us_county_latlng'!A:D, 4, FALSE)</f>
        <v>43.640707310000003</v>
      </c>
      <c r="G2609">
        <f>VLOOKUP(B2609, '[1]Sheet 1 - us_county_latlng'!A:C, 3, FALSE)</f>
        <v>-85.324648749999994</v>
      </c>
    </row>
    <row r="2610" spans="1:7" hidden="1" x14ac:dyDescent="0.2">
      <c r="A2610" s="103">
        <v>2015</v>
      </c>
      <c r="B2610" s="12" t="s">
        <v>707</v>
      </c>
      <c r="C2610" s="12" t="s">
        <v>708</v>
      </c>
      <c r="D2610" s="12">
        <v>248</v>
      </c>
      <c r="E2610" s="113">
        <v>41</v>
      </c>
      <c r="F2610">
        <f>VLOOKUP(B2610, '[1]Sheet 1 - us_county_latlng'!A:D, 4, FALSE)</f>
        <v>45.580369879999999</v>
      </c>
      <c r="G2610">
        <f>VLOOKUP(B2610, '[1]Sheet 1 - us_county_latlng'!A:C, 3, FALSE)</f>
        <v>-87.556609940000001</v>
      </c>
    </row>
    <row r="2611" spans="1:7" hidden="1" x14ac:dyDescent="0.2">
      <c r="A2611" s="103">
        <v>2015</v>
      </c>
      <c r="B2611" s="12" t="s">
        <v>709</v>
      </c>
      <c r="C2611" s="12" t="s">
        <v>710</v>
      </c>
      <c r="D2611" s="12">
        <v>1098</v>
      </c>
      <c r="E2611" s="113">
        <v>178</v>
      </c>
      <c r="F2611">
        <f>VLOOKUP(B2611, '[1]Sheet 1 - us_county_latlng'!A:D, 4, FALSE)</f>
        <v>43.646748809999998</v>
      </c>
      <c r="G2611">
        <f>VLOOKUP(B2611, '[1]Sheet 1 - us_county_latlng'!A:C, 3, FALSE)</f>
        <v>-84.388048370000007</v>
      </c>
    </row>
    <row r="2612" spans="1:7" hidden="1" x14ac:dyDescent="0.2">
      <c r="A2612" s="103">
        <v>2015</v>
      </c>
      <c r="B2612" s="12" t="s">
        <v>711</v>
      </c>
      <c r="C2612" s="12" t="s">
        <v>712</v>
      </c>
      <c r="D2612" s="12">
        <v>221</v>
      </c>
      <c r="E2612" s="113">
        <v>36</v>
      </c>
      <c r="F2612">
        <f>VLOOKUP(B2612, '[1]Sheet 1 - us_county_latlng'!A:D, 4, FALSE)</f>
        <v>44.337709349999997</v>
      </c>
      <c r="G2612">
        <f>VLOOKUP(B2612, '[1]Sheet 1 - us_county_latlng'!A:C, 3, FALSE)</f>
        <v>-85.09471001</v>
      </c>
    </row>
    <row r="2613" spans="1:7" hidden="1" x14ac:dyDescent="0.2">
      <c r="A2613" s="103">
        <v>2015</v>
      </c>
      <c r="B2613" s="12" t="s">
        <v>713</v>
      </c>
      <c r="C2613" s="12" t="s">
        <v>714</v>
      </c>
      <c r="D2613" s="12">
        <v>1901</v>
      </c>
      <c r="E2613" s="113">
        <v>301</v>
      </c>
      <c r="F2613">
        <f>VLOOKUP(B2613, '[1]Sheet 1 - us_county_latlng'!A:D, 4, FALSE)</f>
        <v>41.928321539999999</v>
      </c>
      <c r="G2613">
        <f>VLOOKUP(B2613, '[1]Sheet 1 - us_county_latlng'!A:C, 3, FALSE)</f>
        <v>-83.537693320000002</v>
      </c>
    </row>
    <row r="2614" spans="1:7" hidden="1" x14ac:dyDescent="0.2">
      <c r="A2614" s="103">
        <v>2015</v>
      </c>
      <c r="B2614" s="12" t="s">
        <v>715</v>
      </c>
      <c r="C2614" s="12" t="s">
        <v>716</v>
      </c>
      <c r="D2614" s="12">
        <v>898</v>
      </c>
      <c r="E2614" s="113">
        <v>146</v>
      </c>
      <c r="F2614">
        <f>VLOOKUP(B2614, '[1]Sheet 1 - us_county_latlng'!A:D, 4, FALSE)</f>
        <v>43.310584140000003</v>
      </c>
      <c r="G2614">
        <f>VLOOKUP(B2614, '[1]Sheet 1 - us_county_latlng'!A:C, 3, FALSE)</f>
        <v>-85.152302259999999</v>
      </c>
    </row>
    <row r="2615" spans="1:7" hidden="1" x14ac:dyDescent="0.2">
      <c r="A2615" s="103">
        <v>2015</v>
      </c>
      <c r="B2615" s="12" t="s">
        <v>717</v>
      </c>
      <c r="C2615" s="12" t="s">
        <v>718</v>
      </c>
      <c r="D2615" s="12">
        <v>105</v>
      </c>
      <c r="E2615" s="113">
        <v>17</v>
      </c>
      <c r="F2615">
        <f>VLOOKUP(B2615, '[1]Sheet 1 - us_county_latlng'!A:D, 4, FALSE)</f>
        <v>45.027582850000002</v>
      </c>
      <c r="G2615">
        <f>VLOOKUP(B2615, '[1]Sheet 1 - us_county_latlng'!A:C, 3, FALSE)</f>
        <v>-84.127401520000006</v>
      </c>
    </row>
    <row r="2616" spans="1:7" hidden="1" x14ac:dyDescent="0.2">
      <c r="A2616" s="103">
        <v>2015</v>
      </c>
      <c r="B2616" s="12" t="s">
        <v>719</v>
      </c>
      <c r="C2616" s="12" t="s">
        <v>720</v>
      </c>
      <c r="D2616" s="12">
        <v>2828</v>
      </c>
      <c r="E2616" s="113">
        <v>446</v>
      </c>
      <c r="F2616">
        <f>VLOOKUP(B2616, '[1]Sheet 1 - us_county_latlng'!A:D, 4, FALSE)</f>
        <v>43.291381199999996</v>
      </c>
      <c r="G2616">
        <f>VLOOKUP(B2616, '[1]Sheet 1 - us_county_latlng'!A:C, 3, FALSE)</f>
        <v>-86.151978299999996</v>
      </c>
    </row>
    <row r="2617" spans="1:7" hidden="1" x14ac:dyDescent="0.2">
      <c r="A2617" s="103">
        <v>2015</v>
      </c>
      <c r="B2617" s="12" t="s">
        <v>721</v>
      </c>
      <c r="C2617" s="12" t="s">
        <v>722</v>
      </c>
      <c r="D2617" s="12">
        <v>657</v>
      </c>
      <c r="E2617" s="113">
        <v>107</v>
      </c>
      <c r="F2617">
        <f>VLOOKUP(B2617, '[1]Sheet 1 - us_county_latlng'!A:D, 4, FALSE)</f>
        <v>43.554412399999997</v>
      </c>
      <c r="G2617">
        <f>VLOOKUP(B2617, '[1]Sheet 1 - us_county_latlng'!A:C, 3, FALSE)</f>
        <v>-85.800701540000006</v>
      </c>
    </row>
    <row r="2618" spans="1:7" hidden="1" x14ac:dyDescent="0.2">
      <c r="A2618" s="103">
        <v>2015</v>
      </c>
      <c r="B2618" s="12" t="s">
        <v>723</v>
      </c>
      <c r="C2618" s="12" t="s">
        <v>724</v>
      </c>
      <c r="D2618" s="12">
        <v>20128</v>
      </c>
      <c r="E2618" s="41">
        <v>3061</v>
      </c>
      <c r="F2618">
        <f>VLOOKUP(B2618, '[1]Sheet 1 - us_county_latlng'!A:D, 4, FALSE)</f>
        <v>42.660906449999999</v>
      </c>
      <c r="G2618">
        <f>VLOOKUP(B2618, '[1]Sheet 1 - us_county_latlng'!A:C, 3, FALSE)</f>
        <v>-83.385943909999995</v>
      </c>
    </row>
    <row r="2619" spans="1:7" hidden="1" x14ac:dyDescent="0.2">
      <c r="A2619" s="103">
        <v>2015</v>
      </c>
      <c r="B2619" s="12" t="s">
        <v>725</v>
      </c>
      <c r="C2619" s="12" t="s">
        <v>726</v>
      </c>
      <c r="D2619" s="12">
        <v>391</v>
      </c>
      <c r="E2619" s="113">
        <v>64</v>
      </c>
      <c r="F2619">
        <f>VLOOKUP(B2619, '[1]Sheet 1 - us_county_latlng'!A:D, 4, FALSE)</f>
        <v>43.640977810000003</v>
      </c>
      <c r="G2619">
        <f>VLOOKUP(B2619, '[1]Sheet 1 - us_county_latlng'!A:C, 3, FALSE)</f>
        <v>-86.267345660000004</v>
      </c>
    </row>
    <row r="2620" spans="1:7" hidden="1" x14ac:dyDescent="0.2">
      <c r="A2620" s="103">
        <v>2015</v>
      </c>
      <c r="B2620" s="12" t="s">
        <v>727</v>
      </c>
      <c r="C2620" s="12" t="s">
        <v>728</v>
      </c>
      <c r="D2620" s="12">
        <v>218</v>
      </c>
      <c r="E2620" s="113">
        <v>35</v>
      </c>
      <c r="F2620">
        <f>VLOOKUP(B2620, '[1]Sheet 1 - us_county_latlng'!A:D, 4, FALSE)</f>
        <v>44.334860429999999</v>
      </c>
      <c r="G2620">
        <f>VLOOKUP(B2620, '[1]Sheet 1 - us_county_latlng'!A:C, 3, FALSE)</f>
        <v>-84.127107219999999</v>
      </c>
    </row>
    <row r="2621" spans="1:7" hidden="1" x14ac:dyDescent="0.2">
      <c r="A2621" s="103">
        <v>2015</v>
      </c>
      <c r="B2621" s="12" t="s">
        <v>729</v>
      </c>
      <c r="C2621" s="12" t="s">
        <v>730</v>
      </c>
      <c r="D2621" s="12">
        <v>41</v>
      </c>
      <c r="E2621" s="113">
        <v>7</v>
      </c>
      <c r="F2621">
        <f>VLOOKUP(B2621, '[1]Sheet 1 - us_county_latlng'!A:D, 4, FALSE)</f>
        <v>46.664308079999998</v>
      </c>
      <c r="G2621">
        <f>VLOOKUP(B2621, '[1]Sheet 1 - us_county_latlng'!A:C, 3, FALSE)</f>
        <v>-89.31491201</v>
      </c>
    </row>
    <row r="2622" spans="1:7" hidden="1" x14ac:dyDescent="0.2">
      <c r="A2622" s="103">
        <v>2015</v>
      </c>
      <c r="B2622" s="12" t="s">
        <v>731</v>
      </c>
      <c r="C2622" s="12" t="s">
        <v>732</v>
      </c>
      <c r="D2622" s="12">
        <v>315</v>
      </c>
      <c r="E2622" s="113">
        <v>51</v>
      </c>
      <c r="F2622">
        <f>VLOOKUP(B2622, '[1]Sheet 1 - us_county_latlng'!A:D, 4, FALSE)</f>
        <v>43.989983729999999</v>
      </c>
      <c r="G2622">
        <f>VLOOKUP(B2622, '[1]Sheet 1 - us_county_latlng'!A:C, 3, FALSE)</f>
        <v>-85.325564709999995</v>
      </c>
    </row>
    <row r="2623" spans="1:7" hidden="1" x14ac:dyDescent="0.2">
      <c r="A2623" s="103">
        <v>2015</v>
      </c>
      <c r="B2623" s="12" t="s">
        <v>733</v>
      </c>
      <c r="C2623" s="12" t="s">
        <v>734</v>
      </c>
      <c r="D2623" s="12">
        <v>131</v>
      </c>
      <c r="E2623" s="113">
        <v>21</v>
      </c>
      <c r="F2623">
        <f>VLOOKUP(B2623, '[1]Sheet 1 - us_county_latlng'!A:D, 4, FALSE)</f>
        <v>44.681701349999997</v>
      </c>
      <c r="G2623">
        <f>VLOOKUP(B2623, '[1]Sheet 1 - us_county_latlng'!A:C, 3, FALSE)</f>
        <v>-84.129387649999998</v>
      </c>
    </row>
    <row r="2624" spans="1:7" hidden="1" x14ac:dyDescent="0.2">
      <c r="A2624" s="103">
        <v>2015</v>
      </c>
      <c r="B2624" s="12" t="s">
        <v>735</v>
      </c>
      <c r="C2624" s="12" t="s">
        <v>736</v>
      </c>
      <c r="D2624" s="12">
        <v>341</v>
      </c>
      <c r="E2624" s="113">
        <v>55</v>
      </c>
      <c r="F2624">
        <f>VLOOKUP(B2624, '[1]Sheet 1 - us_county_latlng'!A:D, 4, FALSE)</f>
        <v>45.020794520000003</v>
      </c>
      <c r="G2624">
        <f>VLOOKUP(B2624, '[1]Sheet 1 - us_county_latlng'!A:C, 3, FALSE)</f>
        <v>-84.599728279999994</v>
      </c>
    </row>
    <row r="2625" spans="1:7" hidden="1" x14ac:dyDescent="0.2">
      <c r="A2625" s="103">
        <v>2015</v>
      </c>
      <c r="B2625" s="12" t="s">
        <v>737</v>
      </c>
      <c r="C2625" s="12" t="s">
        <v>738</v>
      </c>
      <c r="D2625" s="12">
        <v>4214</v>
      </c>
      <c r="E2625" s="113">
        <v>681</v>
      </c>
      <c r="F2625">
        <f>VLOOKUP(B2625, '[1]Sheet 1 - us_county_latlng'!A:D, 4, FALSE)</f>
        <v>42.959906070000002</v>
      </c>
      <c r="G2625">
        <f>VLOOKUP(B2625, '[1]Sheet 1 - us_county_latlng'!A:C, 3, FALSE)</f>
        <v>-85.996453099999997</v>
      </c>
    </row>
    <row r="2626" spans="1:7" hidden="1" x14ac:dyDescent="0.2">
      <c r="A2626" s="103">
        <v>2015</v>
      </c>
      <c r="B2626" s="12" t="s">
        <v>739</v>
      </c>
      <c r="C2626" s="12" t="s">
        <v>740</v>
      </c>
      <c r="D2626" s="12">
        <v>126</v>
      </c>
      <c r="E2626" s="113">
        <v>20</v>
      </c>
      <c r="F2626">
        <f>VLOOKUP(B2626, '[1]Sheet 1 - us_county_latlng'!A:D, 4, FALSE)</f>
        <v>45.340359149999998</v>
      </c>
      <c r="G2626">
        <f>VLOOKUP(B2626, '[1]Sheet 1 - us_county_latlng'!A:C, 3, FALSE)</f>
        <v>-83.917215010000007</v>
      </c>
    </row>
    <row r="2627" spans="1:7" hidden="1" x14ac:dyDescent="0.2">
      <c r="A2627" s="103">
        <v>2015</v>
      </c>
      <c r="B2627" s="12" t="s">
        <v>741</v>
      </c>
      <c r="C2627" s="12" t="s">
        <v>742</v>
      </c>
      <c r="D2627" s="12">
        <v>225</v>
      </c>
      <c r="E2627" s="113">
        <v>36</v>
      </c>
      <c r="F2627">
        <f>VLOOKUP(B2627, '[1]Sheet 1 - us_county_latlng'!A:D, 4, FALSE)</f>
        <v>44.335479159999998</v>
      </c>
      <c r="G2627">
        <f>VLOOKUP(B2627, '[1]Sheet 1 - us_county_latlng'!A:C, 3, FALSE)</f>
        <v>-84.611415370000003</v>
      </c>
    </row>
    <row r="2628" spans="1:7" hidden="1" x14ac:dyDescent="0.2">
      <c r="A2628" s="103">
        <v>2015</v>
      </c>
      <c r="B2628" s="12" t="s">
        <v>743</v>
      </c>
      <c r="C2628" s="12" t="s">
        <v>744</v>
      </c>
      <c r="D2628" s="12">
        <v>3248</v>
      </c>
      <c r="E2628" s="113">
        <v>500</v>
      </c>
      <c r="F2628">
        <f>VLOOKUP(B2628, '[1]Sheet 1 - us_county_latlng'!A:D, 4, FALSE)</f>
        <v>43.335261070000001</v>
      </c>
      <c r="G2628">
        <f>VLOOKUP(B2628, '[1]Sheet 1 - us_county_latlng'!A:C, 3, FALSE)</f>
        <v>-84.052699599999997</v>
      </c>
    </row>
    <row r="2629" spans="1:7" hidden="1" x14ac:dyDescent="0.2">
      <c r="A2629" s="103">
        <v>2015</v>
      </c>
      <c r="B2629" s="12" t="s">
        <v>745</v>
      </c>
      <c r="C2629" s="12" t="s">
        <v>746</v>
      </c>
      <c r="D2629" s="12" t="s">
        <v>1145</v>
      </c>
      <c r="E2629" s="113">
        <v>94</v>
      </c>
      <c r="F2629">
        <f>VLOOKUP(B2629, '[1]Sheet 1 - us_county_latlng'!A:D, 4, FALSE)</f>
        <v>43.423763200000003</v>
      </c>
      <c r="G2629">
        <f>VLOOKUP(B2629, '[1]Sheet 1 - us_county_latlng'!A:C, 3, FALSE)</f>
        <v>-82.820633409999999</v>
      </c>
    </row>
    <row r="2630" spans="1:7" hidden="1" x14ac:dyDescent="0.2">
      <c r="A2630" s="103">
        <v>2015</v>
      </c>
      <c r="B2630" s="12" t="s">
        <v>747</v>
      </c>
      <c r="C2630" s="12" t="s">
        <v>748</v>
      </c>
      <c r="D2630" s="12" t="s">
        <v>940</v>
      </c>
      <c r="E2630" s="113">
        <v>11</v>
      </c>
      <c r="F2630">
        <f>VLOOKUP(B2630, '[1]Sheet 1 - us_county_latlng'!A:D, 4, FALSE)</f>
        <v>46.196667339999998</v>
      </c>
      <c r="G2630">
        <f>VLOOKUP(B2630, '[1]Sheet 1 - us_county_latlng'!A:C, 3, FALSE)</f>
        <v>-86.199856639999993</v>
      </c>
    </row>
    <row r="2631" spans="1:7" hidden="1" x14ac:dyDescent="0.2">
      <c r="A2631" s="103">
        <v>2015</v>
      </c>
      <c r="B2631" s="12" t="s">
        <v>749</v>
      </c>
      <c r="C2631" s="12" t="s">
        <v>750</v>
      </c>
      <c r="D2631" s="12" t="s">
        <v>1147</v>
      </c>
      <c r="E2631" s="113">
        <v>143</v>
      </c>
      <c r="F2631">
        <f>VLOOKUP(B2631, '[1]Sheet 1 - us_county_latlng'!A:D, 4, FALSE)</f>
        <v>42.954021349999998</v>
      </c>
      <c r="G2631">
        <f>VLOOKUP(B2631, '[1]Sheet 1 - us_county_latlng'!A:C, 3, FALSE)</f>
        <v>-84.146620580000004</v>
      </c>
    </row>
    <row r="2632" spans="1:7" hidden="1" x14ac:dyDescent="0.2">
      <c r="A2632" s="103">
        <v>2015</v>
      </c>
      <c r="B2632" s="12" t="s">
        <v>751</v>
      </c>
      <c r="C2632" s="12" t="s">
        <v>752</v>
      </c>
      <c r="D2632" s="12" t="s">
        <v>1146</v>
      </c>
      <c r="E2632" s="113">
        <v>332</v>
      </c>
      <c r="F2632">
        <f>VLOOKUP(B2632, '[1]Sheet 1 - us_county_latlng'!A:D, 4, FALSE)</f>
        <v>42.931888549999996</v>
      </c>
      <c r="G2632">
        <f>VLOOKUP(B2632, '[1]Sheet 1 - us_county_latlng'!A:C, 3, FALSE)</f>
        <v>-82.68083292</v>
      </c>
    </row>
    <row r="2633" spans="1:7" hidden="1" x14ac:dyDescent="0.2">
      <c r="A2633" s="103">
        <v>2015</v>
      </c>
      <c r="B2633" s="12" t="s">
        <v>753</v>
      </c>
      <c r="C2633" s="12" t="s">
        <v>754</v>
      </c>
      <c r="D2633" s="12" t="s">
        <v>1148</v>
      </c>
      <c r="E2633" s="113">
        <v>164</v>
      </c>
      <c r="F2633">
        <f>VLOOKUP(B2633, '[1]Sheet 1 - us_county_latlng'!A:D, 4, FALSE)</f>
        <v>41.914397409999999</v>
      </c>
      <c r="G2633">
        <f>VLOOKUP(B2633, '[1]Sheet 1 - us_county_latlng'!A:C, 3, FALSE)</f>
        <v>-85.528100679999994</v>
      </c>
    </row>
    <row r="2634" spans="1:7" hidden="1" x14ac:dyDescent="0.2">
      <c r="A2634" s="103">
        <v>2015</v>
      </c>
      <c r="B2634" s="12" t="s">
        <v>755</v>
      </c>
      <c r="C2634" s="12" t="s">
        <v>756</v>
      </c>
      <c r="D2634" s="12">
        <v>719</v>
      </c>
      <c r="E2634" s="113">
        <v>116</v>
      </c>
      <c r="F2634">
        <f>VLOOKUP(B2634, '[1]Sheet 1 - us_county_latlng'!A:D, 4, FALSE)</f>
        <v>43.465159890000002</v>
      </c>
      <c r="G2634">
        <f>VLOOKUP(B2634, '[1]Sheet 1 - us_county_latlng'!A:C, 3, FALSE)</f>
        <v>-83.417471469999995</v>
      </c>
    </row>
    <row r="2635" spans="1:7" hidden="1" x14ac:dyDescent="0.2">
      <c r="A2635" s="103">
        <v>2015</v>
      </c>
      <c r="B2635" s="12" t="s">
        <v>757</v>
      </c>
      <c r="C2635" s="12" t="s">
        <v>758</v>
      </c>
      <c r="D2635" s="12">
        <v>1168</v>
      </c>
      <c r="E2635" s="113">
        <v>187</v>
      </c>
      <c r="F2635">
        <f>VLOOKUP(B2635, '[1]Sheet 1 - us_county_latlng'!A:D, 4, FALSE)</f>
        <v>42.251664380000001</v>
      </c>
      <c r="G2635">
        <f>VLOOKUP(B2635, '[1]Sheet 1 - us_county_latlng'!A:C, 3, FALSE)</f>
        <v>-86.018394819999997</v>
      </c>
    </row>
    <row r="2636" spans="1:7" hidden="1" x14ac:dyDescent="0.2">
      <c r="A2636" s="103">
        <v>2015</v>
      </c>
      <c r="B2636" s="12" t="s">
        <v>759</v>
      </c>
      <c r="C2636" s="12" t="s">
        <v>760</v>
      </c>
      <c r="D2636" s="12">
        <v>5401</v>
      </c>
      <c r="E2636" s="113">
        <v>827</v>
      </c>
      <c r="F2636">
        <f>VLOOKUP(B2636, '[1]Sheet 1 - us_county_latlng'!A:D, 4, FALSE)</f>
        <v>42.253444020000003</v>
      </c>
      <c r="G2636">
        <f>VLOOKUP(B2636, '[1]Sheet 1 - us_county_latlng'!A:C, 3, FALSE)</f>
        <v>-83.838798909999994</v>
      </c>
    </row>
    <row r="2637" spans="1:7" hidden="1" x14ac:dyDescent="0.2">
      <c r="A2637" s="103">
        <v>2015</v>
      </c>
      <c r="B2637" s="12" t="s">
        <v>761</v>
      </c>
      <c r="C2637" s="12" t="s">
        <v>762</v>
      </c>
      <c r="D2637" s="12">
        <v>39532</v>
      </c>
      <c r="E2637" s="41">
        <v>5727</v>
      </c>
      <c r="F2637">
        <f>VLOOKUP(B2637, '[1]Sheet 1 - us_county_latlng'!A:D, 4, FALSE)</f>
        <v>42.281720380000003</v>
      </c>
      <c r="G2637">
        <f>VLOOKUP(B2637, '[1]Sheet 1 - us_county_latlng'!A:C, 3, FALSE)</f>
        <v>-83.282213209999995</v>
      </c>
    </row>
    <row r="2638" spans="1:7" hidden="1" x14ac:dyDescent="0.2">
      <c r="A2638" s="103">
        <v>2015</v>
      </c>
      <c r="B2638" s="12" t="s">
        <v>763</v>
      </c>
      <c r="C2638" s="12" t="s">
        <v>764</v>
      </c>
      <c r="D2638" s="12">
        <v>548</v>
      </c>
      <c r="E2638" s="32">
        <v>88</v>
      </c>
      <c r="F2638">
        <f>VLOOKUP(B2638, '[1]Sheet 1 - us_county_latlng'!A:D, 4, FALSE)</f>
        <v>44.338417679999999</v>
      </c>
      <c r="G2638">
        <f>VLOOKUP(B2638, '[1]Sheet 1 - us_county_latlng'!A:C, 3, FALSE)</f>
        <v>-85.578177400000001</v>
      </c>
    </row>
    <row r="2639" spans="1:7" hidden="1" x14ac:dyDescent="0.2">
      <c r="A2639" s="103">
        <v>2016</v>
      </c>
      <c r="B2639" s="99" t="s">
        <v>599</v>
      </c>
      <c r="C2639" s="99" t="s">
        <v>600</v>
      </c>
      <c r="D2639" s="12">
        <v>85</v>
      </c>
      <c r="E2639" s="113">
        <v>14</v>
      </c>
      <c r="F2639">
        <f>VLOOKUP(B2639, '[1]Sheet 1 - us_county_latlng'!A:D, 4, FALSE)</f>
        <v>44.684778250000001</v>
      </c>
      <c r="G2639">
        <f>VLOOKUP(B2639, '[1]Sheet 1 - us_county_latlng'!A:C, 3, FALSE)</f>
        <v>-83.593852709999993</v>
      </c>
    </row>
    <row r="2640" spans="1:7" hidden="1" x14ac:dyDescent="0.2">
      <c r="A2640" s="103">
        <v>2016</v>
      </c>
      <c r="B2640" s="99" t="s">
        <v>601</v>
      </c>
      <c r="C2640" s="99" t="s">
        <v>602</v>
      </c>
      <c r="D2640" s="12">
        <v>75</v>
      </c>
      <c r="E2640" s="113">
        <v>12</v>
      </c>
      <c r="F2640">
        <f>VLOOKUP(B2640, '[1]Sheet 1 - us_county_latlng'!A:D, 4, FALSE)</f>
        <v>46.409020310000002</v>
      </c>
      <c r="G2640">
        <f>VLOOKUP(B2640, '[1]Sheet 1 - us_county_latlng'!A:C, 3, FALSE)</f>
        <v>-86.604081089999994</v>
      </c>
    </row>
    <row r="2641" spans="1:7" hidden="1" x14ac:dyDescent="0.2">
      <c r="A2641" s="103">
        <v>2016</v>
      </c>
      <c r="B2641" s="99" t="s">
        <v>603</v>
      </c>
      <c r="C2641" s="99" t="s">
        <v>604</v>
      </c>
      <c r="D2641" s="12">
        <v>1783</v>
      </c>
      <c r="E2641" s="113">
        <v>290</v>
      </c>
      <c r="F2641">
        <f>VLOOKUP(B2641, '[1]Sheet 1 - us_county_latlng'!A:D, 4, FALSE)</f>
        <v>42.591471419999998</v>
      </c>
      <c r="G2641">
        <f>VLOOKUP(B2641, '[1]Sheet 1 - us_county_latlng'!A:C, 3, FALSE)</f>
        <v>-85.888458970000002</v>
      </c>
    </row>
    <row r="2642" spans="1:7" hidden="1" x14ac:dyDescent="0.2">
      <c r="A2642" s="103">
        <v>2016</v>
      </c>
      <c r="B2642" s="12" t="s">
        <v>605</v>
      </c>
      <c r="C2642" s="99" t="s">
        <v>606</v>
      </c>
      <c r="D2642" s="12">
        <v>335</v>
      </c>
      <c r="E2642" s="113">
        <v>54</v>
      </c>
      <c r="F2642">
        <f>VLOOKUP(B2642, '[1]Sheet 1 - us_county_latlng'!A:D, 4, FALSE)</f>
        <v>45.034578510000003</v>
      </c>
      <c r="G2642">
        <f>VLOOKUP(B2642, '[1]Sheet 1 - us_county_latlng'!A:C, 3, FALSE)</f>
        <v>-83.626068939999996</v>
      </c>
    </row>
    <row r="2643" spans="1:7" hidden="1" x14ac:dyDescent="0.2">
      <c r="A2643" s="103">
        <v>2016</v>
      </c>
      <c r="B2643" s="12" t="s">
        <v>607</v>
      </c>
      <c r="C2643" s="99" t="s">
        <v>608</v>
      </c>
      <c r="D2643" s="12">
        <v>253</v>
      </c>
      <c r="E2643" s="113">
        <v>41</v>
      </c>
      <c r="F2643">
        <f>VLOOKUP(B2643, '[1]Sheet 1 - us_county_latlng'!A:D, 4, FALSE)</f>
        <v>44.999041239999997</v>
      </c>
      <c r="G2643">
        <f>VLOOKUP(B2643, '[1]Sheet 1 - us_county_latlng'!A:C, 3, FALSE)</f>
        <v>-85.141358749999995</v>
      </c>
    </row>
    <row r="2644" spans="1:7" hidden="1" x14ac:dyDescent="0.2">
      <c r="A2644" s="103">
        <v>2016</v>
      </c>
      <c r="B2644" s="12" t="s">
        <v>609</v>
      </c>
      <c r="C2644" s="99" t="s">
        <v>610</v>
      </c>
      <c r="D2644" s="12">
        <v>166</v>
      </c>
      <c r="E2644" s="113">
        <v>27</v>
      </c>
      <c r="F2644">
        <f>VLOOKUP(B2644, '[1]Sheet 1 - us_county_latlng'!A:D, 4, FALSE)</f>
        <v>44.065122299999999</v>
      </c>
      <c r="G2644">
        <f>VLOOKUP(B2644, '[1]Sheet 1 - us_county_latlng'!A:C, 3, FALSE)</f>
        <v>-83.894982029999994</v>
      </c>
    </row>
    <row r="2645" spans="1:7" hidden="1" x14ac:dyDescent="0.2">
      <c r="A2645" s="103">
        <v>2016</v>
      </c>
      <c r="B2645" s="12" t="s">
        <v>611</v>
      </c>
      <c r="C2645" s="99" t="s">
        <v>612</v>
      </c>
      <c r="D2645" s="12">
        <v>80</v>
      </c>
      <c r="E2645" s="113">
        <v>13</v>
      </c>
      <c r="F2645">
        <f>VLOOKUP(B2645, '[1]Sheet 1 - us_county_latlng'!A:D, 4, FALSE)</f>
        <v>46.662377249999999</v>
      </c>
      <c r="G2645">
        <f>VLOOKUP(B2645, '[1]Sheet 1 - us_county_latlng'!A:C, 3, FALSE)</f>
        <v>-88.365591859999995</v>
      </c>
    </row>
    <row r="2646" spans="1:7" hidden="1" x14ac:dyDescent="0.2">
      <c r="A2646" s="103">
        <v>2016</v>
      </c>
      <c r="B2646" s="12" t="s">
        <v>613</v>
      </c>
      <c r="C2646" s="99" t="s">
        <v>614</v>
      </c>
      <c r="D2646" s="12">
        <v>824</v>
      </c>
      <c r="E2646" s="113">
        <v>134</v>
      </c>
      <c r="F2646">
        <f>VLOOKUP(B2646, '[1]Sheet 1 - us_county_latlng'!A:D, 4, FALSE)</f>
        <v>42.595139840000002</v>
      </c>
      <c r="G2646">
        <f>VLOOKUP(B2646, '[1]Sheet 1 - us_county_latlng'!A:C, 3, FALSE)</f>
        <v>-85.308345189999997</v>
      </c>
    </row>
    <row r="2647" spans="1:7" hidden="1" x14ac:dyDescent="0.2">
      <c r="A2647" s="103">
        <v>2016</v>
      </c>
      <c r="B2647" s="12" t="s">
        <v>615</v>
      </c>
      <c r="C2647" s="99" t="s">
        <v>616</v>
      </c>
      <c r="D2647" s="12">
        <v>1424</v>
      </c>
      <c r="E2647" s="113">
        <v>226</v>
      </c>
      <c r="F2647">
        <f>VLOOKUP(B2647, '[1]Sheet 1 - us_county_latlng'!A:D, 4, FALSE)</f>
        <v>43.707165490000001</v>
      </c>
      <c r="G2647">
        <f>VLOOKUP(B2647, '[1]Sheet 1 - us_county_latlng'!A:C, 3, FALSE)</f>
        <v>-83.990051440000002</v>
      </c>
    </row>
    <row r="2648" spans="1:7" hidden="1" x14ac:dyDescent="0.2">
      <c r="A2648" s="103">
        <v>2016</v>
      </c>
      <c r="B2648" s="12" t="s">
        <v>617</v>
      </c>
      <c r="C2648" s="99" t="s">
        <v>618</v>
      </c>
      <c r="D2648" s="12">
        <v>199</v>
      </c>
      <c r="E2648" s="113">
        <v>33</v>
      </c>
      <c r="F2648">
        <f>VLOOKUP(B2648, '[1]Sheet 1 - us_county_latlng'!A:D, 4, FALSE)</f>
        <v>44.639109320000003</v>
      </c>
      <c r="G2648">
        <f>VLOOKUP(B2648, '[1]Sheet 1 - us_county_latlng'!A:C, 3, FALSE)</f>
        <v>-86.01505847</v>
      </c>
    </row>
    <row r="2649" spans="1:7" hidden="1" x14ac:dyDescent="0.2">
      <c r="A2649" s="103">
        <v>2016</v>
      </c>
      <c r="B2649" s="12" t="s">
        <v>619</v>
      </c>
      <c r="C2649" s="99" t="s">
        <v>620</v>
      </c>
      <c r="D2649" s="12">
        <v>2234</v>
      </c>
      <c r="E2649" s="113">
        <v>357</v>
      </c>
      <c r="F2649">
        <f>VLOOKUP(B2649, '[1]Sheet 1 - us_county_latlng'!A:D, 4, FALSE)</f>
        <v>41.95468812</v>
      </c>
      <c r="G2649">
        <f>VLOOKUP(B2649, '[1]Sheet 1 - us_county_latlng'!A:C, 3, FALSE)</f>
        <v>-86.412529410000005</v>
      </c>
    </row>
    <row r="2650" spans="1:7" hidden="1" x14ac:dyDescent="0.2">
      <c r="A2650" s="103">
        <v>2016</v>
      </c>
      <c r="B2650" s="12" t="s">
        <v>621</v>
      </c>
      <c r="C2650" s="99" t="s">
        <v>622</v>
      </c>
      <c r="D2650" s="12">
        <v>684</v>
      </c>
      <c r="E2650" s="113">
        <v>111</v>
      </c>
      <c r="F2650">
        <f>VLOOKUP(B2650, '[1]Sheet 1 - us_county_latlng'!A:D, 4, FALSE)</f>
        <v>41.915889040000003</v>
      </c>
      <c r="G2650">
        <f>VLOOKUP(B2650, '[1]Sheet 1 - us_county_latlng'!A:C, 3, FALSE)</f>
        <v>-85.059234750000002</v>
      </c>
    </row>
    <row r="2651" spans="1:7" hidden="1" x14ac:dyDescent="0.2">
      <c r="A2651" s="103">
        <v>2016</v>
      </c>
      <c r="B2651" s="12" t="s">
        <v>623</v>
      </c>
      <c r="C2651" s="99" t="s">
        <v>624</v>
      </c>
      <c r="D2651" s="12">
        <v>2266</v>
      </c>
      <c r="E2651" s="113">
        <v>357</v>
      </c>
      <c r="F2651">
        <f>VLOOKUP(B2651, '[1]Sheet 1 - us_county_latlng'!A:D, 4, FALSE)</f>
        <v>42.246366170000002</v>
      </c>
      <c r="G2651">
        <f>VLOOKUP(B2651, '[1]Sheet 1 - us_county_latlng'!A:C, 3, FALSE)</f>
        <v>-85.005083940000006</v>
      </c>
    </row>
    <row r="2652" spans="1:7" hidden="1" x14ac:dyDescent="0.2">
      <c r="A2652" s="103">
        <v>2016</v>
      </c>
      <c r="B2652" s="12" t="s">
        <v>625</v>
      </c>
      <c r="C2652" s="99" t="s">
        <v>626</v>
      </c>
      <c r="D2652" s="12">
        <v>590</v>
      </c>
      <c r="E2652" s="113">
        <v>95</v>
      </c>
      <c r="F2652">
        <f>VLOOKUP(B2652, '[1]Sheet 1 - us_county_latlng'!A:D, 4, FALSE)</f>
        <v>41.915455469999998</v>
      </c>
      <c r="G2652">
        <f>VLOOKUP(B2652, '[1]Sheet 1 - us_county_latlng'!A:C, 3, FALSE)</f>
        <v>-85.994037410000004</v>
      </c>
    </row>
    <row r="2653" spans="1:7" hidden="1" x14ac:dyDescent="0.2">
      <c r="A2653" s="103">
        <v>2016</v>
      </c>
      <c r="B2653" s="12" t="s">
        <v>627</v>
      </c>
      <c r="C2653" s="99" t="s">
        <v>628</v>
      </c>
      <c r="D2653" s="12">
        <v>301</v>
      </c>
      <c r="E2653" s="113">
        <v>49</v>
      </c>
      <c r="F2653">
        <f>VLOOKUP(B2653, '[1]Sheet 1 - us_county_latlng'!A:D, 4, FALSE)</f>
        <v>45.305627970000003</v>
      </c>
      <c r="G2653">
        <f>VLOOKUP(B2653, '[1]Sheet 1 - us_county_latlng'!A:C, 3, FALSE)</f>
        <v>-85.129215049999999</v>
      </c>
    </row>
    <row r="2654" spans="1:7" hidden="1" x14ac:dyDescent="0.2">
      <c r="A2654" s="103">
        <v>2016</v>
      </c>
      <c r="B2654" s="12" t="s">
        <v>629</v>
      </c>
      <c r="C2654" s="99" t="s">
        <v>630</v>
      </c>
      <c r="D2654" s="12">
        <v>256</v>
      </c>
      <c r="E2654" s="113">
        <v>41</v>
      </c>
      <c r="F2654">
        <f>VLOOKUP(B2654, '[1]Sheet 1 - us_county_latlng'!A:D, 4, FALSE)</f>
        <v>45.447012649999998</v>
      </c>
      <c r="G2654">
        <f>VLOOKUP(B2654, '[1]Sheet 1 - us_county_latlng'!A:C, 3, FALSE)</f>
        <v>-84.500656109999994</v>
      </c>
    </row>
    <row r="2655" spans="1:7" hidden="1" x14ac:dyDescent="0.2">
      <c r="A2655" s="103">
        <v>2016</v>
      </c>
      <c r="B2655" s="12" t="s">
        <v>631</v>
      </c>
      <c r="C2655" s="99" t="s">
        <v>632</v>
      </c>
      <c r="D2655" s="12">
        <v>426</v>
      </c>
      <c r="E2655" s="113">
        <v>69</v>
      </c>
      <c r="F2655">
        <f>VLOOKUP(B2655, '[1]Sheet 1 - us_county_latlng'!A:D, 4, FALSE)</f>
        <v>46.300324060000001</v>
      </c>
      <c r="G2655">
        <f>VLOOKUP(B2655, '[1]Sheet 1 - us_county_latlng'!A:C, 3, FALSE)</f>
        <v>-84.562843450000003</v>
      </c>
    </row>
    <row r="2656" spans="1:7" hidden="1" x14ac:dyDescent="0.2">
      <c r="A2656" s="103">
        <v>2016</v>
      </c>
      <c r="B2656" s="12" t="s">
        <v>633</v>
      </c>
      <c r="C2656" s="99" t="s">
        <v>634</v>
      </c>
      <c r="D2656" s="12">
        <v>433</v>
      </c>
      <c r="E2656" s="113">
        <v>70</v>
      </c>
      <c r="F2656">
        <f>VLOOKUP(B2656, '[1]Sheet 1 - us_county_latlng'!A:D, 4, FALSE)</f>
        <v>43.9879198</v>
      </c>
      <c r="G2656">
        <f>VLOOKUP(B2656, '[1]Sheet 1 - us_county_latlng'!A:C, 3, FALSE)</f>
        <v>-84.848107510000006</v>
      </c>
    </row>
    <row r="2657" spans="1:7" hidden="1" x14ac:dyDescent="0.2">
      <c r="A2657" s="103">
        <v>2016</v>
      </c>
      <c r="B2657" s="12" t="s">
        <v>635</v>
      </c>
      <c r="C2657" s="99" t="s">
        <v>636</v>
      </c>
      <c r="D2657" s="12">
        <v>1064</v>
      </c>
      <c r="E2657" s="113">
        <v>174</v>
      </c>
      <c r="F2657">
        <f>VLOOKUP(B2657, '[1]Sheet 1 - us_county_latlng'!A:D, 4, FALSE)</f>
        <v>42.9439517</v>
      </c>
      <c r="G2657">
        <f>VLOOKUP(B2657, '[1]Sheet 1 - us_county_latlng'!A:C, 3, FALSE)</f>
        <v>-84.601384510000003</v>
      </c>
    </row>
    <row r="2658" spans="1:7" hidden="1" x14ac:dyDescent="0.2">
      <c r="A2658" s="103">
        <v>2016</v>
      </c>
      <c r="B2658" s="12" t="s">
        <v>637</v>
      </c>
      <c r="C2658" s="99" t="s">
        <v>638</v>
      </c>
      <c r="D2658" s="12">
        <v>150</v>
      </c>
      <c r="E2658" s="113">
        <v>24</v>
      </c>
      <c r="F2658">
        <f>VLOOKUP(B2658, '[1]Sheet 1 - us_county_latlng'!A:D, 4, FALSE)</f>
        <v>44.683231229999997</v>
      </c>
      <c r="G2658">
        <f>VLOOKUP(B2658, '[1]Sheet 1 - us_county_latlng'!A:C, 3, FALSE)</f>
        <v>-84.610248589999998</v>
      </c>
    </row>
    <row r="2659" spans="1:7" hidden="1" x14ac:dyDescent="0.2">
      <c r="A2659" s="103">
        <v>2016</v>
      </c>
      <c r="B2659" s="12" t="s">
        <v>639</v>
      </c>
      <c r="C2659" s="99" t="s">
        <v>640</v>
      </c>
      <c r="D2659" s="12">
        <v>420</v>
      </c>
      <c r="E2659" s="113">
        <v>69</v>
      </c>
      <c r="F2659">
        <f>VLOOKUP(B2659, '[1]Sheet 1 - us_county_latlng'!A:D, 4, FALSE)</f>
        <v>45.917363109999997</v>
      </c>
      <c r="G2659">
        <f>VLOOKUP(B2659, '[1]Sheet 1 - us_county_latlng'!A:C, 3, FALSE)</f>
        <v>-86.923474859999999</v>
      </c>
    </row>
    <row r="2660" spans="1:7" hidden="1" x14ac:dyDescent="0.2">
      <c r="A2660" s="103">
        <v>2016</v>
      </c>
      <c r="B2660" s="12" t="s">
        <v>641</v>
      </c>
      <c r="C2660" s="99" t="s">
        <v>642</v>
      </c>
      <c r="D2660" s="12">
        <v>355</v>
      </c>
      <c r="E2660" s="113">
        <v>58</v>
      </c>
      <c r="F2660">
        <f>VLOOKUP(B2660, '[1]Sheet 1 - us_county_latlng'!A:D, 4, FALSE)</f>
        <v>46.009070049999998</v>
      </c>
      <c r="G2660">
        <f>VLOOKUP(B2660, '[1]Sheet 1 - us_county_latlng'!A:C, 3, FALSE)</f>
        <v>-87.87011459</v>
      </c>
    </row>
    <row r="2661" spans="1:7" hidden="1" x14ac:dyDescent="0.2">
      <c r="A2661" s="103">
        <v>2016</v>
      </c>
      <c r="B2661" s="12" t="s">
        <v>643</v>
      </c>
      <c r="C2661" s="99" t="s">
        <v>644</v>
      </c>
      <c r="D2661" s="12">
        <v>1632</v>
      </c>
      <c r="E2661" s="113">
        <v>255</v>
      </c>
      <c r="F2661">
        <f>VLOOKUP(B2661, '[1]Sheet 1 - us_county_latlng'!A:D, 4, FALSE)</f>
        <v>42.595991849999997</v>
      </c>
      <c r="G2661">
        <f>VLOOKUP(B2661, '[1]Sheet 1 - us_county_latlng'!A:C, 3, FALSE)</f>
        <v>-84.837400349999996</v>
      </c>
    </row>
    <row r="2662" spans="1:7" hidden="1" x14ac:dyDescent="0.2">
      <c r="A2662" s="103">
        <v>2016</v>
      </c>
      <c r="B2662" s="12" t="s">
        <v>645</v>
      </c>
      <c r="C2662" s="99" t="s">
        <v>646</v>
      </c>
      <c r="D2662" s="12">
        <v>375</v>
      </c>
      <c r="E2662" s="113">
        <v>60</v>
      </c>
      <c r="F2662">
        <f>VLOOKUP(B2662, '[1]Sheet 1 - us_county_latlng'!A:D, 4, FALSE)</f>
        <v>45.519966760000003</v>
      </c>
      <c r="G2662">
        <f>VLOOKUP(B2662, '[1]Sheet 1 - us_county_latlng'!A:C, 3, FALSE)</f>
        <v>-84.891169570000002</v>
      </c>
    </row>
    <row r="2663" spans="1:7" hidden="1" x14ac:dyDescent="0.2">
      <c r="A2663" s="103">
        <v>2016</v>
      </c>
      <c r="B2663" s="12" t="s">
        <v>647</v>
      </c>
      <c r="C2663" s="99" t="s">
        <v>648</v>
      </c>
      <c r="D2663" s="12">
        <v>7162</v>
      </c>
      <c r="E2663" s="41">
        <v>1088</v>
      </c>
      <c r="F2663">
        <f>VLOOKUP(B2663, '[1]Sheet 1 - us_county_latlng'!A:D, 4, FALSE)</f>
        <v>43.022169759999997</v>
      </c>
      <c r="G2663">
        <f>VLOOKUP(B2663, '[1]Sheet 1 - us_county_latlng'!A:C, 3, FALSE)</f>
        <v>-83.706528059999997</v>
      </c>
    </row>
    <row r="2664" spans="1:7" hidden="1" x14ac:dyDescent="0.2">
      <c r="A2664" s="103">
        <v>2016</v>
      </c>
      <c r="B2664" s="12" t="s">
        <v>649</v>
      </c>
      <c r="C2664" s="99" t="s">
        <v>650</v>
      </c>
      <c r="D2664" s="12">
        <v>335</v>
      </c>
      <c r="E2664" s="113">
        <v>55</v>
      </c>
      <c r="F2664">
        <f>VLOOKUP(B2664, '[1]Sheet 1 - us_county_latlng'!A:D, 4, FALSE)</f>
        <v>43.990621220000001</v>
      </c>
      <c r="G2664">
        <f>VLOOKUP(B2664, '[1]Sheet 1 - us_county_latlng'!A:C, 3, FALSE)</f>
        <v>-84.388601140000006</v>
      </c>
    </row>
    <row r="2665" spans="1:7" hidden="1" x14ac:dyDescent="0.2">
      <c r="A2665" s="103">
        <v>2016</v>
      </c>
      <c r="B2665" s="12" t="s">
        <v>651</v>
      </c>
      <c r="C2665" s="99" t="s">
        <v>652</v>
      </c>
      <c r="D2665" s="12">
        <v>156</v>
      </c>
      <c r="E2665" s="113">
        <v>26</v>
      </c>
      <c r="F2665">
        <f>VLOOKUP(B2665, '[1]Sheet 1 - us_county_latlng'!A:D, 4, FALSE)</f>
        <v>46.408852809999999</v>
      </c>
      <c r="G2665">
        <f>VLOOKUP(B2665, '[1]Sheet 1 - us_county_latlng'!A:C, 3, FALSE)</f>
        <v>-89.694372709999996</v>
      </c>
    </row>
    <row r="2666" spans="1:7" hidden="1" x14ac:dyDescent="0.2">
      <c r="A2666" s="103">
        <v>2016</v>
      </c>
      <c r="B2666" s="12" t="s">
        <v>653</v>
      </c>
      <c r="C2666" s="99" t="s">
        <v>654</v>
      </c>
      <c r="D2666" s="12">
        <v>1295</v>
      </c>
      <c r="E2666" s="113">
        <v>203</v>
      </c>
      <c r="F2666">
        <f>VLOOKUP(B2666, '[1]Sheet 1 - us_county_latlng'!A:D, 4, FALSE)</f>
        <v>44.669160980000001</v>
      </c>
      <c r="G2666">
        <f>VLOOKUP(B2666, '[1]Sheet 1 - us_county_latlng'!A:C, 3, FALSE)</f>
        <v>-85.560135029999998</v>
      </c>
    </row>
    <row r="2667" spans="1:7" hidden="1" x14ac:dyDescent="0.2">
      <c r="A2667" s="103">
        <v>2016</v>
      </c>
      <c r="B2667" s="12" t="s">
        <v>655</v>
      </c>
      <c r="C2667" s="99" t="s">
        <v>656</v>
      </c>
      <c r="D2667" s="12">
        <v>494</v>
      </c>
      <c r="E2667" s="113">
        <v>79</v>
      </c>
      <c r="F2667">
        <f>VLOOKUP(B2667, '[1]Sheet 1 - us_county_latlng'!A:D, 4, FALSE)</f>
        <v>43.292969929999998</v>
      </c>
      <c r="G2667">
        <f>VLOOKUP(B2667, '[1]Sheet 1 - us_county_latlng'!A:C, 3, FALSE)</f>
        <v>-84.604829080000002</v>
      </c>
    </row>
    <row r="2668" spans="1:7" hidden="1" x14ac:dyDescent="0.2">
      <c r="A2668" s="103">
        <v>2016</v>
      </c>
      <c r="B2668" s="12" t="s">
        <v>657</v>
      </c>
      <c r="C2668" s="99" t="s">
        <v>658</v>
      </c>
      <c r="D2668" s="12">
        <v>710</v>
      </c>
      <c r="E2668" s="113">
        <v>116</v>
      </c>
      <c r="F2668">
        <f>VLOOKUP(B2668, '[1]Sheet 1 - us_county_latlng'!A:D, 4, FALSE)</f>
        <v>41.887686960000003</v>
      </c>
      <c r="G2668">
        <f>VLOOKUP(B2668, '[1]Sheet 1 - us_county_latlng'!A:C, 3, FALSE)</f>
        <v>-84.593054749999993</v>
      </c>
    </row>
    <row r="2669" spans="1:7" hidden="1" x14ac:dyDescent="0.2">
      <c r="A2669" s="103">
        <v>2016</v>
      </c>
      <c r="B2669" s="12" t="s">
        <v>659</v>
      </c>
      <c r="C2669" s="99" t="s">
        <v>660</v>
      </c>
      <c r="D2669" s="12">
        <v>445</v>
      </c>
      <c r="E2669" s="113">
        <v>73</v>
      </c>
      <c r="F2669">
        <f>VLOOKUP(B2669, '[1]Sheet 1 - us_county_latlng'!A:D, 4, FALSE)</f>
        <v>46.898010749999997</v>
      </c>
      <c r="G2669">
        <f>VLOOKUP(B2669, '[1]Sheet 1 - us_county_latlng'!A:C, 3, FALSE)</f>
        <v>-88.687429929999993</v>
      </c>
    </row>
    <row r="2670" spans="1:7" hidden="1" x14ac:dyDescent="0.2">
      <c r="A2670" s="103">
        <v>2016</v>
      </c>
      <c r="B2670" s="12" t="s">
        <v>661</v>
      </c>
      <c r="C2670" s="99" t="s">
        <v>662</v>
      </c>
      <c r="D2670" s="12">
        <v>414</v>
      </c>
      <c r="E2670" s="113">
        <v>67</v>
      </c>
      <c r="F2670">
        <f>VLOOKUP(B2670, '[1]Sheet 1 - us_county_latlng'!A:D, 4, FALSE)</f>
        <v>43.83293286</v>
      </c>
      <c r="G2670">
        <f>VLOOKUP(B2670, '[1]Sheet 1 - us_county_latlng'!A:C, 3, FALSE)</f>
        <v>-83.031167960000005</v>
      </c>
    </row>
    <row r="2671" spans="1:7" hidden="1" x14ac:dyDescent="0.2">
      <c r="A2671" s="103">
        <v>2016</v>
      </c>
      <c r="B2671" s="12" t="s">
        <v>663</v>
      </c>
      <c r="C2671" s="99" t="s">
        <v>664</v>
      </c>
      <c r="D2671" s="12">
        <v>4593</v>
      </c>
      <c r="E2671" s="113">
        <v>720</v>
      </c>
      <c r="F2671">
        <f>VLOOKUP(B2671, '[1]Sheet 1 - us_county_latlng'!A:D, 4, FALSE)</f>
        <v>42.597372780000001</v>
      </c>
      <c r="G2671">
        <f>VLOOKUP(B2671, '[1]Sheet 1 - us_county_latlng'!A:C, 3, FALSE)</f>
        <v>-84.373466070000006</v>
      </c>
    </row>
    <row r="2672" spans="1:7" hidden="1" x14ac:dyDescent="0.2">
      <c r="A2672" s="103">
        <v>2016</v>
      </c>
      <c r="B2672" s="12" t="s">
        <v>665</v>
      </c>
      <c r="C2672" s="99" t="s">
        <v>666</v>
      </c>
      <c r="D2672" s="12">
        <v>919</v>
      </c>
      <c r="E2672" s="113">
        <v>149</v>
      </c>
      <c r="F2672">
        <f>VLOOKUP(B2672, '[1]Sheet 1 - us_county_latlng'!A:D, 4, FALSE)</f>
        <v>42.945022379999997</v>
      </c>
      <c r="G2672">
        <f>VLOOKUP(B2672, '[1]Sheet 1 - us_county_latlng'!A:C, 3, FALSE)</f>
        <v>-85.074133189999998</v>
      </c>
    </row>
    <row r="2673" spans="1:7" hidden="1" x14ac:dyDescent="0.2">
      <c r="A2673" s="103">
        <v>2016</v>
      </c>
      <c r="B2673" s="12" t="s">
        <v>667</v>
      </c>
      <c r="C2673" s="99" t="s">
        <v>668</v>
      </c>
      <c r="D2673" s="12">
        <v>275</v>
      </c>
      <c r="E2673" s="113">
        <v>45</v>
      </c>
      <c r="F2673">
        <f>VLOOKUP(B2673, '[1]Sheet 1 - us_county_latlng'!A:D, 4, FALSE)</f>
        <v>44.355785419999997</v>
      </c>
      <c r="G2673">
        <f>VLOOKUP(B2673, '[1]Sheet 1 - us_county_latlng'!A:C, 3, FALSE)</f>
        <v>-83.636690020000003</v>
      </c>
    </row>
    <row r="2674" spans="1:7" hidden="1" x14ac:dyDescent="0.2">
      <c r="A2674" s="103">
        <v>2016</v>
      </c>
      <c r="B2674" s="12" t="s">
        <v>669</v>
      </c>
      <c r="C2674" s="99" t="s">
        <v>670</v>
      </c>
      <c r="D2674" s="12">
        <v>125</v>
      </c>
      <c r="E2674" s="113">
        <v>21</v>
      </c>
      <c r="F2674">
        <f>VLOOKUP(B2674, '[1]Sheet 1 - us_county_latlng'!A:D, 4, FALSE)</f>
        <v>46.208659079999997</v>
      </c>
      <c r="G2674">
        <f>VLOOKUP(B2674, '[1]Sheet 1 - us_county_latlng'!A:C, 3, FALSE)</f>
        <v>-88.530280439999999</v>
      </c>
    </row>
    <row r="2675" spans="1:7" hidden="1" x14ac:dyDescent="0.2">
      <c r="A2675" s="103">
        <v>2016</v>
      </c>
      <c r="B2675" s="12" t="s">
        <v>671</v>
      </c>
      <c r="C2675" s="99" t="s">
        <v>672</v>
      </c>
      <c r="D2675" s="12">
        <v>857</v>
      </c>
      <c r="E2675" s="113">
        <v>136</v>
      </c>
      <c r="F2675">
        <f>VLOOKUP(B2675, '[1]Sheet 1 - us_county_latlng'!A:D, 4, FALSE)</f>
        <v>43.640609759999997</v>
      </c>
      <c r="G2675">
        <f>VLOOKUP(B2675, '[1]Sheet 1 - us_county_latlng'!A:C, 3, FALSE)</f>
        <v>-84.846649229999997</v>
      </c>
    </row>
    <row r="2676" spans="1:7" hidden="1" x14ac:dyDescent="0.2">
      <c r="A2676" s="103">
        <v>2016</v>
      </c>
      <c r="B2676" s="12" t="s">
        <v>673</v>
      </c>
      <c r="C2676" s="99" t="s">
        <v>674</v>
      </c>
      <c r="D2676" s="12">
        <v>2430</v>
      </c>
      <c r="E2676" s="113">
        <v>383</v>
      </c>
      <c r="F2676">
        <f>VLOOKUP(B2676, '[1]Sheet 1 - us_county_latlng'!A:D, 4, FALSE)</f>
        <v>42.248520589999998</v>
      </c>
      <c r="G2676">
        <f>VLOOKUP(B2676, '[1]Sheet 1 - us_county_latlng'!A:C, 3, FALSE)</f>
        <v>-84.422513550000005</v>
      </c>
    </row>
    <row r="2677" spans="1:7" hidden="1" x14ac:dyDescent="0.2">
      <c r="A2677" s="103">
        <v>2016</v>
      </c>
      <c r="B2677" s="12" t="s">
        <v>675</v>
      </c>
      <c r="C2677" s="99" t="s">
        <v>676</v>
      </c>
      <c r="D2677" s="12">
        <v>4470</v>
      </c>
      <c r="E2677" s="113">
        <v>695</v>
      </c>
      <c r="F2677">
        <f>VLOOKUP(B2677, '[1]Sheet 1 - us_county_latlng'!A:D, 4, FALSE)</f>
        <v>42.24536002</v>
      </c>
      <c r="G2677">
        <f>VLOOKUP(B2677, '[1]Sheet 1 - us_county_latlng'!A:C, 3, FALSE)</f>
        <v>-85.530441569999994</v>
      </c>
    </row>
    <row r="2678" spans="1:7" hidden="1" x14ac:dyDescent="0.2">
      <c r="A2678" s="103">
        <v>2016</v>
      </c>
      <c r="B2678" s="12" t="s">
        <v>677</v>
      </c>
      <c r="C2678" s="99" t="s">
        <v>678</v>
      </c>
      <c r="D2678" s="12">
        <v>215</v>
      </c>
      <c r="E2678" s="113">
        <v>35</v>
      </c>
      <c r="F2678">
        <f>VLOOKUP(B2678, '[1]Sheet 1 - us_county_latlng'!A:D, 4, FALSE)</f>
        <v>44.684885139999999</v>
      </c>
      <c r="G2678">
        <f>VLOOKUP(B2678, '[1]Sheet 1 - us_county_latlng'!A:C, 3, FALSE)</f>
        <v>-85.090461399999995</v>
      </c>
    </row>
    <row r="2679" spans="1:7" hidden="1" x14ac:dyDescent="0.2">
      <c r="A2679" s="103">
        <v>2016</v>
      </c>
      <c r="B2679" s="12" t="s">
        <v>679</v>
      </c>
      <c r="C2679" s="99" t="s">
        <v>680</v>
      </c>
      <c r="D2679" s="12">
        <v>11886</v>
      </c>
      <c r="E2679" s="41">
        <v>1880</v>
      </c>
      <c r="F2679">
        <f>VLOOKUP(B2679, '[1]Sheet 1 - us_county_latlng'!A:D, 4, FALSE)</f>
        <v>43.032046110000003</v>
      </c>
      <c r="G2679">
        <f>VLOOKUP(B2679, '[1]Sheet 1 - us_county_latlng'!A:C, 3, FALSE)</f>
        <v>-85.549181149999995</v>
      </c>
    </row>
    <row r="2680" spans="1:7" hidden="1" x14ac:dyDescent="0.2">
      <c r="A2680" s="103">
        <v>2016</v>
      </c>
      <c r="B2680" s="12" t="s">
        <v>681</v>
      </c>
      <c r="C2680" s="99" t="s">
        <v>682</v>
      </c>
      <c r="D2680" s="12">
        <v>26</v>
      </c>
      <c r="E2680" s="113">
        <v>4</v>
      </c>
      <c r="F2680">
        <f>VLOOKUP(B2680, '[1]Sheet 1 - us_county_latlng'!A:D, 4, FALSE)</f>
        <v>47.626625570000002</v>
      </c>
      <c r="G2680">
        <f>VLOOKUP(B2680, '[1]Sheet 1 - us_county_latlng'!A:C, 3, FALSE)</f>
        <v>-88.43593439</v>
      </c>
    </row>
    <row r="2681" spans="1:7" hidden="1" x14ac:dyDescent="0.2">
      <c r="A2681" s="103">
        <v>2016</v>
      </c>
      <c r="B2681" s="12" t="s">
        <v>683</v>
      </c>
      <c r="C2681" s="99" t="s">
        <v>684</v>
      </c>
      <c r="D2681" s="12">
        <v>128</v>
      </c>
      <c r="E2681" s="113">
        <v>21</v>
      </c>
      <c r="F2681">
        <f>VLOOKUP(B2681, '[1]Sheet 1 - us_county_latlng'!A:D, 4, FALSE)</f>
        <v>43.990412419999998</v>
      </c>
      <c r="G2681">
        <f>VLOOKUP(B2681, '[1]Sheet 1 - us_county_latlng'!A:C, 3, FALSE)</f>
        <v>-85.802092740000006</v>
      </c>
    </row>
    <row r="2682" spans="1:7" hidden="1" x14ac:dyDescent="0.2">
      <c r="A2682" s="103">
        <v>2016</v>
      </c>
      <c r="B2682" s="12" t="s">
        <v>685</v>
      </c>
      <c r="C2682" s="99" t="s">
        <v>686</v>
      </c>
      <c r="D2682" s="12">
        <v>1079</v>
      </c>
      <c r="E2682" s="113">
        <v>171</v>
      </c>
      <c r="F2682">
        <f>VLOOKUP(B2682, '[1]Sheet 1 - us_county_latlng'!A:D, 4, FALSE)</f>
        <v>43.090525059999997</v>
      </c>
      <c r="G2682">
        <f>VLOOKUP(B2682, '[1]Sheet 1 - us_county_latlng'!A:C, 3, FALSE)</f>
        <v>-83.221531479999996</v>
      </c>
    </row>
    <row r="2683" spans="1:7" hidden="1" x14ac:dyDescent="0.2">
      <c r="A2683" s="103">
        <v>2016</v>
      </c>
      <c r="B2683" s="12" t="s">
        <v>687</v>
      </c>
      <c r="C2683" s="99" t="s">
        <v>688</v>
      </c>
      <c r="D2683" s="12">
        <v>222</v>
      </c>
      <c r="E2683" s="113">
        <v>36</v>
      </c>
      <c r="F2683">
        <f>VLOOKUP(B2683, '[1]Sheet 1 - us_county_latlng'!A:D, 4, FALSE)</f>
        <v>44.939434239999997</v>
      </c>
      <c r="G2683">
        <f>VLOOKUP(B2683, '[1]Sheet 1 - us_county_latlng'!A:C, 3, FALSE)</f>
        <v>-85.812205610000007</v>
      </c>
    </row>
    <row r="2684" spans="1:7" hidden="1" x14ac:dyDescent="0.2">
      <c r="A2684" s="103">
        <v>2016</v>
      </c>
      <c r="B2684" s="12" t="s">
        <v>689</v>
      </c>
      <c r="C2684" s="99" t="s">
        <v>690</v>
      </c>
      <c r="D2684" s="12">
        <v>1374</v>
      </c>
      <c r="E2684" s="113">
        <v>221</v>
      </c>
      <c r="F2684">
        <f>VLOOKUP(B2684, '[1]Sheet 1 - us_county_latlng'!A:D, 4, FALSE)</f>
        <v>41.894694059999999</v>
      </c>
      <c r="G2684">
        <f>VLOOKUP(B2684, '[1]Sheet 1 - us_county_latlng'!A:C, 3, FALSE)</f>
        <v>-84.066412459999995</v>
      </c>
    </row>
    <row r="2685" spans="1:7" hidden="1" x14ac:dyDescent="0.2">
      <c r="A2685" s="103">
        <v>2016</v>
      </c>
      <c r="B2685" s="12" t="s">
        <v>691</v>
      </c>
      <c r="C2685" s="99" t="s">
        <v>692</v>
      </c>
      <c r="D2685" s="12">
        <v>2432</v>
      </c>
      <c r="E2685" s="113">
        <v>387</v>
      </c>
      <c r="F2685">
        <f>VLOOKUP(B2685, '[1]Sheet 1 - us_county_latlng'!A:D, 4, FALSE)</f>
        <v>42.603892870000003</v>
      </c>
      <c r="G2685">
        <f>VLOOKUP(B2685, '[1]Sheet 1 - us_county_latlng'!A:C, 3, FALSE)</f>
        <v>-83.911707699999994</v>
      </c>
    </row>
    <row r="2686" spans="1:7" hidden="1" x14ac:dyDescent="0.2">
      <c r="A2686" s="103">
        <v>2016</v>
      </c>
      <c r="B2686" s="12" t="s">
        <v>693</v>
      </c>
      <c r="C2686" s="99" t="s">
        <v>694</v>
      </c>
      <c r="D2686" s="12">
        <v>54</v>
      </c>
      <c r="E2686" s="113">
        <v>9</v>
      </c>
      <c r="F2686">
        <f>VLOOKUP(B2686, '[1]Sheet 1 - us_county_latlng'!A:D, 4, FALSE)</f>
        <v>46.470499799999999</v>
      </c>
      <c r="G2686">
        <f>VLOOKUP(B2686, '[1]Sheet 1 - us_county_latlng'!A:C, 3, FALSE)</f>
        <v>-85.543890480000002</v>
      </c>
    </row>
    <row r="2687" spans="1:7" hidden="1" x14ac:dyDescent="0.2">
      <c r="A2687" s="103">
        <v>2016</v>
      </c>
      <c r="B2687" s="12" t="s">
        <v>695</v>
      </c>
      <c r="C2687" s="99" t="s">
        <v>696</v>
      </c>
      <c r="D2687" s="12">
        <v>119</v>
      </c>
      <c r="E2687" s="113">
        <v>19</v>
      </c>
      <c r="F2687">
        <f>VLOOKUP(B2687, '[1]Sheet 1 - us_county_latlng'!A:D, 4, FALSE)</f>
        <v>46.078586649999998</v>
      </c>
      <c r="G2687">
        <f>VLOOKUP(B2687, '[1]Sheet 1 - us_county_latlng'!A:C, 3, FALSE)</f>
        <v>-85.077041030000004</v>
      </c>
    </row>
    <row r="2688" spans="1:7" hidden="1" x14ac:dyDescent="0.2">
      <c r="A2688" s="103">
        <v>2016</v>
      </c>
      <c r="B2688" s="12" t="s">
        <v>697</v>
      </c>
      <c r="C2688" s="99" t="s">
        <v>698</v>
      </c>
      <c r="D2688" s="12">
        <v>14293</v>
      </c>
      <c r="E2688" s="41">
        <v>2157</v>
      </c>
      <c r="F2688">
        <f>VLOOKUP(B2688, '[1]Sheet 1 - us_county_latlng'!A:D, 4, FALSE)</f>
        <v>42.695840670000003</v>
      </c>
      <c r="G2688">
        <f>VLOOKUP(B2688, '[1]Sheet 1 - us_county_latlng'!A:C, 3, FALSE)</f>
        <v>-82.932555170000001</v>
      </c>
    </row>
    <row r="2689" spans="1:7" hidden="1" x14ac:dyDescent="0.2">
      <c r="A2689" s="103">
        <v>2016</v>
      </c>
      <c r="B2689" s="12" t="s">
        <v>699</v>
      </c>
      <c r="C2689" s="99" t="s">
        <v>700</v>
      </c>
      <c r="D2689" s="12">
        <v>319</v>
      </c>
      <c r="E2689" s="113">
        <v>51</v>
      </c>
      <c r="F2689">
        <f>VLOOKUP(B2689, '[1]Sheet 1 - us_county_latlng'!A:D, 4, FALSE)</f>
        <v>44.333453210000002</v>
      </c>
      <c r="G2689">
        <f>VLOOKUP(B2689, '[1]Sheet 1 - us_county_latlng'!A:C, 3, FALSE)</f>
        <v>-86.056353450000003</v>
      </c>
    </row>
    <row r="2690" spans="1:7" hidden="1" x14ac:dyDescent="0.2">
      <c r="A2690" s="103">
        <v>2016</v>
      </c>
      <c r="B2690" s="12" t="s">
        <v>701</v>
      </c>
      <c r="C2690" s="99" t="s">
        <v>702</v>
      </c>
      <c r="D2690" s="12">
        <v>882</v>
      </c>
      <c r="E2690" s="113">
        <v>141</v>
      </c>
      <c r="F2690">
        <f>VLOOKUP(B2690, '[1]Sheet 1 - us_county_latlng'!A:D, 4, FALSE)</f>
        <v>46.431398960000003</v>
      </c>
      <c r="G2690">
        <f>VLOOKUP(B2690, '[1]Sheet 1 - us_county_latlng'!A:C, 3, FALSE)</f>
        <v>-87.641387820000006</v>
      </c>
    </row>
    <row r="2691" spans="1:7" hidden="1" x14ac:dyDescent="0.2">
      <c r="A2691" s="103">
        <v>2016</v>
      </c>
      <c r="B2691" s="12" t="s">
        <v>703</v>
      </c>
      <c r="C2691" s="99" t="s">
        <v>704</v>
      </c>
      <c r="D2691" s="12">
        <v>365</v>
      </c>
      <c r="E2691" s="113">
        <v>59</v>
      </c>
      <c r="F2691">
        <f>VLOOKUP(B2691, '[1]Sheet 1 - us_county_latlng'!A:D, 4, FALSE)</f>
        <v>43.995353690000002</v>
      </c>
      <c r="G2691">
        <f>VLOOKUP(B2691, '[1]Sheet 1 - us_county_latlng'!A:C, 3, FALSE)</f>
        <v>-86.250173810000007</v>
      </c>
    </row>
    <row r="2692" spans="1:7" hidden="1" x14ac:dyDescent="0.2">
      <c r="A2692" s="103">
        <v>2016</v>
      </c>
      <c r="B2692" s="12" t="s">
        <v>705</v>
      </c>
      <c r="C2692" s="99" t="s">
        <v>706</v>
      </c>
      <c r="D2692" s="12">
        <v>540</v>
      </c>
      <c r="E2692" s="113">
        <v>86</v>
      </c>
      <c r="F2692">
        <f>VLOOKUP(B2692, '[1]Sheet 1 - us_county_latlng'!A:D, 4, FALSE)</f>
        <v>43.640707310000003</v>
      </c>
      <c r="G2692">
        <f>VLOOKUP(B2692, '[1]Sheet 1 - us_county_latlng'!A:C, 3, FALSE)</f>
        <v>-85.324648749999994</v>
      </c>
    </row>
    <row r="2693" spans="1:7" hidden="1" x14ac:dyDescent="0.2">
      <c r="A2693" s="103">
        <v>2016</v>
      </c>
      <c r="B2693" s="12" t="s">
        <v>707</v>
      </c>
      <c r="C2693" s="99" t="s">
        <v>708</v>
      </c>
      <c r="D2693" s="12">
        <v>245</v>
      </c>
      <c r="E2693" s="113">
        <v>40</v>
      </c>
      <c r="F2693">
        <f>VLOOKUP(B2693, '[1]Sheet 1 - us_county_latlng'!A:D, 4, FALSE)</f>
        <v>45.580369879999999</v>
      </c>
      <c r="G2693">
        <f>VLOOKUP(B2693, '[1]Sheet 1 - us_county_latlng'!A:C, 3, FALSE)</f>
        <v>-87.556609940000001</v>
      </c>
    </row>
    <row r="2694" spans="1:7" hidden="1" x14ac:dyDescent="0.2">
      <c r="A2694" s="103">
        <v>2016</v>
      </c>
      <c r="B2694" s="12" t="s">
        <v>709</v>
      </c>
      <c r="C2694" s="99" t="s">
        <v>710</v>
      </c>
      <c r="D2694" s="12">
        <v>1086</v>
      </c>
      <c r="E2694" s="113">
        <v>175</v>
      </c>
      <c r="F2694">
        <f>VLOOKUP(B2694, '[1]Sheet 1 - us_county_latlng'!A:D, 4, FALSE)</f>
        <v>43.646748809999998</v>
      </c>
      <c r="G2694">
        <f>VLOOKUP(B2694, '[1]Sheet 1 - us_county_latlng'!A:C, 3, FALSE)</f>
        <v>-84.388048370000007</v>
      </c>
    </row>
    <row r="2695" spans="1:7" hidden="1" x14ac:dyDescent="0.2">
      <c r="A2695" s="103">
        <v>2016</v>
      </c>
      <c r="B2695" s="12" t="s">
        <v>711</v>
      </c>
      <c r="C2695" s="99" t="s">
        <v>712</v>
      </c>
      <c r="D2695" s="12">
        <v>236</v>
      </c>
      <c r="E2695" s="113">
        <v>39</v>
      </c>
      <c r="F2695">
        <f>VLOOKUP(B2695, '[1]Sheet 1 - us_county_latlng'!A:D, 4, FALSE)</f>
        <v>44.337709349999997</v>
      </c>
      <c r="G2695">
        <f>VLOOKUP(B2695, '[1]Sheet 1 - us_county_latlng'!A:C, 3, FALSE)</f>
        <v>-85.09471001</v>
      </c>
    </row>
    <row r="2696" spans="1:7" hidden="1" x14ac:dyDescent="0.2">
      <c r="A2696" s="103">
        <v>2016</v>
      </c>
      <c r="B2696" s="12" t="s">
        <v>713</v>
      </c>
      <c r="C2696" s="99" t="s">
        <v>714</v>
      </c>
      <c r="D2696" s="12">
        <v>2061</v>
      </c>
      <c r="E2696" s="113">
        <v>328</v>
      </c>
      <c r="F2696">
        <f>VLOOKUP(B2696, '[1]Sheet 1 - us_county_latlng'!A:D, 4, FALSE)</f>
        <v>41.928321539999999</v>
      </c>
      <c r="G2696">
        <f>VLOOKUP(B2696, '[1]Sheet 1 - us_county_latlng'!A:C, 3, FALSE)</f>
        <v>-83.537693320000002</v>
      </c>
    </row>
    <row r="2697" spans="1:7" hidden="1" x14ac:dyDescent="0.2">
      <c r="A2697" s="103">
        <v>2016</v>
      </c>
      <c r="B2697" s="12" t="s">
        <v>715</v>
      </c>
      <c r="C2697" s="99" t="s">
        <v>716</v>
      </c>
      <c r="D2697" s="12">
        <v>921</v>
      </c>
      <c r="E2697" s="113">
        <v>149</v>
      </c>
      <c r="F2697">
        <f>VLOOKUP(B2697, '[1]Sheet 1 - us_county_latlng'!A:D, 4, FALSE)</f>
        <v>43.310584140000003</v>
      </c>
      <c r="G2697">
        <f>VLOOKUP(B2697, '[1]Sheet 1 - us_county_latlng'!A:C, 3, FALSE)</f>
        <v>-85.152302259999999</v>
      </c>
    </row>
    <row r="2698" spans="1:7" hidden="1" x14ac:dyDescent="0.2">
      <c r="A2698" s="103">
        <v>2016</v>
      </c>
      <c r="B2698" s="12" t="s">
        <v>717</v>
      </c>
      <c r="C2698" s="99" t="s">
        <v>718</v>
      </c>
      <c r="D2698" s="12">
        <v>82</v>
      </c>
      <c r="E2698" s="113">
        <v>13</v>
      </c>
      <c r="F2698">
        <f>VLOOKUP(B2698, '[1]Sheet 1 - us_county_latlng'!A:D, 4, FALSE)</f>
        <v>45.027582850000002</v>
      </c>
      <c r="G2698">
        <f>VLOOKUP(B2698, '[1]Sheet 1 - us_county_latlng'!A:C, 3, FALSE)</f>
        <v>-84.127401520000006</v>
      </c>
    </row>
    <row r="2699" spans="1:7" hidden="1" x14ac:dyDescent="0.2">
      <c r="A2699" s="103">
        <v>2016</v>
      </c>
      <c r="B2699" s="12" t="s">
        <v>719</v>
      </c>
      <c r="C2699" s="99" t="s">
        <v>720</v>
      </c>
      <c r="D2699" s="12">
        <v>2891</v>
      </c>
      <c r="E2699" s="113">
        <v>457</v>
      </c>
      <c r="F2699">
        <f>VLOOKUP(B2699, '[1]Sheet 1 - us_county_latlng'!A:D, 4, FALSE)</f>
        <v>43.291381199999996</v>
      </c>
      <c r="G2699">
        <f>VLOOKUP(B2699, '[1]Sheet 1 - us_county_latlng'!A:C, 3, FALSE)</f>
        <v>-86.151978299999996</v>
      </c>
    </row>
    <row r="2700" spans="1:7" hidden="1" x14ac:dyDescent="0.2">
      <c r="A2700" s="103">
        <v>2016</v>
      </c>
      <c r="B2700" s="12" t="s">
        <v>721</v>
      </c>
      <c r="C2700" s="99" t="s">
        <v>722</v>
      </c>
      <c r="D2700" s="12">
        <v>689</v>
      </c>
      <c r="E2700" s="113">
        <v>113</v>
      </c>
      <c r="F2700">
        <f>VLOOKUP(B2700, '[1]Sheet 1 - us_county_latlng'!A:D, 4, FALSE)</f>
        <v>43.554412399999997</v>
      </c>
      <c r="G2700">
        <f>VLOOKUP(B2700, '[1]Sheet 1 - us_county_latlng'!A:C, 3, FALSE)</f>
        <v>-85.800701540000006</v>
      </c>
    </row>
    <row r="2701" spans="1:7" hidden="1" x14ac:dyDescent="0.2">
      <c r="A2701" s="103">
        <v>2016</v>
      </c>
      <c r="B2701" s="12" t="s">
        <v>723</v>
      </c>
      <c r="C2701" s="99" t="s">
        <v>724</v>
      </c>
      <c r="D2701" s="12">
        <v>20050</v>
      </c>
      <c r="E2701" s="41">
        <v>3062</v>
      </c>
      <c r="F2701">
        <f>VLOOKUP(B2701, '[1]Sheet 1 - us_county_latlng'!A:D, 4, FALSE)</f>
        <v>42.660906449999999</v>
      </c>
      <c r="G2701">
        <f>VLOOKUP(B2701, '[1]Sheet 1 - us_county_latlng'!A:C, 3, FALSE)</f>
        <v>-83.385943909999995</v>
      </c>
    </row>
    <row r="2702" spans="1:7" hidden="1" x14ac:dyDescent="0.2">
      <c r="A2702" s="103">
        <v>2016</v>
      </c>
      <c r="B2702" s="12" t="s">
        <v>725</v>
      </c>
      <c r="C2702" s="99" t="s">
        <v>726</v>
      </c>
      <c r="D2702" s="12">
        <v>391</v>
      </c>
      <c r="E2702" s="113">
        <v>63</v>
      </c>
      <c r="F2702">
        <f>VLOOKUP(B2702, '[1]Sheet 1 - us_county_latlng'!A:D, 4, FALSE)</f>
        <v>43.640977810000003</v>
      </c>
      <c r="G2702">
        <f>VLOOKUP(B2702, '[1]Sheet 1 - us_county_latlng'!A:C, 3, FALSE)</f>
        <v>-86.267345660000004</v>
      </c>
    </row>
    <row r="2703" spans="1:7" hidden="1" x14ac:dyDescent="0.2">
      <c r="A2703" s="103">
        <v>2016</v>
      </c>
      <c r="B2703" s="12" t="s">
        <v>727</v>
      </c>
      <c r="C2703" s="99" t="s">
        <v>728</v>
      </c>
      <c r="D2703" s="12">
        <v>253</v>
      </c>
      <c r="E2703" s="113">
        <v>41</v>
      </c>
      <c r="F2703">
        <f>VLOOKUP(B2703, '[1]Sheet 1 - us_county_latlng'!A:D, 4, FALSE)</f>
        <v>44.334860429999999</v>
      </c>
      <c r="G2703">
        <f>VLOOKUP(B2703, '[1]Sheet 1 - us_county_latlng'!A:C, 3, FALSE)</f>
        <v>-84.127107219999999</v>
      </c>
    </row>
    <row r="2704" spans="1:7" hidden="1" x14ac:dyDescent="0.2">
      <c r="A2704" s="103">
        <v>2016</v>
      </c>
      <c r="B2704" s="12" t="s">
        <v>729</v>
      </c>
      <c r="C2704" s="99" t="s">
        <v>730</v>
      </c>
      <c r="D2704" s="12">
        <v>42</v>
      </c>
      <c r="E2704" s="113">
        <v>7</v>
      </c>
      <c r="F2704">
        <f>VLOOKUP(B2704, '[1]Sheet 1 - us_county_latlng'!A:D, 4, FALSE)</f>
        <v>46.664308079999998</v>
      </c>
      <c r="G2704">
        <f>VLOOKUP(B2704, '[1]Sheet 1 - us_county_latlng'!A:C, 3, FALSE)</f>
        <v>-89.31491201</v>
      </c>
    </row>
    <row r="2705" spans="1:7" hidden="1" x14ac:dyDescent="0.2">
      <c r="A2705" s="103">
        <v>2016</v>
      </c>
      <c r="B2705" s="12" t="s">
        <v>731</v>
      </c>
      <c r="C2705" s="99" t="s">
        <v>732</v>
      </c>
      <c r="D2705" s="12">
        <v>307</v>
      </c>
      <c r="E2705" s="113">
        <v>49</v>
      </c>
      <c r="F2705">
        <f>VLOOKUP(B2705, '[1]Sheet 1 - us_county_latlng'!A:D, 4, FALSE)</f>
        <v>43.989983729999999</v>
      </c>
      <c r="G2705">
        <f>VLOOKUP(B2705, '[1]Sheet 1 - us_county_latlng'!A:C, 3, FALSE)</f>
        <v>-85.325564709999995</v>
      </c>
    </row>
    <row r="2706" spans="1:7" hidden="1" x14ac:dyDescent="0.2">
      <c r="A2706" s="103">
        <v>2016</v>
      </c>
      <c r="B2706" s="12" t="s">
        <v>733</v>
      </c>
      <c r="C2706" s="99" t="s">
        <v>734</v>
      </c>
      <c r="D2706" s="12">
        <v>129</v>
      </c>
      <c r="E2706" s="113">
        <v>21</v>
      </c>
      <c r="F2706">
        <f>VLOOKUP(B2706, '[1]Sheet 1 - us_county_latlng'!A:D, 4, FALSE)</f>
        <v>44.681701349999997</v>
      </c>
      <c r="G2706">
        <f>VLOOKUP(B2706, '[1]Sheet 1 - us_county_latlng'!A:C, 3, FALSE)</f>
        <v>-84.129387649999998</v>
      </c>
    </row>
    <row r="2707" spans="1:7" hidden="1" x14ac:dyDescent="0.2">
      <c r="A2707" s="103">
        <v>2016</v>
      </c>
      <c r="B2707" s="12" t="s">
        <v>735</v>
      </c>
      <c r="C2707" s="99" t="s">
        <v>736</v>
      </c>
      <c r="D2707" s="12">
        <v>335</v>
      </c>
      <c r="E2707" s="113">
        <v>53</v>
      </c>
      <c r="F2707">
        <f>VLOOKUP(B2707, '[1]Sheet 1 - us_county_latlng'!A:D, 4, FALSE)</f>
        <v>45.020794520000003</v>
      </c>
      <c r="G2707">
        <f>VLOOKUP(B2707, '[1]Sheet 1 - us_county_latlng'!A:C, 3, FALSE)</f>
        <v>-84.599728279999994</v>
      </c>
    </row>
    <row r="2708" spans="1:7" hidden="1" x14ac:dyDescent="0.2">
      <c r="A2708" s="103">
        <v>2016</v>
      </c>
      <c r="B2708" s="12" t="s">
        <v>737</v>
      </c>
      <c r="C2708" s="99" t="s">
        <v>738</v>
      </c>
      <c r="D2708" s="12">
        <v>4318</v>
      </c>
      <c r="E2708" s="113">
        <v>703</v>
      </c>
      <c r="F2708">
        <f>VLOOKUP(B2708, '[1]Sheet 1 - us_county_latlng'!A:D, 4, FALSE)</f>
        <v>42.959906070000002</v>
      </c>
      <c r="G2708">
        <f>VLOOKUP(B2708, '[1]Sheet 1 - us_county_latlng'!A:C, 3, FALSE)</f>
        <v>-85.996453099999997</v>
      </c>
    </row>
    <row r="2709" spans="1:7" hidden="1" x14ac:dyDescent="0.2">
      <c r="A2709" s="103">
        <v>2016</v>
      </c>
      <c r="B2709" s="12" t="s">
        <v>739</v>
      </c>
      <c r="C2709" s="99" t="s">
        <v>740</v>
      </c>
      <c r="D2709" s="12">
        <v>129</v>
      </c>
      <c r="E2709" s="113">
        <v>21</v>
      </c>
      <c r="F2709">
        <f>VLOOKUP(B2709, '[1]Sheet 1 - us_county_latlng'!A:D, 4, FALSE)</f>
        <v>45.340359149999998</v>
      </c>
      <c r="G2709">
        <f>VLOOKUP(B2709, '[1]Sheet 1 - us_county_latlng'!A:C, 3, FALSE)</f>
        <v>-83.917215010000007</v>
      </c>
    </row>
    <row r="2710" spans="1:7" hidden="1" x14ac:dyDescent="0.2">
      <c r="A2710" s="103">
        <v>2016</v>
      </c>
      <c r="B2710" s="12" t="s">
        <v>741</v>
      </c>
      <c r="C2710" s="99" t="s">
        <v>742</v>
      </c>
      <c r="D2710" s="12">
        <v>216</v>
      </c>
      <c r="E2710" s="113">
        <v>34</v>
      </c>
      <c r="F2710">
        <f>VLOOKUP(B2710, '[1]Sheet 1 - us_county_latlng'!A:D, 4, FALSE)</f>
        <v>44.335479159999998</v>
      </c>
      <c r="G2710">
        <f>VLOOKUP(B2710, '[1]Sheet 1 - us_county_latlng'!A:C, 3, FALSE)</f>
        <v>-84.611415370000003</v>
      </c>
    </row>
    <row r="2711" spans="1:7" hidden="1" x14ac:dyDescent="0.2">
      <c r="A2711" s="103">
        <v>2016</v>
      </c>
      <c r="B2711" s="12" t="s">
        <v>743</v>
      </c>
      <c r="C2711" s="99" t="s">
        <v>744</v>
      </c>
      <c r="D2711" s="12">
        <v>3193</v>
      </c>
      <c r="E2711" s="113">
        <v>490</v>
      </c>
      <c r="F2711">
        <f>VLOOKUP(B2711, '[1]Sheet 1 - us_county_latlng'!A:D, 4, FALSE)</f>
        <v>43.335261070000001</v>
      </c>
      <c r="G2711">
        <f>VLOOKUP(B2711, '[1]Sheet 1 - us_county_latlng'!A:C, 3, FALSE)</f>
        <v>-84.052699599999997</v>
      </c>
    </row>
    <row r="2712" spans="1:7" hidden="1" x14ac:dyDescent="0.2">
      <c r="A2712" s="103">
        <v>2016</v>
      </c>
      <c r="B2712" s="12" t="s">
        <v>745</v>
      </c>
      <c r="C2712" s="99" t="s">
        <v>746</v>
      </c>
      <c r="D2712" s="12" t="s">
        <v>1149</v>
      </c>
      <c r="E2712" s="113">
        <v>89</v>
      </c>
      <c r="F2712">
        <f>VLOOKUP(B2712, '[1]Sheet 1 - us_county_latlng'!A:D, 4, FALSE)</f>
        <v>43.423763200000003</v>
      </c>
      <c r="G2712">
        <f>VLOOKUP(B2712, '[1]Sheet 1 - us_county_latlng'!A:C, 3, FALSE)</f>
        <v>-82.820633409999999</v>
      </c>
    </row>
    <row r="2713" spans="1:7" hidden="1" x14ac:dyDescent="0.2">
      <c r="A2713" s="103">
        <v>2016</v>
      </c>
      <c r="B2713" s="12" t="s">
        <v>747</v>
      </c>
      <c r="C2713" s="99" t="s">
        <v>748</v>
      </c>
      <c r="D2713" s="12" t="s">
        <v>988</v>
      </c>
      <c r="E2713" s="113">
        <v>14</v>
      </c>
      <c r="F2713">
        <f>VLOOKUP(B2713, '[1]Sheet 1 - us_county_latlng'!A:D, 4, FALSE)</f>
        <v>46.196667339999998</v>
      </c>
      <c r="G2713">
        <f>VLOOKUP(B2713, '[1]Sheet 1 - us_county_latlng'!A:C, 3, FALSE)</f>
        <v>-86.199856639999993</v>
      </c>
    </row>
    <row r="2714" spans="1:7" hidden="1" x14ac:dyDescent="0.2">
      <c r="A2714" s="103">
        <v>2016</v>
      </c>
      <c r="B2714" s="12" t="s">
        <v>749</v>
      </c>
      <c r="C2714" s="99" t="s">
        <v>750</v>
      </c>
      <c r="D2714" s="12" t="s">
        <v>1150</v>
      </c>
      <c r="E2714" s="113">
        <v>153</v>
      </c>
      <c r="F2714">
        <f>VLOOKUP(B2714, '[1]Sheet 1 - us_county_latlng'!A:D, 4, FALSE)</f>
        <v>42.954021349999998</v>
      </c>
      <c r="G2714">
        <f>VLOOKUP(B2714, '[1]Sheet 1 - us_county_latlng'!A:C, 3, FALSE)</f>
        <v>-84.146620580000004</v>
      </c>
    </row>
    <row r="2715" spans="1:7" hidden="1" x14ac:dyDescent="0.2">
      <c r="A2715" s="103">
        <v>2016</v>
      </c>
      <c r="B2715" s="12" t="s">
        <v>751</v>
      </c>
      <c r="C2715" s="99" t="s">
        <v>752</v>
      </c>
      <c r="D2715" s="12" t="s">
        <v>951</v>
      </c>
      <c r="E2715" s="113">
        <v>345</v>
      </c>
      <c r="F2715">
        <f>VLOOKUP(B2715, '[1]Sheet 1 - us_county_latlng'!A:D, 4, FALSE)</f>
        <v>42.931888549999996</v>
      </c>
      <c r="G2715">
        <f>VLOOKUP(B2715, '[1]Sheet 1 - us_county_latlng'!A:C, 3, FALSE)</f>
        <v>-82.68083292</v>
      </c>
    </row>
    <row r="2716" spans="1:7" hidden="1" x14ac:dyDescent="0.2">
      <c r="A2716" s="103">
        <v>2016</v>
      </c>
      <c r="B2716" s="12" t="s">
        <v>753</v>
      </c>
      <c r="C2716" s="99" t="s">
        <v>754</v>
      </c>
      <c r="D2716" s="12" t="s">
        <v>996</v>
      </c>
      <c r="E2716" s="113">
        <v>159</v>
      </c>
      <c r="F2716">
        <f>VLOOKUP(B2716, '[1]Sheet 1 - us_county_latlng'!A:D, 4, FALSE)</f>
        <v>41.914397409999999</v>
      </c>
      <c r="G2716">
        <f>VLOOKUP(B2716, '[1]Sheet 1 - us_county_latlng'!A:C, 3, FALSE)</f>
        <v>-85.528100679999994</v>
      </c>
    </row>
    <row r="2717" spans="1:7" hidden="1" x14ac:dyDescent="0.2">
      <c r="A2717" s="103">
        <v>2016</v>
      </c>
      <c r="B2717" s="12" t="s">
        <v>755</v>
      </c>
      <c r="C2717" s="99" t="s">
        <v>756</v>
      </c>
      <c r="D2717" s="12">
        <v>707</v>
      </c>
      <c r="E2717" s="113">
        <v>113</v>
      </c>
      <c r="F2717">
        <f>VLOOKUP(B2717, '[1]Sheet 1 - us_county_latlng'!A:D, 4, FALSE)</f>
        <v>43.465159890000002</v>
      </c>
      <c r="G2717">
        <f>VLOOKUP(B2717, '[1]Sheet 1 - us_county_latlng'!A:C, 3, FALSE)</f>
        <v>-83.417471469999995</v>
      </c>
    </row>
    <row r="2718" spans="1:7" hidden="1" x14ac:dyDescent="0.2">
      <c r="A2718" s="103">
        <v>2016</v>
      </c>
      <c r="B2718" s="12" t="s">
        <v>757</v>
      </c>
      <c r="C2718" s="99" t="s">
        <v>758</v>
      </c>
      <c r="D2718" s="12">
        <v>1110</v>
      </c>
      <c r="E2718" s="113">
        <v>178</v>
      </c>
      <c r="F2718">
        <f>VLOOKUP(B2718, '[1]Sheet 1 - us_county_latlng'!A:D, 4, FALSE)</f>
        <v>42.251664380000001</v>
      </c>
      <c r="G2718">
        <f>VLOOKUP(B2718, '[1]Sheet 1 - us_county_latlng'!A:C, 3, FALSE)</f>
        <v>-86.018394819999997</v>
      </c>
    </row>
    <row r="2719" spans="1:7" hidden="1" x14ac:dyDescent="0.2">
      <c r="A2719" s="103">
        <v>2016</v>
      </c>
      <c r="B2719" s="12" t="s">
        <v>759</v>
      </c>
      <c r="C2719" s="99" t="s">
        <v>760</v>
      </c>
      <c r="D2719" s="12">
        <v>5357</v>
      </c>
      <c r="E2719" s="113">
        <v>823</v>
      </c>
      <c r="F2719">
        <f>VLOOKUP(B2719, '[1]Sheet 1 - us_county_latlng'!A:D, 4, FALSE)</f>
        <v>42.253444020000003</v>
      </c>
      <c r="G2719">
        <f>VLOOKUP(B2719, '[1]Sheet 1 - us_county_latlng'!A:C, 3, FALSE)</f>
        <v>-83.838798909999994</v>
      </c>
    </row>
    <row r="2720" spans="1:7" hidden="1" x14ac:dyDescent="0.2">
      <c r="A2720" s="103">
        <v>2016</v>
      </c>
      <c r="B2720" s="12" t="s">
        <v>761</v>
      </c>
      <c r="C2720" s="99" t="s">
        <v>762</v>
      </c>
      <c r="D2720" s="12">
        <v>38866</v>
      </c>
      <c r="E2720" s="41">
        <v>5636</v>
      </c>
      <c r="F2720">
        <f>VLOOKUP(B2720, '[1]Sheet 1 - us_county_latlng'!A:D, 4, FALSE)</f>
        <v>42.281720380000003</v>
      </c>
      <c r="G2720">
        <f>VLOOKUP(B2720, '[1]Sheet 1 - us_county_latlng'!A:C, 3, FALSE)</f>
        <v>-83.282213209999995</v>
      </c>
    </row>
    <row r="2721" spans="1:7" hidden="1" x14ac:dyDescent="0.2">
      <c r="A2721" s="103">
        <v>2016</v>
      </c>
      <c r="B2721" s="12" t="s">
        <v>763</v>
      </c>
      <c r="C2721" s="99" t="s">
        <v>764</v>
      </c>
      <c r="D2721" s="112">
        <v>497</v>
      </c>
      <c r="E2721" s="32">
        <v>80</v>
      </c>
      <c r="F2721">
        <f>VLOOKUP(B2721, '[1]Sheet 1 - us_county_latlng'!A:D, 4, FALSE)</f>
        <v>44.338417679999999</v>
      </c>
      <c r="G2721">
        <f>VLOOKUP(B2721, '[1]Sheet 1 - us_county_latlng'!A:C, 3, FALSE)</f>
        <v>-85.578177400000001</v>
      </c>
    </row>
    <row r="2722" spans="1:7" hidden="1" x14ac:dyDescent="0.2">
      <c r="A2722" s="103">
        <v>2017</v>
      </c>
      <c r="B2722" s="12" t="s">
        <v>599</v>
      </c>
      <c r="C2722" s="99" t="s">
        <v>600</v>
      </c>
      <c r="D2722" s="12">
        <v>77</v>
      </c>
      <c r="E2722" s="113">
        <v>12</v>
      </c>
      <c r="F2722">
        <f>VLOOKUP(B2722, '[1]Sheet 1 - us_county_latlng'!A:D, 4, FALSE)</f>
        <v>44.684778250000001</v>
      </c>
      <c r="G2722">
        <f>VLOOKUP(B2722, '[1]Sheet 1 - us_county_latlng'!A:C, 3, FALSE)</f>
        <v>-83.593852709999993</v>
      </c>
    </row>
    <row r="2723" spans="1:7" hidden="1" x14ac:dyDescent="0.2">
      <c r="A2723" s="103">
        <v>2017</v>
      </c>
      <c r="B2723" s="12" t="s">
        <v>601</v>
      </c>
      <c r="C2723" s="99" t="s">
        <v>602</v>
      </c>
      <c r="D2723" s="12">
        <v>79</v>
      </c>
      <c r="E2723" s="113">
        <v>13</v>
      </c>
      <c r="F2723">
        <f>VLOOKUP(B2723, '[1]Sheet 1 - us_county_latlng'!A:D, 4, FALSE)</f>
        <v>46.409020310000002</v>
      </c>
      <c r="G2723">
        <f>VLOOKUP(B2723, '[1]Sheet 1 - us_county_latlng'!A:C, 3, FALSE)</f>
        <v>-86.604081089999994</v>
      </c>
    </row>
    <row r="2724" spans="1:7" hidden="1" x14ac:dyDescent="0.2">
      <c r="A2724" s="103">
        <v>2017</v>
      </c>
      <c r="B2724" s="12" t="s">
        <v>603</v>
      </c>
      <c r="C2724" s="99" t="s">
        <v>604</v>
      </c>
      <c r="D2724" s="12">
        <v>1728</v>
      </c>
      <c r="E2724" s="113">
        <v>280</v>
      </c>
      <c r="F2724">
        <f>VLOOKUP(B2724, '[1]Sheet 1 - us_county_latlng'!A:D, 4, FALSE)</f>
        <v>42.591471419999998</v>
      </c>
      <c r="G2724">
        <f>VLOOKUP(B2724, '[1]Sheet 1 - us_county_latlng'!A:C, 3, FALSE)</f>
        <v>-85.888458970000002</v>
      </c>
    </row>
    <row r="2725" spans="1:7" hidden="1" x14ac:dyDescent="0.2">
      <c r="A2725" s="103">
        <v>2017</v>
      </c>
      <c r="B2725" s="12" t="s">
        <v>605</v>
      </c>
      <c r="C2725" s="99" t="s">
        <v>606</v>
      </c>
      <c r="D2725" s="12">
        <v>374</v>
      </c>
      <c r="E2725" s="113">
        <v>60</v>
      </c>
      <c r="F2725">
        <f>VLOOKUP(B2725, '[1]Sheet 1 - us_county_latlng'!A:D, 4, FALSE)</f>
        <v>45.034578510000003</v>
      </c>
      <c r="G2725">
        <f>VLOOKUP(B2725, '[1]Sheet 1 - us_county_latlng'!A:C, 3, FALSE)</f>
        <v>-83.626068939999996</v>
      </c>
    </row>
    <row r="2726" spans="1:7" hidden="1" x14ac:dyDescent="0.2">
      <c r="A2726" s="103">
        <v>2017</v>
      </c>
      <c r="B2726" s="12" t="s">
        <v>607</v>
      </c>
      <c r="C2726" s="99" t="s">
        <v>608</v>
      </c>
      <c r="D2726" s="12">
        <v>209</v>
      </c>
      <c r="E2726" s="113">
        <v>34</v>
      </c>
      <c r="F2726">
        <f>VLOOKUP(B2726, '[1]Sheet 1 - us_county_latlng'!A:D, 4, FALSE)</f>
        <v>44.999041239999997</v>
      </c>
      <c r="G2726">
        <f>VLOOKUP(B2726, '[1]Sheet 1 - us_county_latlng'!A:C, 3, FALSE)</f>
        <v>-85.141358749999995</v>
      </c>
    </row>
    <row r="2727" spans="1:7" hidden="1" x14ac:dyDescent="0.2">
      <c r="A2727" s="103">
        <v>2017</v>
      </c>
      <c r="B2727" s="12" t="s">
        <v>609</v>
      </c>
      <c r="C2727" s="99" t="s">
        <v>610</v>
      </c>
      <c r="D2727" s="12">
        <v>150</v>
      </c>
      <c r="E2727" s="113">
        <v>24</v>
      </c>
      <c r="F2727">
        <f>VLOOKUP(B2727, '[1]Sheet 1 - us_county_latlng'!A:D, 4, FALSE)</f>
        <v>44.065122299999999</v>
      </c>
      <c r="G2727">
        <f>VLOOKUP(B2727, '[1]Sheet 1 - us_county_latlng'!A:C, 3, FALSE)</f>
        <v>-83.894982029999994</v>
      </c>
    </row>
    <row r="2728" spans="1:7" hidden="1" x14ac:dyDescent="0.2">
      <c r="A2728" s="103">
        <v>2017</v>
      </c>
      <c r="B2728" s="12" t="s">
        <v>611</v>
      </c>
      <c r="C2728" s="99" t="s">
        <v>612</v>
      </c>
      <c r="D2728" s="12">
        <v>88</v>
      </c>
      <c r="E2728" s="113">
        <v>14</v>
      </c>
      <c r="F2728">
        <f>VLOOKUP(B2728, '[1]Sheet 1 - us_county_latlng'!A:D, 4, FALSE)</f>
        <v>46.662377249999999</v>
      </c>
      <c r="G2728">
        <f>VLOOKUP(B2728, '[1]Sheet 1 - us_county_latlng'!A:C, 3, FALSE)</f>
        <v>-88.365591859999995</v>
      </c>
    </row>
    <row r="2729" spans="1:7" hidden="1" x14ac:dyDescent="0.2">
      <c r="A2729" s="103">
        <v>2017</v>
      </c>
      <c r="B2729" s="12" t="s">
        <v>613</v>
      </c>
      <c r="C2729" s="99" t="s">
        <v>614</v>
      </c>
      <c r="D2729" s="12">
        <v>806</v>
      </c>
      <c r="E2729" s="113">
        <v>131</v>
      </c>
      <c r="F2729">
        <f>VLOOKUP(B2729, '[1]Sheet 1 - us_county_latlng'!A:D, 4, FALSE)</f>
        <v>42.595139840000002</v>
      </c>
      <c r="G2729">
        <f>VLOOKUP(B2729, '[1]Sheet 1 - us_county_latlng'!A:C, 3, FALSE)</f>
        <v>-85.308345189999997</v>
      </c>
    </row>
    <row r="2730" spans="1:7" hidden="1" x14ac:dyDescent="0.2">
      <c r="A2730" s="103">
        <v>2017</v>
      </c>
      <c r="B2730" s="12" t="s">
        <v>615</v>
      </c>
      <c r="C2730" s="99" t="s">
        <v>616</v>
      </c>
      <c r="D2730" s="12">
        <v>1357</v>
      </c>
      <c r="E2730" s="113">
        <v>215</v>
      </c>
      <c r="F2730">
        <f>VLOOKUP(B2730, '[1]Sheet 1 - us_county_latlng'!A:D, 4, FALSE)</f>
        <v>43.707165490000001</v>
      </c>
      <c r="G2730">
        <f>VLOOKUP(B2730, '[1]Sheet 1 - us_county_latlng'!A:C, 3, FALSE)</f>
        <v>-83.990051440000002</v>
      </c>
    </row>
    <row r="2731" spans="1:7" hidden="1" x14ac:dyDescent="0.2">
      <c r="A2731" s="103">
        <v>2017</v>
      </c>
      <c r="B2731" s="12" t="s">
        <v>617</v>
      </c>
      <c r="C2731" s="99" t="s">
        <v>618</v>
      </c>
      <c r="D2731" s="12">
        <v>205</v>
      </c>
      <c r="E2731" s="113">
        <v>33</v>
      </c>
      <c r="F2731">
        <f>VLOOKUP(B2731, '[1]Sheet 1 - us_county_latlng'!A:D, 4, FALSE)</f>
        <v>44.639109320000003</v>
      </c>
      <c r="G2731">
        <f>VLOOKUP(B2731, '[1]Sheet 1 - us_county_latlng'!A:C, 3, FALSE)</f>
        <v>-86.01505847</v>
      </c>
    </row>
    <row r="2732" spans="1:7" hidden="1" x14ac:dyDescent="0.2">
      <c r="A2732" s="103">
        <v>2017</v>
      </c>
      <c r="B2732" s="12" t="s">
        <v>619</v>
      </c>
      <c r="C2732" s="99" t="s">
        <v>620</v>
      </c>
      <c r="D2732" s="12">
        <v>2253</v>
      </c>
      <c r="E2732" s="113">
        <v>362</v>
      </c>
      <c r="F2732">
        <f>VLOOKUP(B2732, '[1]Sheet 1 - us_county_latlng'!A:D, 4, FALSE)</f>
        <v>41.95468812</v>
      </c>
      <c r="G2732">
        <f>VLOOKUP(B2732, '[1]Sheet 1 - us_county_latlng'!A:C, 3, FALSE)</f>
        <v>-86.412529410000005</v>
      </c>
    </row>
    <row r="2733" spans="1:7" hidden="1" x14ac:dyDescent="0.2">
      <c r="A2733" s="103">
        <v>2017</v>
      </c>
      <c r="B2733" s="12" t="s">
        <v>621</v>
      </c>
      <c r="C2733" s="99" t="s">
        <v>622</v>
      </c>
      <c r="D2733" s="12">
        <v>671</v>
      </c>
      <c r="E2733" s="113">
        <v>109</v>
      </c>
      <c r="F2733">
        <f>VLOOKUP(B2733, '[1]Sheet 1 - us_county_latlng'!A:D, 4, FALSE)</f>
        <v>41.915889040000003</v>
      </c>
      <c r="G2733">
        <f>VLOOKUP(B2733, '[1]Sheet 1 - us_county_latlng'!A:C, 3, FALSE)</f>
        <v>-85.059234750000002</v>
      </c>
    </row>
    <row r="2734" spans="1:7" hidden="1" x14ac:dyDescent="0.2">
      <c r="A2734" s="103">
        <v>2017</v>
      </c>
      <c r="B2734" s="12" t="s">
        <v>623</v>
      </c>
      <c r="C2734" s="99" t="s">
        <v>624</v>
      </c>
      <c r="D2734" s="12">
        <v>2096</v>
      </c>
      <c r="E2734" s="113">
        <v>330</v>
      </c>
      <c r="F2734">
        <f>VLOOKUP(B2734, '[1]Sheet 1 - us_county_latlng'!A:D, 4, FALSE)</f>
        <v>42.246366170000002</v>
      </c>
      <c r="G2734">
        <f>VLOOKUP(B2734, '[1]Sheet 1 - us_county_latlng'!A:C, 3, FALSE)</f>
        <v>-85.005083940000006</v>
      </c>
    </row>
    <row r="2735" spans="1:7" hidden="1" x14ac:dyDescent="0.2">
      <c r="A2735" s="103">
        <v>2017</v>
      </c>
      <c r="B2735" s="12" t="s">
        <v>625</v>
      </c>
      <c r="C2735" s="99" t="s">
        <v>626</v>
      </c>
      <c r="D2735" s="12">
        <v>655</v>
      </c>
      <c r="E2735" s="113">
        <v>106</v>
      </c>
      <c r="F2735">
        <f>VLOOKUP(B2735, '[1]Sheet 1 - us_county_latlng'!A:D, 4, FALSE)</f>
        <v>41.915455469999998</v>
      </c>
      <c r="G2735">
        <f>VLOOKUP(B2735, '[1]Sheet 1 - us_county_latlng'!A:C, 3, FALSE)</f>
        <v>-85.994037410000004</v>
      </c>
    </row>
    <row r="2736" spans="1:7" hidden="1" x14ac:dyDescent="0.2">
      <c r="A2736" s="103">
        <v>2017</v>
      </c>
      <c r="B2736" s="12" t="s">
        <v>627</v>
      </c>
      <c r="C2736" s="99" t="s">
        <v>628</v>
      </c>
      <c r="D2736" s="12">
        <v>285</v>
      </c>
      <c r="E2736" s="113">
        <v>46</v>
      </c>
      <c r="F2736">
        <f>VLOOKUP(B2736, '[1]Sheet 1 - us_county_latlng'!A:D, 4, FALSE)</f>
        <v>45.305627970000003</v>
      </c>
      <c r="G2736">
        <f>VLOOKUP(B2736, '[1]Sheet 1 - us_county_latlng'!A:C, 3, FALSE)</f>
        <v>-85.129215049999999</v>
      </c>
    </row>
    <row r="2737" spans="1:7" hidden="1" x14ac:dyDescent="0.2">
      <c r="A2737" s="103">
        <v>2017</v>
      </c>
      <c r="B2737" s="12" t="s">
        <v>629</v>
      </c>
      <c r="C2737" s="99" t="s">
        <v>630</v>
      </c>
      <c r="D2737" s="12">
        <v>298</v>
      </c>
      <c r="E2737" s="113">
        <v>48</v>
      </c>
      <c r="F2737">
        <f>VLOOKUP(B2737, '[1]Sheet 1 - us_county_latlng'!A:D, 4, FALSE)</f>
        <v>45.447012649999998</v>
      </c>
      <c r="G2737">
        <f>VLOOKUP(B2737, '[1]Sheet 1 - us_county_latlng'!A:C, 3, FALSE)</f>
        <v>-84.500656109999994</v>
      </c>
    </row>
    <row r="2738" spans="1:7" hidden="1" x14ac:dyDescent="0.2">
      <c r="A2738" s="103">
        <v>2017</v>
      </c>
      <c r="B2738" s="12" t="s">
        <v>631</v>
      </c>
      <c r="C2738" s="99" t="s">
        <v>632</v>
      </c>
      <c r="D2738" s="12">
        <v>432</v>
      </c>
      <c r="E2738" s="113">
        <v>69</v>
      </c>
      <c r="F2738">
        <f>VLOOKUP(B2738, '[1]Sheet 1 - us_county_latlng'!A:D, 4, FALSE)</f>
        <v>46.300324060000001</v>
      </c>
      <c r="G2738">
        <f>VLOOKUP(B2738, '[1]Sheet 1 - us_county_latlng'!A:C, 3, FALSE)</f>
        <v>-84.562843450000003</v>
      </c>
    </row>
    <row r="2739" spans="1:7" hidden="1" x14ac:dyDescent="0.2">
      <c r="A2739" s="103">
        <v>2017</v>
      </c>
      <c r="B2739" s="12" t="s">
        <v>633</v>
      </c>
      <c r="C2739" s="99" t="s">
        <v>634</v>
      </c>
      <c r="D2739" s="12">
        <v>436</v>
      </c>
      <c r="E2739" s="113">
        <v>70</v>
      </c>
      <c r="F2739">
        <f>VLOOKUP(B2739, '[1]Sheet 1 - us_county_latlng'!A:D, 4, FALSE)</f>
        <v>43.9879198</v>
      </c>
      <c r="G2739">
        <f>VLOOKUP(B2739, '[1]Sheet 1 - us_county_latlng'!A:C, 3, FALSE)</f>
        <v>-84.848107510000006</v>
      </c>
    </row>
    <row r="2740" spans="1:7" hidden="1" x14ac:dyDescent="0.2">
      <c r="A2740" s="103">
        <v>2017</v>
      </c>
      <c r="B2740" s="12" t="s">
        <v>635</v>
      </c>
      <c r="C2740" s="99" t="s">
        <v>636</v>
      </c>
      <c r="D2740" s="12">
        <v>1054</v>
      </c>
      <c r="E2740" s="113">
        <v>171</v>
      </c>
      <c r="F2740">
        <f>VLOOKUP(B2740, '[1]Sheet 1 - us_county_latlng'!A:D, 4, FALSE)</f>
        <v>42.9439517</v>
      </c>
      <c r="G2740">
        <f>VLOOKUP(B2740, '[1]Sheet 1 - us_county_latlng'!A:C, 3, FALSE)</f>
        <v>-84.601384510000003</v>
      </c>
    </row>
    <row r="2741" spans="1:7" hidden="1" x14ac:dyDescent="0.2">
      <c r="A2741" s="103">
        <v>2017</v>
      </c>
      <c r="B2741" s="12" t="s">
        <v>637</v>
      </c>
      <c r="C2741" s="99" t="s">
        <v>638</v>
      </c>
      <c r="D2741" s="12">
        <v>183</v>
      </c>
      <c r="E2741" s="113">
        <v>29</v>
      </c>
      <c r="F2741">
        <f>VLOOKUP(B2741, '[1]Sheet 1 - us_county_latlng'!A:D, 4, FALSE)</f>
        <v>44.683231229999997</v>
      </c>
      <c r="G2741">
        <f>VLOOKUP(B2741, '[1]Sheet 1 - us_county_latlng'!A:C, 3, FALSE)</f>
        <v>-84.610248589999998</v>
      </c>
    </row>
    <row r="2742" spans="1:7" hidden="1" x14ac:dyDescent="0.2">
      <c r="A2742" s="103">
        <v>2017</v>
      </c>
      <c r="B2742" s="12" t="s">
        <v>639</v>
      </c>
      <c r="C2742" s="99" t="s">
        <v>640</v>
      </c>
      <c r="D2742" s="12">
        <v>447</v>
      </c>
      <c r="E2742" s="113">
        <v>72</v>
      </c>
      <c r="F2742">
        <f>VLOOKUP(B2742, '[1]Sheet 1 - us_county_latlng'!A:D, 4, FALSE)</f>
        <v>45.917363109999997</v>
      </c>
      <c r="G2742">
        <f>VLOOKUP(B2742, '[1]Sheet 1 - us_county_latlng'!A:C, 3, FALSE)</f>
        <v>-86.923474859999999</v>
      </c>
    </row>
    <row r="2743" spans="1:7" hidden="1" x14ac:dyDescent="0.2">
      <c r="A2743" s="103">
        <v>2017</v>
      </c>
      <c r="B2743" s="12" t="s">
        <v>641</v>
      </c>
      <c r="C2743" s="99" t="s">
        <v>642</v>
      </c>
      <c r="D2743" s="12">
        <v>309</v>
      </c>
      <c r="E2743" s="113">
        <v>51</v>
      </c>
      <c r="F2743">
        <f>VLOOKUP(B2743, '[1]Sheet 1 - us_county_latlng'!A:D, 4, FALSE)</f>
        <v>46.009070049999998</v>
      </c>
      <c r="G2743">
        <f>VLOOKUP(B2743, '[1]Sheet 1 - us_county_latlng'!A:C, 3, FALSE)</f>
        <v>-87.87011459</v>
      </c>
    </row>
    <row r="2744" spans="1:7" hidden="1" x14ac:dyDescent="0.2">
      <c r="A2744" s="103">
        <v>2017</v>
      </c>
      <c r="B2744" s="12" t="s">
        <v>643</v>
      </c>
      <c r="C2744" s="99" t="s">
        <v>644</v>
      </c>
      <c r="D2744" s="12">
        <v>1561</v>
      </c>
      <c r="E2744" s="113">
        <v>245</v>
      </c>
      <c r="F2744">
        <f>VLOOKUP(B2744, '[1]Sheet 1 - us_county_latlng'!A:D, 4, FALSE)</f>
        <v>42.595991849999997</v>
      </c>
      <c r="G2744">
        <f>VLOOKUP(B2744, '[1]Sheet 1 - us_county_latlng'!A:C, 3, FALSE)</f>
        <v>-84.837400349999996</v>
      </c>
    </row>
    <row r="2745" spans="1:7" hidden="1" x14ac:dyDescent="0.2">
      <c r="A2745" s="103">
        <v>2017</v>
      </c>
      <c r="B2745" s="12" t="s">
        <v>645</v>
      </c>
      <c r="C2745" s="99" t="s">
        <v>646</v>
      </c>
      <c r="D2745" s="12">
        <v>373</v>
      </c>
      <c r="E2745" s="113">
        <v>60</v>
      </c>
      <c r="F2745">
        <f>VLOOKUP(B2745, '[1]Sheet 1 - us_county_latlng'!A:D, 4, FALSE)</f>
        <v>45.519966760000003</v>
      </c>
      <c r="G2745">
        <f>VLOOKUP(B2745, '[1]Sheet 1 - us_county_latlng'!A:C, 3, FALSE)</f>
        <v>-84.891169570000002</v>
      </c>
    </row>
    <row r="2746" spans="1:7" hidden="1" x14ac:dyDescent="0.2">
      <c r="A2746" s="103">
        <v>2017</v>
      </c>
      <c r="B2746" s="12" t="s">
        <v>647</v>
      </c>
      <c r="C2746" s="99" t="s">
        <v>648</v>
      </c>
      <c r="D2746" s="12">
        <v>7149</v>
      </c>
      <c r="E2746" s="41">
        <v>1078</v>
      </c>
      <c r="F2746">
        <f>VLOOKUP(B2746, '[1]Sheet 1 - us_county_latlng'!A:D, 4, FALSE)</f>
        <v>43.022169759999997</v>
      </c>
      <c r="G2746">
        <f>VLOOKUP(B2746, '[1]Sheet 1 - us_county_latlng'!A:C, 3, FALSE)</f>
        <v>-83.706528059999997</v>
      </c>
    </row>
    <row r="2747" spans="1:7" hidden="1" x14ac:dyDescent="0.2">
      <c r="A2747" s="103">
        <v>2017</v>
      </c>
      <c r="B2747" s="12" t="s">
        <v>649</v>
      </c>
      <c r="C2747" s="99" t="s">
        <v>650</v>
      </c>
      <c r="D2747" s="12">
        <v>313</v>
      </c>
      <c r="E2747" s="113">
        <v>51</v>
      </c>
      <c r="F2747">
        <f>VLOOKUP(B2747, '[1]Sheet 1 - us_county_latlng'!A:D, 4, FALSE)</f>
        <v>43.990621220000001</v>
      </c>
      <c r="G2747">
        <f>VLOOKUP(B2747, '[1]Sheet 1 - us_county_latlng'!A:C, 3, FALSE)</f>
        <v>-84.388601140000006</v>
      </c>
    </row>
    <row r="2748" spans="1:7" hidden="1" x14ac:dyDescent="0.2">
      <c r="A2748" s="103">
        <v>2017</v>
      </c>
      <c r="B2748" s="12" t="s">
        <v>651</v>
      </c>
      <c r="C2748" s="99" t="s">
        <v>652</v>
      </c>
      <c r="D2748" s="12">
        <v>155</v>
      </c>
      <c r="E2748" s="113">
        <v>26</v>
      </c>
      <c r="F2748">
        <f>VLOOKUP(B2748, '[1]Sheet 1 - us_county_latlng'!A:D, 4, FALSE)</f>
        <v>46.408852809999999</v>
      </c>
      <c r="G2748">
        <f>VLOOKUP(B2748, '[1]Sheet 1 - us_county_latlng'!A:C, 3, FALSE)</f>
        <v>-89.694372709999996</v>
      </c>
    </row>
    <row r="2749" spans="1:7" hidden="1" x14ac:dyDescent="0.2">
      <c r="A2749" s="103">
        <v>2017</v>
      </c>
      <c r="B2749" s="12" t="s">
        <v>653</v>
      </c>
      <c r="C2749" s="99" t="s">
        <v>654</v>
      </c>
      <c r="D2749" s="12">
        <v>1264</v>
      </c>
      <c r="E2749" s="113">
        <v>199</v>
      </c>
      <c r="F2749">
        <f>VLOOKUP(B2749, '[1]Sheet 1 - us_county_latlng'!A:D, 4, FALSE)</f>
        <v>44.669160980000001</v>
      </c>
      <c r="G2749">
        <f>VLOOKUP(B2749, '[1]Sheet 1 - us_county_latlng'!A:C, 3, FALSE)</f>
        <v>-85.560135029999998</v>
      </c>
    </row>
    <row r="2750" spans="1:7" hidden="1" x14ac:dyDescent="0.2">
      <c r="A2750" s="103">
        <v>2017</v>
      </c>
      <c r="B2750" s="12" t="s">
        <v>655</v>
      </c>
      <c r="C2750" s="99" t="s">
        <v>656</v>
      </c>
      <c r="D2750" s="12">
        <v>498</v>
      </c>
      <c r="E2750" s="113">
        <v>80</v>
      </c>
      <c r="F2750">
        <f>VLOOKUP(B2750, '[1]Sheet 1 - us_county_latlng'!A:D, 4, FALSE)</f>
        <v>43.292969929999998</v>
      </c>
      <c r="G2750">
        <f>VLOOKUP(B2750, '[1]Sheet 1 - us_county_latlng'!A:C, 3, FALSE)</f>
        <v>-84.604829080000002</v>
      </c>
    </row>
    <row r="2751" spans="1:7" hidden="1" x14ac:dyDescent="0.2">
      <c r="A2751" s="103">
        <v>2017</v>
      </c>
      <c r="B2751" s="12" t="s">
        <v>657</v>
      </c>
      <c r="C2751" s="99" t="s">
        <v>658</v>
      </c>
      <c r="D2751" s="12">
        <v>684</v>
      </c>
      <c r="E2751" s="113">
        <v>111</v>
      </c>
      <c r="F2751">
        <f>VLOOKUP(B2751, '[1]Sheet 1 - us_county_latlng'!A:D, 4, FALSE)</f>
        <v>41.887686960000003</v>
      </c>
      <c r="G2751">
        <f>VLOOKUP(B2751, '[1]Sheet 1 - us_county_latlng'!A:C, 3, FALSE)</f>
        <v>-84.593054749999993</v>
      </c>
    </row>
    <row r="2752" spans="1:7" hidden="1" x14ac:dyDescent="0.2">
      <c r="A2752" s="103">
        <v>2017</v>
      </c>
      <c r="B2752" s="12" t="s">
        <v>659</v>
      </c>
      <c r="C2752" s="99" t="s">
        <v>660</v>
      </c>
      <c r="D2752" s="12">
        <v>465</v>
      </c>
      <c r="E2752" s="113">
        <v>76</v>
      </c>
      <c r="F2752">
        <f>VLOOKUP(B2752, '[1]Sheet 1 - us_county_latlng'!A:D, 4, FALSE)</f>
        <v>46.898010749999997</v>
      </c>
      <c r="G2752">
        <f>VLOOKUP(B2752, '[1]Sheet 1 - us_county_latlng'!A:C, 3, FALSE)</f>
        <v>-88.687429929999993</v>
      </c>
    </row>
    <row r="2753" spans="1:7" hidden="1" x14ac:dyDescent="0.2">
      <c r="A2753" s="103">
        <v>2017</v>
      </c>
      <c r="B2753" s="12" t="s">
        <v>661</v>
      </c>
      <c r="C2753" s="99" t="s">
        <v>662</v>
      </c>
      <c r="D2753" s="12">
        <v>403</v>
      </c>
      <c r="E2753" s="113">
        <v>65</v>
      </c>
      <c r="F2753">
        <f>VLOOKUP(B2753, '[1]Sheet 1 - us_county_latlng'!A:D, 4, FALSE)</f>
        <v>43.83293286</v>
      </c>
      <c r="G2753">
        <f>VLOOKUP(B2753, '[1]Sheet 1 - us_county_latlng'!A:C, 3, FALSE)</f>
        <v>-83.031167960000005</v>
      </c>
    </row>
    <row r="2754" spans="1:7" hidden="1" x14ac:dyDescent="0.2">
      <c r="A2754" s="103">
        <v>2017</v>
      </c>
      <c r="B2754" s="12" t="s">
        <v>663</v>
      </c>
      <c r="C2754" s="99" t="s">
        <v>664</v>
      </c>
      <c r="D2754" s="12">
        <v>4588</v>
      </c>
      <c r="E2754" s="113">
        <v>706</v>
      </c>
      <c r="F2754">
        <f>VLOOKUP(B2754, '[1]Sheet 1 - us_county_latlng'!A:D, 4, FALSE)</f>
        <v>42.597372780000001</v>
      </c>
      <c r="G2754">
        <f>VLOOKUP(B2754, '[1]Sheet 1 - us_county_latlng'!A:C, 3, FALSE)</f>
        <v>-84.373466070000006</v>
      </c>
    </row>
    <row r="2755" spans="1:7" hidden="1" x14ac:dyDescent="0.2">
      <c r="A2755" s="103">
        <v>2017</v>
      </c>
      <c r="B2755" s="12" t="s">
        <v>665</v>
      </c>
      <c r="C2755" s="99" t="s">
        <v>666</v>
      </c>
      <c r="D2755" s="12">
        <v>930</v>
      </c>
      <c r="E2755" s="113">
        <v>149</v>
      </c>
      <c r="F2755">
        <f>VLOOKUP(B2755, '[1]Sheet 1 - us_county_latlng'!A:D, 4, FALSE)</f>
        <v>42.945022379999997</v>
      </c>
      <c r="G2755">
        <f>VLOOKUP(B2755, '[1]Sheet 1 - us_county_latlng'!A:C, 3, FALSE)</f>
        <v>-85.074133189999998</v>
      </c>
    </row>
    <row r="2756" spans="1:7" hidden="1" x14ac:dyDescent="0.2">
      <c r="A2756" s="103">
        <v>2017</v>
      </c>
      <c r="B2756" s="12" t="s">
        <v>667</v>
      </c>
      <c r="C2756" s="99" t="s">
        <v>668</v>
      </c>
      <c r="D2756" s="12">
        <v>297</v>
      </c>
      <c r="E2756" s="113">
        <v>48</v>
      </c>
      <c r="F2756">
        <f>VLOOKUP(B2756, '[1]Sheet 1 - us_county_latlng'!A:D, 4, FALSE)</f>
        <v>44.355785419999997</v>
      </c>
      <c r="G2756">
        <f>VLOOKUP(B2756, '[1]Sheet 1 - us_county_latlng'!A:C, 3, FALSE)</f>
        <v>-83.636690020000003</v>
      </c>
    </row>
    <row r="2757" spans="1:7" hidden="1" x14ac:dyDescent="0.2">
      <c r="A2757" s="103">
        <v>2017</v>
      </c>
      <c r="B2757" s="12" t="s">
        <v>669</v>
      </c>
      <c r="C2757" s="99" t="s">
        <v>670</v>
      </c>
      <c r="D2757" s="12">
        <v>122</v>
      </c>
      <c r="E2757" s="113">
        <v>20</v>
      </c>
      <c r="F2757">
        <f>VLOOKUP(B2757, '[1]Sheet 1 - us_county_latlng'!A:D, 4, FALSE)</f>
        <v>46.208659079999997</v>
      </c>
      <c r="G2757">
        <f>VLOOKUP(B2757, '[1]Sheet 1 - us_county_latlng'!A:C, 3, FALSE)</f>
        <v>-88.530280439999999</v>
      </c>
    </row>
    <row r="2758" spans="1:7" hidden="1" x14ac:dyDescent="0.2">
      <c r="A2758" s="103">
        <v>2017</v>
      </c>
      <c r="B2758" s="12" t="s">
        <v>671</v>
      </c>
      <c r="C2758" s="99" t="s">
        <v>672</v>
      </c>
      <c r="D2758" s="12">
        <v>923</v>
      </c>
      <c r="E2758" s="113">
        <v>146</v>
      </c>
      <c r="F2758">
        <f>VLOOKUP(B2758, '[1]Sheet 1 - us_county_latlng'!A:D, 4, FALSE)</f>
        <v>43.640609759999997</v>
      </c>
      <c r="G2758">
        <f>VLOOKUP(B2758, '[1]Sheet 1 - us_county_latlng'!A:C, 3, FALSE)</f>
        <v>-84.846649229999997</v>
      </c>
    </row>
    <row r="2759" spans="1:7" hidden="1" x14ac:dyDescent="0.2">
      <c r="A2759" s="103">
        <v>2017</v>
      </c>
      <c r="B2759" s="12" t="s">
        <v>673</v>
      </c>
      <c r="C2759" s="99" t="s">
        <v>674</v>
      </c>
      <c r="D2759" s="12">
        <v>2398</v>
      </c>
      <c r="E2759" s="113">
        <v>379</v>
      </c>
      <c r="F2759">
        <f>VLOOKUP(B2759, '[1]Sheet 1 - us_county_latlng'!A:D, 4, FALSE)</f>
        <v>42.248520589999998</v>
      </c>
      <c r="G2759">
        <f>VLOOKUP(B2759, '[1]Sheet 1 - us_county_latlng'!A:C, 3, FALSE)</f>
        <v>-84.422513550000005</v>
      </c>
    </row>
    <row r="2760" spans="1:7" hidden="1" x14ac:dyDescent="0.2">
      <c r="A2760" s="103">
        <v>2017</v>
      </c>
      <c r="B2760" s="12" t="s">
        <v>675</v>
      </c>
      <c r="C2760" s="99" t="s">
        <v>676</v>
      </c>
      <c r="D2760" s="12">
        <v>4330</v>
      </c>
      <c r="E2760" s="113">
        <v>671</v>
      </c>
      <c r="F2760">
        <f>VLOOKUP(B2760, '[1]Sheet 1 - us_county_latlng'!A:D, 4, FALSE)</f>
        <v>42.24536002</v>
      </c>
      <c r="G2760">
        <f>VLOOKUP(B2760, '[1]Sheet 1 - us_county_latlng'!A:C, 3, FALSE)</f>
        <v>-85.530441569999994</v>
      </c>
    </row>
    <row r="2761" spans="1:7" hidden="1" x14ac:dyDescent="0.2">
      <c r="A2761" s="103">
        <v>2017</v>
      </c>
      <c r="B2761" s="12" t="s">
        <v>677</v>
      </c>
      <c r="C2761" s="99" t="s">
        <v>678</v>
      </c>
      <c r="D2761" s="12">
        <v>236</v>
      </c>
      <c r="E2761" s="113">
        <v>38</v>
      </c>
      <c r="F2761">
        <f>VLOOKUP(B2761, '[1]Sheet 1 - us_county_latlng'!A:D, 4, FALSE)</f>
        <v>44.684885139999999</v>
      </c>
      <c r="G2761">
        <f>VLOOKUP(B2761, '[1]Sheet 1 - us_county_latlng'!A:C, 3, FALSE)</f>
        <v>-85.090461399999995</v>
      </c>
    </row>
    <row r="2762" spans="1:7" hidden="1" x14ac:dyDescent="0.2">
      <c r="A2762" s="103">
        <v>2017</v>
      </c>
      <c r="B2762" s="12" t="s">
        <v>679</v>
      </c>
      <c r="C2762" s="99" t="s">
        <v>680</v>
      </c>
      <c r="D2762" s="12">
        <v>11786</v>
      </c>
      <c r="E2762" s="41">
        <v>1861</v>
      </c>
      <c r="F2762">
        <f>VLOOKUP(B2762, '[1]Sheet 1 - us_county_latlng'!A:D, 4, FALSE)</f>
        <v>43.032046110000003</v>
      </c>
      <c r="G2762">
        <f>VLOOKUP(B2762, '[1]Sheet 1 - us_county_latlng'!A:C, 3, FALSE)</f>
        <v>-85.549181149999995</v>
      </c>
    </row>
    <row r="2763" spans="1:7" hidden="1" x14ac:dyDescent="0.2">
      <c r="A2763" s="103">
        <v>2017</v>
      </c>
      <c r="B2763" s="12" t="s">
        <v>681</v>
      </c>
      <c r="C2763" s="99" t="s">
        <v>682</v>
      </c>
      <c r="D2763" s="12">
        <v>18</v>
      </c>
      <c r="E2763" s="113">
        <v>3</v>
      </c>
      <c r="F2763">
        <f>VLOOKUP(B2763, '[1]Sheet 1 - us_county_latlng'!A:D, 4, FALSE)</f>
        <v>47.626625570000002</v>
      </c>
      <c r="G2763">
        <f>VLOOKUP(B2763, '[1]Sheet 1 - us_county_latlng'!A:C, 3, FALSE)</f>
        <v>-88.43593439</v>
      </c>
    </row>
    <row r="2764" spans="1:7" hidden="1" x14ac:dyDescent="0.2">
      <c r="A2764" s="103">
        <v>2017</v>
      </c>
      <c r="B2764" s="12" t="s">
        <v>683</v>
      </c>
      <c r="C2764" s="99" t="s">
        <v>684</v>
      </c>
      <c r="D2764" s="12">
        <v>156</v>
      </c>
      <c r="E2764" s="113">
        <v>25</v>
      </c>
      <c r="F2764">
        <f>VLOOKUP(B2764, '[1]Sheet 1 - us_county_latlng'!A:D, 4, FALSE)</f>
        <v>43.990412419999998</v>
      </c>
      <c r="G2764">
        <f>VLOOKUP(B2764, '[1]Sheet 1 - us_county_latlng'!A:C, 3, FALSE)</f>
        <v>-85.802092740000006</v>
      </c>
    </row>
    <row r="2765" spans="1:7" hidden="1" x14ac:dyDescent="0.2">
      <c r="A2765" s="103">
        <v>2017</v>
      </c>
      <c r="B2765" s="12" t="s">
        <v>685</v>
      </c>
      <c r="C2765" s="99" t="s">
        <v>686</v>
      </c>
      <c r="D2765" s="12">
        <v>1066</v>
      </c>
      <c r="E2765" s="113">
        <v>169</v>
      </c>
      <c r="F2765">
        <f>VLOOKUP(B2765, '[1]Sheet 1 - us_county_latlng'!A:D, 4, FALSE)</f>
        <v>43.090525059999997</v>
      </c>
      <c r="G2765">
        <f>VLOOKUP(B2765, '[1]Sheet 1 - us_county_latlng'!A:C, 3, FALSE)</f>
        <v>-83.221531479999996</v>
      </c>
    </row>
    <row r="2766" spans="1:7" hidden="1" x14ac:dyDescent="0.2">
      <c r="A2766" s="103">
        <v>2017</v>
      </c>
      <c r="B2766" s="12" t="s">
        <v>687</v>
      </c>
      <c r="C2766" s="99" t="s">
        <v>688</v>
      </c>
      <c r="D2766" s="12">
        <v>228</v>
      </c>
      <c r="E2766" s="113">
        <v>37</v>
      </c>
      <c r="F2766">
        <f>VLOOKUP(B2766, '[1]Sheet 1 - us_county_latlng'!A:D, 4, FALSE)</f>
        <v>44.939434239999997</v>
      </c>
      <c r="G2766">
        <f>VLOOKUP(B2766, '[1]Sheet 1 - us_county_latlng'!A:C, 3, FALSE)</f>
        <v>-85.812205610000007</v>
      </c>
    </row>
    <row r="2767" spans="1:7" hidden="1" x14ac:dyDescent="0.2">
      <c r="A2767" s="103">
        <v>2017</v>
      </c>
      <c r="B2767" s="12" t="s">
        <v>689</v>
      </c>
      <c r="C2767" s="99" t="s">
        <v>690</v>
      </c>
      <c r="D2767" s="12">
        <v>1328</v>
      </c>
      <c r="E2767" s="113">
        <v>210</v>
      </c>
      <c r="F2767">
        <f>VLOOKUP(B2767, '[1]Sheet 1 - us_county_latlng'!A:D, 4, FALSE)</f>
        <v>41.894694059999999</v>
      </c>
      <c r="G2767">
        <f>VLOOKUP(B2767, '[1]Sheet 1 - us_county_latlng'!A:C, 3, FALSE)</f>
        <v>-84.066412459999995</v>
      </c>
    </row>
    <row r="2768" spans="1:7" hidden="1" x14ac:dyDescent="0.2">
      <c r="A2768" s="103">
        <v>2017</v>
      </c>
      <c r="B2768" s="12" t="s">
        <v>691</v>
      </c>
      <c r="C2768" s="99" t="s">
        <v>692</v>
      </c>
      <c r="D2768" s="12">
        <v>2396</v>
      </c>
      <c r="E2768" s="113">
        <v>382</v>
      </c>
      <c r="F2768">
        <f>VLOOKUP(B2768, '[1]Sheet 1 - us_county_latlng'!A:D, 4, FALSE)</f>
        <v>42.603892870000003</v>
      </c>
      <c r="G2768">
        <f>VLOOKUP(B2768, '[1]Sheet 1 - us_county_latlng'!A:C, 3, FALSE)</f>
        <v>-83.911707699999994</v>
      </c>
    </row>
    <row r="2769" spans="1:7" hidden="1" x14ac:dyDescent="0.2">
      <c r="A2769" s="103">
        <v>2017</v>
      </c>
      <c r="B2769" s="12" t="s">
        <v>693</v>
      </c>
      <c r="C2769" s="99" t="s">
        <v>694</v>
      </c>
      <c r="D2769" s="12">
        <v>79</v>
      </c>
      <c r="E2769" s="113">
        <v>13</v>
      </c>
      <c r="F2769">
        <f>VLOOKUP(B2769, '[1]Sheet 1 - us_county_latlng'!A:D, 4, FALSE)</f>
        <v>46.470499799999999</v>
      </c>
      <c r="G2769">
        <f>VLOOKUP(B2769, '[1]Sheet 1 - us_county_latlng'!A:C, 3, FALSE)</f>
        <v>-85.543890480000002</v>
      </c>
    </row>
    <row r="2770" spans="1:7" hidden="1" x14ac:dyDescent="0.2">
      <c r="A2770" s="103">
        <v>2017</v>
      </c>
      <c r="B2770" s="12" t="s">
        <v>695</v>
      </c>
      <c r="C2770" s="99" t="s">
        <v>696</v>
      </c>
      <c r="D2770" s="12">
        <v>110</v>
      </c>
      <c r="E2770" s="113">
        <v>17</v>
      </c>
      <c r="F2770">
        <f>VLOOKUP(B2770, '[1]Sheet 1 - us_county_latlng'!A:D, 4, FALSE)</f>
        <v>46.078586649999998</v>
      </c>
      <c r="G2770">
        <f>VLOOKUP(B2770, '[1]Sheet 1 - us_county_latlng'!A:C, 3, FALSE)</f>
        <v>-85.077041030000004</v>
      </c>
    </row>
    <row r="2771" spans="1:7" hidden="1" x14ac:dyDescent="0.2">
      <c r="A2771" s="103">
        <v>2017</v>
      </c>
      <c r="B2771" s="12" t="s">
        <v>697</v>
      </c>
      <c r="C2771" s="99" t="s">
        <v>698</v>
      </c>
      <c r="D2771" s="12">
        <v>14112</v>
      </c>
      <c r="E2771" s="41">
        <v>2124</v>
      </c>
      <c r="F2771">
        <f>VLOOKUP(B2771, '[1]Sheet 1 - us_county_latlng'!A:D, 4, FALSE)</f>
        <v>42.695840670000003</v>
      </c>
      <c r="G2771">
        <f>VLOOKUP(B2771, '[1]Sheet 1 - us_county_latlng'!A:C, 3, FALSE)</f>
        <v>-82.932555170000001</v>
      </c>
    </row>
    <row r="2772" spans="1:7" hidden="1" x14ac:dyDescent="0.2">
      <c r="A2772" s="103">
        <v>2017</v>
      </c>
      <c r="B2772" s="12" t="s">
        <v>699</v>
      </c>
      <c r="C2772" s="99" t="s">
        <v>700</v>
      </c>
      <c r="D2772" s="12">
        <v>281</v>
      </c>
      <c r="E2772" s="113">
        <v>45</v>
      </c>
      <c r="F2772">
        <f>VLOOKUP(B2772, '[1]Sheet 1 - us_county_latlng'!A:D, 4, FALSE)</f>
        <v>44.333453210000002</v>
      </c>
      <c r="G2772">
        <f>VLOOKUP(B2772, '[1]Sheet 1 - us_county_latlng'!A:C, 3, FALSE)</f>
        <v>-86.056353450000003</v>
      </c>
    </row>
    <row r="2773" spans="1:7" hidden="1" x14ac:dyDescent="0.2">
      <c r="A2773" s="103">
        <v>2017</v>
      </c>
      <c r="B2773" s="12" t="s">
        <v>701</v>
      </c>
      <c r="C2773" s="99" t="s">
        <v>702</v>
      </c>
      <c r="D2773" s="12">
        <v>775</v>
      </c>
      <c r="E2773" s="113">
        <v>124</v>
      </c>
      <c r="F2773">
        <f>VLOOKUP(B2773, '[1]Sheet 1 - us_county_latlng'!A:D, 4, FALSE)</f>
        <v>46.431398960000003</v>
      </c>
      <c r="G2773">
        <f>VLOOKUP(B2773, '[1]Sheet 1 - us_county_latlng'!A:C, 3, FALSE)</f>
        <v>-87.641387820000006</v>
      </c>
    </row>
    <row r="2774" spans="1:7" hidden="1" x14ac:dyDescent="0.2">
      <c r="A2774" s="103">
        <v>2017</v>
      </c>
      <c r="B2774" s="12" t="s">
        <v>703</v>
      </c>
      <c r="C2774" s="99" t="s">
        <v>704</v>
      </c>
      <c r="D2774" s="12">
        <v>394</v>
      </c>
      <c r="E2774" s="113">
        <v>63</v>
      </c>
      <c r="F2774">
        <f>VLOOKUP(B2774, '[1]Sheet 1 - us_county_latlng'!A:D, 4, FALSE)</f>
        <v>43.995353690000002</v>
      </c>
      <c r="G2774">
        <f>VLOOKUP(B2774, '[1]Sheet 1 - us_county_latlng'!A:C, 3, FALSE)</f>
        <v>-86.250173810000007</v>
      </c>
    </row>
    <row r="2775" spans="1:7" hidden="1" x14ac:dyDescent="0.2">
      <c r="A2775" s="103">
        <v>2017</v>
      </c>
      <c r="B2775" s="12" t="s">
        <v>705</v>
      </c>
      <c r="C2775" s="99" t="s">
        <v>706</v>
      </c>
      <c r="D2775" s="12">
        <v>552</v>
      </c>
      <c r="E2775" s="113">
        <v>88</v>
      </c>
      <c r="F2775">
        <f>VLOOKUP(B2775, '[1]Sheet 1 - us_county_latlng'!A:D, 4, FALSE)</f>
        <v>43.640707310000003</v>
      </c>
      <c r="G2775">
        <f>VLOOKUP(B2775, '[1]Sheet 1 - us_county_latlng'!A:C, 3, FALSE)</f>
        <v>-85.324648749999994</v>
      </c>
    </row>
    <row r="2776" spans="1:7" hidden="1" x14ac:dyDescent="0.2">
      <c r="A2776" s="103">
        <v>2017</v>
      </c>
      <c r="B2776" s="12" t="s">
        <v>707</v>
      </c>
      <c r="C2776" s="99" t="s">
        <v>708</v>
      </c>
      <c r="D2776" s="12">
        <v>223</v>
      </c>
      <c r="E2776" s="113">
        <v>37</v>
      </c>
      <c r="F2776">
        <f>VLOOKUP(B2776, '[1]Sheet 1 - us_county_latlng'!A:D, 4, FALSE)</f>
        <v>45.580369879999999</v>
      </c>
      <c r="G2776">
        <f>VLOOKUP(B2776, '[1]Sheet 1 - us_county_latlng'!A:C, 3, FALSE)</f>
        <v>-87.556609940000001</v>
      </c>
    </row>
    <row r="2777" spans="1:7" hidden="1" x14ac:dyDescent="0.2">
      <c r="A2777" s="103">
        <v>2017</v>
      </c>
      <c r="B2777" s="12" t="s">
        <v>709</v>
      </c>
      <c r="C2777" s="99" t="s">
        <v>710</v>
      </c>
      <c r="D2777" s="12">
        <v>1128</v>
      </c>
      <c r="E2777" s="113">
        <v>182</v>
      </c>
      <c r="F2777">
        <f>VLOOKUP(B2777, '[1]Sheet 1 - us_county_latlng'!A:D, 4, FALSE)</f>
        <v>43.646748809999998</v>
      </c>
      <c r="G2777">
        <f>VLOOKUP(B2777, '[1]Sheet 1 - us_county_latlng'!A:C, 3, FALSE)</f>
        <v>-84.388048370000007</v>
      </c>
    </row>
    <row r="2778" spans="1:7" hidden="1" x14ac:dyDescent="0.2">
      <c r="A2778" s="103">
        <v>2017</v>
      </c>
      <c r="B2778" s="12" t="s">
        <v>711</v>
      </c>
      <c r="C2778" s="99" t="s">
        <v>712</v>
      </c>
      <c r="D2778" s="12">
        <v>242</v>
      </c>
      <c r="E2778" s="113">
        <v>39</v>
      </c>
      <c r="F2778">
        <f>VLOOKUP(B2778, '[1]Sheet 1 - us_county_latlng'!A:D, 4, FALSE)</f>
        <v>44.337709349999997</v>
      </c>
      <c r="G2778">
        <f>VLOOKUP(B2778, '[1]Sheet 1 - us_county_latlng'!A:C, 3, FALSE)</f>
        <v>-85.09471001</v>
      </c>
    </row>
    <row r="2779" spans="1:7" hidden="1" x14ac:dyDescent="0.2">
      <c r="A2779" s="103">
        <v>2017</v>
      </c>
      <c r="B2779" s="12" t="s">
        <v>713</v>
      </c>
      <c r="C2779" s="99" t="s">
        <v>714</v>
      </c>
      <c r="D2779" s="12">
        <v>1991</v>
      </c>
      <c r="E2779" s="113">
        <v>318</v>
      </c>
      <c r="F2779">
        <f>VLOOKUP(B2779, '[1]Sheet 1 - us_county_latlng'!A:D, 4, FALSE)</f>
        <v>41.928321539999999</v>
      </c>
      <c r="G2779">
        <f>VLOOKUP(B2779, '[1]Sheet 1 - us_county_latlng'!A:C, 3, FALSE)</f>
        <v>-83.537693320000002</v>
      </c>
    </row>
    <row r="2780" spans="1:7" hidden="1" x14ac:dyDescent="0.2">
      <c r="A2780" s="103">
        <v>2017</v>
      </c>
      <c r="B2780" s="12" t="s">
        <v>715</v>
      </c>
      <c r="C2780" s="99" t="s">
        <v>716</v>
      </c>
      <c r="D2780" s="12">
        <v>914</v>
      </c>
      <c r="E2780" s="113">
        <v>149</v>
      </c>
      <c r="F2780">
        <f>VLOOKUP(B2780, '[1]Sheet 1 - us_county_latlng'!A:D, 4, FALSE)</f>
        <v>43.310584140000003</v>
      </c>
      <c r="G2780">
        <f>VLOOKUP(B2780, '[1]Sheet 1 - us_county_latlng'!A:C, 3, FALSE)</f>
        <v>-85.152302259999999</v>
      </c>
    </row>
    <row r="2781" spans="1:7" hidden="1" x14ac:dyDescent="0.2">
      <c r="A2781" s="103">
        <v>2017</v>
      </c>
      <c r="B2781" s="12" t="s">
        <v>717</v>
      </c>
      <c r="C2781" s="99" t="s">
        <v>718</v>
      </c>
      <c r="D2781" s="12">
        <v>96</v>
      </c>
      <c r="E2781" s="113">
        <v>15</v>
      </c>
      <c r="F2781">
        <f>VLOOKUP(B2781, '[1]Sheet 1 - us_county_latlng'!A:D, 4, FALSE)</f>
        <v>45.027582850000002</v>
      </c>
      <c r="G2781">
        <f>VLOOKUP(B2781, '[1]Sheet 1 - us_county_latlng'!A:C, 3, FALSE)</f>
        <v>-84.127401520000006</v>
      </c>
    </row>
    <row r="2782" spans="1:7" hidden="1" x14ac:dyDescent="0.2">
      <c r="A2782" s="103">
        <v>2017</v>
      </c>
      <c r="B2782" s="12" t="s">
        <v>719</v>
      </c>
      <c r="C2782" s="99" t="s">
        <v>720</v>
      </c>
      <c r="D2782" s="12">
        <v>2875</v>
      </c>
      <c r="E2782" s="113">
        <v>455</v>
      </c>
      <c r="F2782">
        <f>VLOOKUP(B2782, '[1]Sheet 1 - us_county_latlng'!A:D, 4, FALSE)</f>
        <v>43.291381199999996</v>
      </c>
      <c r="G2782">
        <f>VLOOKUP(B2782, '[1]Sheet 1 - us_county_latlng'!A:C, 3, FALSE)</f>
        <v>-86.151978299999996</v>
      </c>
    </row>
    <row r="2783" spans="1:7" hidden="1" x14ac:dyDescent="0.2">
      <c r="A2783" s="103">
        <v>2017</v>
      </c>
      <c r="B2783" s="12" t="s">
        <v>721</v>
      </c>
      <c r="C2783" s="99" t="s">
        <v>722</v>
      </c>
      <c r="D2783" s="12">
        <v>675</v>
      </c>
      <c r="E2783" s="113">
        <v>110</v>
      </c>
      <c r="F2783">
        <f>VLOOKUP(B2783, '[1]Sheet 1 - us_county_latlng'!A:D, 4, FALSE)</f>
        <v>43.554412399999997</v>
      </c>
      <c r="G2783">
        <f>VLOOKUP(B2783, '[1]Sheet 1 - us_county_latlng'!A:C, 3, FALSE)</f>
        <v>-85.800701540000006</v>
      </c>
    </row>
    <row r="2784" spans="1:7" hidden="1" x14ac:dyDescent="0.2">
      <c r="A2784" s="103">
        <v>2017</v>
      </c>
      <c r="B2784" s="12" t="s">
        <v>723</v>
      </c>
      <c r="C2784" s="99" t="s">
        <v>724</v>
      </c>
      <c r="D2784" s="12">
        <v>19473</v>
      </c>
      <c r="E2784" s="41">
        <v>2969</v>
      </c>
      <c r="F2784">
        <f>VLOOKUP(B2784, '[1]Sheet 1 - us_county_latlng'!A:D, 4, FALSE)</f>
        <v>42.660906449999999</v>
      </c>
      <c r="G2784">
        <f>VLOOKUP(B2784, '[1]Sheet 1 - us_county_latlng'!A:C, 3, FALSE)</f>
        <v>-83.385943909999995</v>
      </c>
    </row>
    <row r="2785" spans="1:7" hidden="1" x14ac:dyDescent="0.2">
      <c r="A2785" s="103">
        <v>2017</v>
      </c>
      <c r="B2785" s="12" t="s">
        <v>725</v>
      </c>
      <c r="C2785" s="99" t="s">
        <v>726</v>
      </c>
      <c r="D2785" s="12">
        <v>345</v>
      </c>
      <c r="E2785" s="113">
        <v>55</v>
      </c>
      <c r="F2785">
        <f>VLOOKUP(B2785, '[1]Sheet 1 - us_county_latlng'!A:D, 4, FALSE)</f>
        <v>43.640977810000003</v>
      </c>
      <c r="G2785">
        <f>VLOOKUP(B2785, '[1]Sheet 1 - us_county_latlng'!A:C, 3, FALSE)</f>
        <v>-86.267345660000004</v>
      </c>
    </row>
    <row r="2786" spans="1:7" hidden="1" x14ac:dyDescent="0.2">
      <c r="A2786" s="103">
        <v>2017</v>
      </c>
      <c r="B2786" s="12" t="s">
        <v>727</v>
      </c>
      <c r="C2786" s="99" t="s">
        <v>728</v>
      </c>
      <c r="D2786" s="12">
        <v>262</v>
      </c>
      <c r="E2786" s="113">
        <v>42</v>
      </c>
      <c r="F2786">
        <f>VLOOKUP(B2786, '[1]Sheet 1 - us_county_latlng'!A:D, 4, FALSE)</f>
        <v>44.334860429999999</v>
      </c>
      <c r="G2786">
        <f>VLOOKUP(B2786, '[1]Sheet 1 - us_county_latlng'!A:C, 3, FALSE)</f>
        <v>-84.127107219999999</v>
      </c>
    </row>
    <row r="2787" spans="1:7" hidden="1" x14ac:dyDescent="0.2">
      <c r="A2787" s="103">
        <v>2017</v>
      </c>
      <c r="B2787" s="12" t="s">
        <v>729</v>
      </c>
      <c r="C2787" s="99" t="s">
        <v>730</v>
      </c>
      <c r="D2787" s="12">
        <v>41</v>
      </c>
      <c r="E2787" s="113">
        <v>7</v>
      </c>
      <c r="F2787">
        <f>VLOOKUP(B2787, '[1]Sheet 1 - us_county_latlng'!A:D, 4, FALSE)</f>
        <v>46.664308079999998</v>
      </c>
      <c r="G2787">
        <f>VLOOKUP(B2787, '[1]Sheet 1 - us_county_latlng'!A:C, 3, FALSE)</f>
        <v>-89.31491201</v>
      </c>
    </row>
    <row r="2788" spans="1:7" hidden="1" x14ac:dyDescent="0.2">
      <c r="A2788" s="103">
        <v>2017</v>
      </c>
      <c r="B2788" s="12" t="s">
        <v>731</v>
      </c>
      <c r="C2788" s="99" t="s">
        <v>732</v>
      </c>
      <c r="D2788" s="12">
        <v>337</v>
      </c>
      <c r="E2788" s="113">
        <v>55</v>
      </c>
      <c r="F2788">
        <f>VLOOKUP(B2788, '[1]Sheet 1 - us_county_latlng'!A:D, 4, FALSE)</f>
        <v>43.989983729999999</v>
      </c>
      <c r="G2788">
        <f>VLOOKUP(B2788, '[1]Sheet 1 - us_county_latlng'!A:C, 3, FALSE)</f>
        <v>-85.325564709999995</v>
      </c>
    </row>
    <row r="2789" spans="1:7" hidden="1" x14ac:dyDescent="0.2">
      <c r="A2789" s="103">
        <v>2017</v>
      </c>
      <c r="B2789" s="12" t="s">
        <v>733</v>
      </c>
      <c r="C2789" s="99" t="s">
        <v>734</v>
      </c>
      <c r="D2789" s="12">
        <v>98</v>
      </c>
      <c r="E2789" s="113">
        <v>16</v>
      </c>
      <c r="F2789">
        <f>VLOOKUP(B2789, '[1]Sheet 1 - us_county_latlng'!A:D, 4, FALSE)</f>
        <v>44.681701349999997</v>
      </c>
      <c r="G2789">
        <f>VLOOKUP(B2789, '[1]Sheet 1 - us_county_latlng'!A:C, 3, FALSE)</f>
        <v>-84.129387649999998</v>
      </c>
    </row>
    <row r="2790" spans="1:7" hidden="1" x14ac:dyDescent="0.2">
      <c r="A2790" s="103">
        <v>2017</v>
      </c>
      <c r="B2790" s="12" t="s">
        <v>735</v>
      </c>
      <c r="C2790" s="99" t="s">
        <v>736</v>
      </c>
      <c r="D2790" s="12">
        <v>329</v>
      </c>
      <c r="E2790" s="113">
        <v>53</v>
      </c>
      <c r="F2790">
        <f>VLOOKUP(B2790, '[1]Sheet 1 - us_county_latlng'!A:D, 4, FALSE)</f>
        <v>45.020794520000003</v>
      </c>
      <c r="G2790">
        <f>VLOOKUP(B2790, '[1]Sheet 1 - us_county_latlng'!A:C, 3, FALSE)</f>
        <v>-84.599728279999994</v>
      </c>
    </row>
    <row r="2791" spans="1:7" hidden="1" x14ac:dyDescent="0.2">
      <c r="A2791" s="103">
        <v>2017</v>
      </c>
      <c r="B2791" s="12" t="s">
        <v>737</v>
      </c>
      <c r="C2791" s="99" t="s">
        <v>738</v>
      </c>
      <c r="D2791" s="12">
        <v>4233</v>
      </c>
      <c r="E2791" s="113">
        <v>681</v>
      </c>
      <c r="F2791">
        <f>VLOOKUP(B2791, '[1]Sheet 1 - us_county_latlng'!A:D, 4, FALSE)</f>
        <v>42.959906070000002</v>
      </c>
      <c r="G2791">
        <f>VLOOKUP(B2791, '[1]Sheet 1 - us_county_latlng'!A:C, 3, FALSE)</f>
        <v>-85.996453099999997</v>
      </c>
    </row>
    <row r="2792" spans="1:7" hidden="1" x14ac:dyDescent="0.2">
      <c r="A2792" s="103">
        <v>2017</v>
      </c>
      <c r="B2792" s="12" t="s">
        <v>739</v>
      </c>
      <c r="C2792" s="99" t="s">
        <v>740</v>
      </c>
      <c r="D2792" s="12">
        <v>131</v>
      </c>
      <c r="E2792" s="113">
        <v>21</v>
      </c>
      <c r="F2792">
        <f>VLOOKUP(B2792, '[1]Sheet 1 - us_county_latlng'!A:D, 4, FALSE)</f>
        <v>45.340359149999998</v>
      </c>
      <c r="G2792">
        <f>VLOOKUP(B2792, '[1]Sheet 1 - us_county_latlng'!A:C, 3, FALSE)</f>
        <v>-83.917215010000007</v>
      </c>
    </row>
    <row r="2793" spans="1:7" hidden="1" x14ac:dyDescent="0.2">
      <c r="A2793" s="103">
        <v>2017</v>
      </c>
      <c r="B2793" s="12" t="s">
        <v>741</v>
      </c>
      <c r="C2793" s="99" t="s">
        <v>742</v>
      </c>
      <c r="D2793" s="12">
        <v>213</v>
      </c>
      <c r="E2793" s="113">
        <v>34</v>
      </c>
      <c r="F2793">
        <f>VLOOKUP(B2793, '[1]Sheet 1 - us_county_latlng'!A:D, 4, FALSE)</f>
        <v>44.335479159999998</v>
      </c>
      <c r="G2793">
        <f>VLOOKUP(B2793, '[1]Sheet 1 - us_county_latlng'!A:C, 3, FALSE)</f>
        <v>-84.611415370000003</v>
      </c>
    </row>
    <row r="2794" spans="1:7" hidden="1" x14ac:dyDescent="0.2">
      <c r="A2794" s="103">
        <v>2017</v>
      </c>
      <c r="B2794" s="12" t="s">
        <v>743</v>
      </c>
      <c r="C2794" s="99" t="s">
        <v>744</v>
      </c>
      <c r="D2794" s="12" t="s">
        <v>1151</v>
      </c>
      <c r="E2794" s="113">
        <v>498</v>
      </c>
      <c r="F2794">
        <f>VLOOKUP(B2794, '[1]Sheet 1 - us_county_latlng'!A:D, 4, FALSE)</f>
        <v>43.335261070000001</v>
      </c>
      <c r="G2794">
        <f>VLOOKUP(B2794, '[1]Sheet 1 - us_county_latlng'!A:C, 3, FALSE)</f>
        <v>-84.052699599999997</v>
      </c>
    </row>
    <row r="2795" spans="1:7" hidden="1" x14ac:dyDescent="0.2">
      <c r="A2795" s="103">
        <v>2017</v>
      </c>
      <c r="B2795" s="12" t="s">
        <v>745</v>
      </c>
      <c r="C2795" s="99" t="s">
        <v>746</v>
      </c>
      <c r="D2795" s="12" t="s">
        <v>1152</v>
      </c>
      <c r="E2795" s="113">
        <v>90</v>
      </c>
      <c r="F2795">
        <f>VLOOKUP(B2795, '[1]Sheet 1 - us_county_latlng'!A:D, 4, FALSE)</f>
        <v>43.423763200000003</v>
      </c>
      <c r="G2795">
        <f>VLOOKUP(B2795, '[1]Sheet 1 - us_county_latlng'!A:C, 3, FALSE)</f>
        <v>-82.820633409999999</v>
      </c>
    </row>
    <row r="2796" spans="1:7" hidden="1" x14ac:dyDescent="0.2">
      <c r="A2796" s="103">
        <v>2017</v>
      </c>
      <c r="B2796" s="12" t="s">
        <v>747</v>
      </c>
      <c r="C2796" s="99" t="s">
        <v>748</v>
      </c>
      <c r="D2796" s="12" t="s">
        <v>1153</v>
      </c>
      <c r="E2796" s="113">
        <v>15</v>
      </c>
      <c r="F2796">
        <f>VLOOKUP(B2796, '[1]Sheet 1 - us_county_latlng'!A:D, 4, FALSE)</f>
        <v>46.196667339999998</v>
      </c>
      <c r="G2796">
        <f>VLOOKUP(B2796, '[1]Sheet 1 - us_county_latlng'!A:C, 3, FALSE)</f>
        <v>-86.199856639999993</v>
      </c>
    </row>
    <row r="2797" spans="1:7" hidden="1" x14ac:dyDescent="0.2">
      <c r="A2797" s="103">
        <v>2017</v>
      </c>
      <c r="B2797" s="12" t="s">
        <v>749</v>
      </c>
      <c r="C2797" s="99" t="s">
        <v>750</v>
      </c>
      <c r="D2797" s="12" t="s">
        <v>893</v>
      </c>
      <c r="E2797" s="113">
        <v>142</v>
      </c>
      <c r="F2797">
        <f>VLOOKUP(B2797, '[1]Sheet 1 - us_county_latlng'!A:D, 4, FALSE)</f>
        <v>42.954021349999998</v>
      </c>
      <c r="G2797">
        <f>VLOOKUP(B2797, '[1]Sheet 1 - us_county_latlng'!A:C, 3, FALSE)</f>
        <v>-84.146620580000004</v>
      </c>
    </row>
    <row r="2798" spans="1:7" hidden="1" x14ac:dyDescent="0.2">
      <c r="A2798" s="103">
        <v>2017</v>
      </c>
      <c r="B2798" s="12" t="s">
        <v>751</v>
      </c>
      <c r="C2798" s="99" t="s">
        <v>752</v>
      </c>
      <c r="D2798" s="12" t="s">
        <v>1154</v>
      </c>
      <c r="E2798" s="113">
        <v>317</v>
      </c>
      <c r="F2798">
        <f>VLOOKUP(B2798, '[1]Sheet 1 - us_county_latlng'!A:D, 4, FALSE)</f>
        <v>42.931888549999996</v>
      </c>
      <c r="G2798">
        <f>VLOOKUP(B2798, '[1]Sheet 1 - us_county_latlng'!A:C, 3, FALSE)</f>
        <v>-82.68083292</v>
      </c>
    </row>
    <row r="2799" spans="1:7" hidden="1" x14ac:dyDescent="0.2">
      <c r="A2799" s="103">
        <v>2017</v>
      </c>
      <c r="B2799" s="12" t="s">
        <v>753</v>
      </c>
      <c r="C2799" s="99" t="s">
        <v>754</v>
      </c>
      <c r="D2799" s="12" t="s">
        <v>1155</v>
      </c>
      <c r="E2799" s="113">
        <v>155</v>
      </c>
      <c r="F2799">
        <f>VLOOKUP(B2799, '[1]Sheet 1 - us_county_latlng'!A:D, 4, FALSE)</f>
        <v>41.914397409999999</v>
      </c>
      <c r="G2799">
        <f>VLOOKUP(B2799, '[1]Sheet 1 - us_county_latlng'!A:C, 3, FALSE)</f>
        <v>-85.528100679999994</v>
      </c>
    </row>
    <row r="2800" spans="1:7" hidden="1" x14ac:dyDescent="0.2">
      <c r="A2800" s="103">
        <v>2017</v>
      </c>
      <c r="B2800" s="12" t="s">
        <v>755</v>
      </c>
      <c r="C2800" s="99" t="s">
        <v>756</v>
      </c>
      <c r="D2800" s="12">
        <v>717</v>
      </c>
      <c r="E2800" s="113">
        <v>116</v>
      </c>
      <c r="F2800">
        <f>VLOOKUP(B2800, '[1]Sheet 1 - us_county_latlng'!A:D, 4, FALSE)</f>
        <v>43.465159890000002</v>
      </c>
      <c r="G2800">
        <f>VLOOKUP(B2800, '[1]Sheet 1 - us_county_latlng'!A:C, 3, FALSE)</f>
        <v>-83.417471469999995</v>
      </c>
    </row>
    <row r="2801" spans="1:7" hidden="1" x14ac:dyDescent="0.2">
      <c r="A2801" s="103">
        <v>2017</v>
      </c>
      <c r="B2801" s="12" t="s">
        <v>757</v>
      </c>
      <c r="C2801" s="99" t="s">
        <v>758</v>
      </c>
      <c r="D2801" s="12">
        <v>1126</v>
      </c>
      <c r="E2801" s="113">
        <v>181</v>
      </c>
      <c r="F2801">
        <f>VLOOKUP(B2801, '[1]Sheet 1 - us_county_latlng'!A:D, 4, FALSE)</f>
        <v>42.251664380000001</v>
      </c>
      <c r="G2801">
        <f>VLOOKUP(B2801, '[1]Sheet 1 - us_county_latlng'!A:C, 3, FALSE)</f>
        <v>-86.018394819999997</v>
      </c>
    </row>
    <row r="2802" spans="1:7" hidden="1" x14ac:dyDescent="0.2">
      <c r="A2802" s="103">
        <v>2017</v>
      </c>
      <c r="B2802" s="12" t="s">
        <v>759</v>
      </c>
      <c r="C2802" s="99" t="s">
        <v>760</v>
      </c>
      <c r="D2802" s="12">
        <v>5121</v>
      </c>
      <c r="E2802" s="113">
        <v>789</v>
      </c>
      <c r="F2802">
        <f>VLOOKUP(B2802, '[1]Sheet 1 - us_county_latlng'!A:D, 4, FALSE)</f>
        <v>42.253444020000003</v>
      </c>
      <c r="G2802">
        <f>VLOOKUP(B2802, '[1]Sheet 1 - us_county_latlng'!A:C, 3, FALSE)</f>
        <v>-83.838798909999994</v>
      </c>
    </row>
    <row r="2803" spans="1:7" hidden="1" x14ac:dyDescent="0.2">
      <c r="A2803" s="103">
        <v>2017</v>
      </c>
      <c r="B2803" s="12" t="s">
        <v>761</v>
      </c>
      <c r="C2803" s="99" t="s">
        <v>762</v>
      </c>
      <c r="D2803" s="12">
        <v>39148</v>
      </c>
      <c r="E2803" s="41">
        <v>5673</v>
      </c>
      <c r="F2803">
        <f>VLOOKUP(B2803, '[1]Sheet 1 - us_county_latlng'!A:D, 4, FALSE)</f>
        <v>42.281720380000003</v>
      </c>
      <c r="G2803">
        <f>VLOOKUP(B2803, '[1]Sheet 1 - us_county_latlng'!A:C, 3, FALSE)</f>
        <v>-83.282213209999995</v>
      </c>
    </row>
    <row r="2804" spans="1:7" hidden="1" x14ac:dyDescent="0.2">
      <c r="A2804" s="103">
        <v>2017</v>
      </c>
      <c r="B2804" s="12" t="s">
        <v>763</v>
      </c>
      <c r="C2804" s="99" t="s">
        <v>764</v>
      </c>
      <c r="D2804" s="112">
        <v>475</v>
      </c>
      <c r="E2804" s="32">
        <v>77</v>
      </c>
      <c r="F2804">
        <f>VLOOKUP(B2804, '[1]Sheet 1 - us_county_latlng'!A:D, 4, FALSE)</f>
        <v>44.338417679999999</v>
      </c>
      <c r="G2804">
        <f>VLOOKUP(B2804, '[1]Sheet 1 - us_county_latlng'!A:C, 3, FALSE)</f>
        <v>-85.578177400000001</v>
      </c>
    </row>
    <row r="2805" spans="1:7" hidden="1" x14ac:dyDescent="0.2">
      <c r="A2805" s="103">
        <v>2018</v>
      </c>
      <c r="B2805" s="12" t="s">
        <v>599</v>
      </c>
      <c r="C2805" s="99" t="s">
        <v>600</v>
      </c>
      <c r="D2805" s="12">
        <v>107</v>
      </c>
      <c r="E2805" s="113">
        <v>17</v>
      </c>
      <c r="F2805">
        <f>VLOOKUP(B2805, '[1]Sheet 1 - us_county_latlng'!A:D, 4, FALSE)</f>
        <v>44.684778250000001</v>
      </c>
      <c r="G2805">
        <f>VLOOKUP(B2805, '[1]Sheet 1 - us_county_latlng'!A:C, 3, FALSE)</f>
        <v>-83.593852709999993</v>
      </c>
    </row>
    <row r="2806" spans="1:7" hidden="1" x14ac:dyDescent="0.2">
      <c r="A2806" s="103">
        <v>2018</v>
      </c>
      <c r="B2806" s="12" t="s">
        <v>601</v>
      </c>
      <c r="C2806" s="99" t="s">
        <v>602</v>
      </c>
      <c r="D2806" s="12">
        <v>69</v>
      </c>
      <c r="E2806" s="113">
        <v>11</v>
      </c>
      <c r="F2806">
        <f>VLOOKUP(B2806, '[1]Sheet 1 - us_county_latlng'!A:D, 4, FALSE)</f>
        <v>46.409020310000002</v>
      </c>
      <c r="G2806">
        <f>VLOOKUP(B2806, '[1]Sheet 1 - us_county_latlng'!A:C, 3, FALSE)</f>
        <v>-86.604081089999994</v>
      </c>
    </row>
    <row r="2807" spans="1:7" hidden="1" x14ac:dyDescent="0.2">
      <c r="A2807" s="103">
        <v>2018</v>
      </c>
      <c r="B2807" s="12" t="s">
        <v>603</v>
      </c>
      <c r="C2807" s="99" t="s">
        <v>604</v>
      </c>
      <c r="D2807" s="12">
        <v>1826</v>
      </c>
      <c r="E2807" s="113">
        <v>296</v>
      </c>
      <c r="F2807">
        <f>VLOOKUP(B2807, '[1]Sheet 1 - us_county_latlng'!A:D, 4, FALSE)</f>
        <v>42.591471419999998</v>
      </c>
      <c r="G2807">
        <f>VLOOKUP(B2807, '[1]Sheet 1 - us_county_latlng'!A:C, 3, FALSE)</f>
        <v>-85.888458970000002</v>
      </c>
    </row>
    <row r="2808" spans="1:7" hidden="1" x14ac:dyDescent="0.2">
      <c r="A2808" s="103">
        <v>2018</v>
      </c>
      <c r="B2808" s="12" t="s">
        <v>605</v>
      </c>
      <c r="C2808" s="99" t="s">
        <v>606</v>
      </c>
      <c r="D2808" s="12">
        <v>312</v>
      </c>
      <c r="E2808" s="113">
        <v>50</v>
      </c>
      <c r="F2808">
        <f>VLOOKUP(B2808, '[1]Sheet 1 - us_county_latlng'!A:D, 4, FALSE)</f>
        <v>45.034578510000003</v>
      </c>
      <c r="G2808">
        <f>VLOOKUP(B2808, '[1]Sheet 1 - us_county_latlng'!A:C, 3, FALSE)</f>
        <v>-83.626068939999996</v>
      </c>
    </row>
    <row r="2809" spans="1:7" hidden="1" x14ac:dyDescent="0.2">
      <c r="A2809" s="103">
        <v>2018</v>
      </c>
      <c r="B2809" s="12" t="s">
        <v>607</v>
      </c>
      <c r="C2809" s="99" t="s">
        <v>608</v>
      </c>
      <c r="D2809" s="12">
        <v>261</v>
      </c>
      <c r="E2809" s="113">
        <v>42</v>
      </c>
      <c r="F2809">
        <f>VLOOKUP(B2809, '[1]Sheet 1 - us_county_latlng'!A:D, 4, FALSE)</f>
        <v>44.999041239999997</v>
      </c>
      <c r="G2809">
        <f>VLOOKUP(B2809, '[1]Sheet 1 - us_county_latlng'!A:C, 3, FALSE)</f>
        <v>-85.141358749999995</v>
      </c>
    </row>
    <row r="2810" spans="1:7" hidden="1" x14ac:dyDescent="0.2">
      <c r="A2810" s="103">
        <v>2018</v>
      </c>
      <c r="B2810" s="12" t="s">
        <v>609</v>
      </c>
      <c r="C2810" s="99" t="s">
        <v>610</v>
      </c>
      <c r="D2810" s="12">
        <v>183</v>
      </c>
      <c r="E2810" s="113">
        <v>29</v>
      </c>
      <c r="F2810">
        <f>VLOOKUP(B2810, '[1]Sheet 1 - us_county_latlng'!A:D, 4, FALSE)</f>
        <v>44.065122299999999</v>
      </c>
      <c r="G2810">
        <f>VLOOKUP(B2810, '[1]Sheet 1 - us_county_latlng'!A:C, 3, FALSE)</f>
        <v>-83.894982029999994</v>
      </c>
    </row>
    <row r="2811" spans="1:7" hidden="1" x14ac:dyDescent="0.2">
      <c r="A2811" s="103">
        <v>2018</v>
      </c>
      <c r="B2811" s="12" t="s">
        <v>611</v>
      </c>
      <c r="C2811" s="99" t="s">
        <v>612</v>
      </c>
      <c r="D2811" s="12">
        <v>86</v>
      </c>
      <c r="E2811" s="113">
        <v>14</v>
      </c>
      <c r="F2811">
        <f>VLOOKUP(B2811, '[1]Sheet 1 - us_county_latlng'!A:D, 4, FALSE)</f>
        <v>46.662377249999999</v>
      </c>
      <c r="G2811">
        <f>VLOOKUP(B2811, '[1]Sheet 1 - us_county_latlng'!A:C, 3, FALSE)</f>
        <v>-88.365591859999995</v>
      </c>
    </row>
    <row r="2812" spans="1:7" hidden="1" x14ac:dyDescent="0.2">
      <c r="A2812" s="103">
        <v>2018</v>
      </c>
      <c r="B2812" s="12" t="s">
        <v>613</v>
      </c>
      <c r="C2812" s="99" t="s">
        <v>614</v>
      </c>
      <c r="D2812" s="12">
        <v>863</v>
      </c>
      <c r="E2812" s="113">
        <v>141</v>
      </c>
      <c r="F2812">
        <f>VLOOKUP(B2812, '[1]Sheet 1 - us_county_latlng'!A:D, 4, FALSE)</f>
        <v>42.595139840000002</v>
      </c>
      <c r="G2812">
        <f>VLOOKUP(B2812, '[1]Sheet 1 - us_county_latlng'!A:C, 3, FALSE)</f>
        <v>-85.308345189999997</v>
      </c>
    </row>
    <row r="2813" spans="1:7" hidden="1" x14ac:dyDescent="0.2">
      <c r="A2813" s="103">
        <v>2018</v>
      </c>
      <c r="B2813" s="12" t="s">
        <v>615</v>
      </c>
      <c r="C2813" s="99" t="s">
        <v>616</v>
      </c>
      <c r="D2813" s="12">
        <v>1274</v>
      </c>
      <c r="E2813" s="113">
        <v>202</v>
      </c>
      <c r="F2813">
        <f>VLOOKUP(B2813, '[1]Sheet 1 - us_county_latlng'!A:D, 4, FALSE)</f>
        <v>43.707165490000001</v>
      </c>
      <c r="G2813">
        <f>VLOOKUP(B2813, '[1]Sheet 1 - us_county_latlng'!A:C, 3, FALSE)</f>
        <v>-83.990051440000002</v>
      </c>
    </row>
    <row r="2814" spans="1:7" hidden="1" x14ac:dyDescent="0.2">
      <c r="A2814" s="103">
        <v>2018</v>
      </c>
      <c r="B2814" s="12" t="s">
        <v>617</v>
      </c>
      <c r="C2814" s="99" t="s">
        <v>618</v>
      </c>
      <c r="D2814" s="12">
        <v>185</v>
      </c>
      <c r="E2814" s="113">
        <v>30</v>
      </c>
      <c r="F2814">
        <f>VLOOKUP(B2814, '[1]Sheet 1 - us_county_latlng'!A:D, 4, FALSE)</f>
        <v>44.639109320000003</v>
      </c>
      <c r="G2814">
        <f>VLOOKUP(B2814, '[1]Sheet 1 - us_county_latlng'!A:C, 3, FALSE)</f>
        <v>-86.01505847</v>
      </c>
    </row>
    <row r="2815" spans="1:7" hidden="1" x14ac:dyDescent="0.2">
      <c r="A2815" s="103">
        <v>2018</v>
      </c>
      <c r="B2815" s="12" t="s">
        <v>619</v>
      </c>
      <c r="C2815" s="99" t="s">
        <v>620</v>
      </c>
      <c r="D2815" s="12">
        <v>2202</v>
      </c>
      <c r="E2815" s="113">
        <v>352</v>
      </c>
      <c r="F2815">
        <f>VLOOKUP(B2815, '[1]Sheet 1 - us_county_latlng'!A:D, 4, FALSE)</f>
        <v>41.95468812</v>
      </c>
      <c r="G2815">
        <f>VLOOKUP(B2815, '[1]Sheet 1 - us_county_latlng'!A:C, 3, FALSE)</f>
        <v>-86.412529410000005</v>
      </c>
    </row>
    <row r="2816" spans="1:7" hidden="1" x14ac:dyDescent="0.2">
      <c r="A2816" s="103">
        <v>2018</v>
      </c>
      <c r="B2816" s="12" t="s">
        <v>621</v>
      </c>
      <c r="C2816" s="99" t="s">
        <v>622</v>
      </c>
      <c r="D2816" s="12">
        <v>764</v>
      </c>
      <c r="E2816" s="113">
        <v>124</v>
      </c>
      <c r="F2816">
        <f>VLOOKUP(B2816, '[1]Sheet 1 - us_county_latlng'!A:D, 4, FALSE)</f>
        <v>41.915889040000003</v>
      </c>
      <c r="G2816">
        <f>VLOOKUP(B2816, '[1]Sheet 1 - us_county_latlng'!A:C, 3, FALSE)</f>
        <v>-85.059234750000002</v>
      </c>
    </row>
    <row r="2817" spans="1:7" hidden="1" x14ac:dyDescent="0.2">
      <c r="A2817" s="103">
        <v>2018</v>
      </c>
      <c r="B2817" s="12" t="s">
        <v>623</v>
      </c>
      <c r="C2817" s="99" t="s">
        <v>624</v>
      </c>
      <c r="D2817" s="12">
        <v>2088</v>
      </c>
      <c r="E2817" s="113">
        <v>329</v>
      </c>
      <c r="F2817">
        <f>VLOOKUP(B2817, '[1]Sheet 1 - us_county_latlng'!A:D, 4, FALSE)</f>
        <v>42.246366170000002</v>
      </c>
      <c r="G2817">
        <f>VLOOKUP(B2817, '[1]Sheet 1 - us_county_latlng'!A:C, 3, FALSE)</f>
        <v>-85.005083940000006</v>
      </c>
    </row>
    <row r="2818" spans="1:7" hidden="1" x14ac:dyDescent="0.2">
      <c r="A2818" s="103">
        <v>2018</v>
      </c>
      <c r="B2818" s="12" t="s">
        <v>625</v>
      </c>
      <c r="C2818" s="99" t="s">
        <v>626</v>
      </c>
      <c r="D2818" s="12">
        <v>612</v>
      </c>
      <c r="E2818" s="113">
        <v>98</v>
      </c>
      <c r="F2818">
        <f>VLOOKUP(B2818, '[1]Sheet 1 - us_county_latlng'!A:D, 4, FALSE)</f>
        <v>41.915455469999998</v>
      </c>
      <c r="G2818">
        <f>VLOOKUP(B2818, '[1]Sheet 1 - us_county_latlng'!A:C, 3, FALSE)</f>
        <v>-85.994037410000004</v>
      </c>
    </row>
    <row r="2819" spans="1:7" hidden="1" x14ac:dyDescent="0.2">
      <c r="A2819" s="103">
        <v>2018</v>
      </c>
      <c r="B2819" s="12" t="s">
        <v>627</v>
      </c>
      <c r="C2819" s="99" t="s">
        <v>628</v>
      </c>
      <c r="D2819" s="12">
        <v>331</v>
      </c>
      <c r="E2819" s="113">
        <v>53</v>
      </c>
      <c r="F2819">
        <f>VLOOKUP(B2819, '[1]Sheet 1 - us_county_latlng'!A:D, 4, FALSE)</f>
        <v>45.305627970000003</v>
      </c>
      <c r="G2819">
        <f>VLOOKUP(B2819, '[1]Sheet 1 - us_county_latlng'!A:C, 3, FALSE)</f>
        <v>-85.129215049999999</v>
      </c>
    </row>
    <row r="2820" spans="1:7" hidden="1" x14ac:dyDescent="0.2">
      <c r="A2820" s="103">
        <v>2018</v>
      </c>
      <c r="B2820" s="12" t="s">
        <v>629</v>
      </c>
      <c r="C2820" s="99" t="s">
        <v>630</v>
      </c>
      <c r="D2820" s="12">
        <v>258</v>
      </c>
      <c r="E2820" s="113">
        <v>41</v>
      </c>
      <c r="F2820">
        <f>VLOOKUP(B2820, '[1]Sheet 1 - us_county_latlng'!A:D, 4, FALSE)</f>
        <v>45.447012649999998</v>
      </c>
      <c r="G2820">
        <f>VLOOKUP(B2820, '[1]Sheet 1 - us_county_latlng'!A:C, 3, FALSE)</f>
        <v>-84.500656109999994</v>
      </c>
    </row>
    <row r="2821" spans="1:7" hidden="1" x14ac:dyDescent="0.2">
      <c r="A2821" s="103">
        <v>2018</v>
      </c>
      <c r="B2821" s="12" t="s">
        <v>631</v>
      </c>
      <c r="C2821" s="99" t="s">
        <v>632</v>
      </c>
      <c r="D2821" s="12">
        <v>444</v>
      </c>
      <c r="E2821" s="113">
        <v>71</v>
      </c>
      <c r="F2821">
        <f>VLOOKUP(B2821, '[1]Sheet 1 - us_county_latlng'!A:D, 4, FALSE)</f>
        <v>46.300324060000001</v>
      </c>
      <c r="G2821">
        <f>VLOOKUP(B2821, '[1]Sheet 1 - us_county_latlng'!A:C, 3, FALSE)</f>
        <v>-84.562843450000003</v>
      </c>
    </row>
    <row r="2822" spans="1:7" hidden="1" x14ac:dyDescent="0.2">
      <c r="A2822" s="103">
        <v>2018</v>
      </c>
      <c r="B2822" s="12" t="s">
        <v>633</v>
      </c>
      <c r="C2822" s="99" t="s">
        <v>634</v>
      </c>
      <c r="D2822" s="12">
        <v>405</v>
      </c>
      <c r="E2822" s="113">
        <v>65</v>
      </c>
      <c r="F2822">
        <f>VLOOKUP(B2822, '[1]Sheet 1 - us_county_latlng'!A:D, 4, FALSE)</f>
        <v>43.9879198</v>
      </c>
      <c r="G2822">
        <f>VLOOKUP(B2822, '[1]Sheet 1 - us_county_latlng'!A:C, 3, FALSE)</f>
        <v>-84.848107510000006</v>
      </c>
    </row>
    <row r="2823" spans="1:7" hidden="1" x14ac:dyDescent="0.2">
      <c r="A2823" s="103">
        <v>2018</v>
      </c>
      <c r="B2823" s="12" t="s">
        <v>635</v>
      </c>
      <c r="C2823" s="99" t="s">
        <v>636</v>
      </c>
      <c r="D2823" s="12">
        <v>1099</v>
      </c>
      <c r="E2823" s="113">
        <v>177</v>
      </c>
      <c r="F2823">
        <f>VLOOKUP(B2823, '[1]Sheet 1 - us_county_latlng'!A:D, 4, FALSE)</f>
        <v>42.9439517</v>
      </c>
      <c r="G2823">
        <f>VLOOKUP(B2823, '[1]Sheet 1 - us_county_latlng'!A:C, 3, FALSE)</f>
        <v>-84.601384510000003</v>
      </c>
    </row>
    <row r="2824" spans="1:7" hidden="1" x14ac:dyDescent="0.2">
      <c r="A2824" s="103">
        <v>2018</v>
      </c>
      <c r="B2824" s="12" t="s">
        <v>637</v>
      </c>
      <c r="C2824" s="99" t="s">
        <v>638</v>
      </c>
      <c r="D2824" s="12">
        <v>142</v>
      </c>
      <c r="E2824" s="113">
        <v>23</v>
      </c>
      <c r="F2824">
        <f>VLOOKUP(B2824, '[1]Sheet 1 - us_county_latlng'!A:D, 4, FALSE)</f>
        <v>44.683231229999997</v>
      </c>
      <c r="G2824">
        <f>VLOOKUP(B2824, '[1]Sheet 1 - us_county_latlng'!A:C, 3, FALSE)</f>
        <v>-84.610248589999998</v>
      </c>
    </row>
    <row r="2825" spans="1:7" hidden="1" x14ac:dyDescent="0.2">
      <c r="A2825" s="103">
        <v>2018</v>
      </c>
      <c r="B2825" s="12" t="s">
        <v>639</v>
      </c>
      <c r="C2825" s="99" t="s">
        <v>640</v>
      </c>
      <c r="D2825" s="12">
        <v>431</v>
      </c>
      <c r="E2825" s="113">
        <v>70</v>
      </c>
      <c r="F2825">
        <f>VLOOKUP(B2825, '[1]Sheet 1 - us_county_latlng'!A:D, 4, FALSE)</f>
        <v>45.917363109999997</v>
      </c>
      <c r="G2825">
        <f>VLOOKUP(B2825, '[1]Sheet 1 - us_county_latlng'!A:C, 3, FALSE)</f>
        <v>-86.923474859999999</v>
      </c>
    </row>
    <row r="2826" spans="1:7" hidden="1" x14ac:dyDescent="0.2">
      <c r="A2826" s="103">
        <v>2018</v>
      </c>
      <c r="B2826" s="12" t="s">
        <v>641</v>
      </c>
      <c r="C2826" s="99" t="s">
        <v>642</v>
      </c>
      <c r="D2826" s="12">
        <v>328</v>
      </c>
      <c r="E2826" s="113">
        <v>54</v>
      </c>
      <c r="F2826">
        <f>VLOOKUP(B2826, '[1]Sheet 1 - us_county_latlng'!A:D, 4, FALSE)</f>
        <v>46.009070049999998</v>
      </c>
      <c r="G2826">
        <f>VLOOKUP(B2826, '[1]Sheet 1 - us_county_latlng'!A:C, 3, FALSE)</f>
        <v>-87.87011459</v>
      </c>
    </row>
    <row r="2827" spans="1:7" hidden="1" x14ac:dyDescent="0.2">
      <c r="A2827" s="103">
        <v>2018</v>
      </c>
      <c r="B2827" s="12" t="s">
        <v>643</v>
      </c>
      <c r="C2827" s="99" t="s">
        <v>644</v>
      </c>
      <c r="D2827" s="12">
        <v>1635</v>
      </c>
      <c r="E2827" s="113">
        <v>254</v>
      </c>
      <c r="F2827">
        <f>VLOOKUP(B2827, '[1]Sheet 1 - us_county_latlng'!A:D, 4, FALSE)</f>
        <v>42.595991849999997</v>
      </c>
      <c r="G2827">
        <f>VLOOKUP(B2827, '[1]Sheet 1 - us_county_latlng'!A:C, 3, FALSE)</f>
        <v>-84.837400349999996</v>
      </c>
    </row>
    <row r="2828" spans="1:7" hidden="1" x14ac:dyDescent="0.2">
      <c r="A2828" s="103">
        <v>2018</v>
      </c>
      <c r="B2828" s="12" t="s">
        <v>645</v>
      </c>
      <c r="C2828" s="99" t="s">
        <v>646</v>
      </c>
      <c r="D2828" s="12">
        <v>374</v>
      </c>
      <c r="E2828" s="113">
        <v>59</v>
      </c>
      <c r="F2828">
        <f>VLOOKUP(B2828, '[1]Sheet 1 - us_county_latlng'!A:D, 4, FALSE)</f>
        <v>45.519966760000003</v>
      </c>
      <c r="G2828">
        <f>VLOOKUP(B2828, '[1]Sheet 1 - us_county_latlng'!A:C, 3, FALSE)</f>
        <v>-84.891169570000002</v>
      </c>
    </row>
    <row r="2829" spans="1:7" hidden="1" x14ac:dyDescent="0.2">
      <c r="A2829" s="103">
        <v>2018</v>
      </c>
      <c r="B2829" s="12" t="s">
        <v>647</v>
      </c>
      <c r="C2829" s="99" t="s">
        <v>648</v>
      </c>
      <c r="D2829" s="12">
        <v>6917</v>
      </c>
      <c r="E2829" s="41">
        <v>1040</v>
      </c>
      <c r="F2829">
        <f>VLOOKUP(B2829, '[1]Sheet 1 - us_county_latlng'!A:D, 4, FALSE)</f>
        <v>43.022169759999997</v>
      </c>
      <c r="G2829">
        <f>VLOOKUP(B2829, '[1]Sheet 1 - us_county_latlng'!A:C, 3, FALSE)</f>
        <v>-83.706528059999997</v>
      </c>
    </row>
    <row r="2830" spans="1:7" hidden="1" x14ac:dyDescent="0.2">
      <c r="A2830" s="103">
        <v>2018</v>
      </c>
      <c r="B2830" s="12" t="s">
        <v>649</v>
      </c>
      <c r="C2830" s="99" t="s">
        <v>650</v>
      </c>
      <c r="D2830" s="12">
        <v>333</v>
      </c>
      <c r="E2830" s="113">
        <v>54</v>
      </c>
      <c r="F2830">
        <f>VLOOKUP(B2830, '[1]Sheet 1 - us_county_latlng'!A:D, 4, FALSE)</f>
        <v>43.990621220000001</v>
      </c>
      <c r="G2830">
        <f>VLOOKUP(B2830, '[1]Sheet 1 - us_county_latlng'!A:C, 3, FALSE)</f>
        <v>-84.388601140000006</v>
      </c>
    </row>
    <row r="2831" spans="1:7" hidden="1" x14ac:dyDescent="0.2">
      <c r="A2831" s="103">
        <v>2018</v>
      </c>
      <c r="B2831" s="12" t="s">
        <v>651</v>
      </c>
      <c r="C2831" s="99" t="s">
        <v>652</v>
      </c>
      <c r="D2831" s="12">
        <v>174</v>
      </c>
      <c r="E2831" s="113">
        <v>29</v>
      </c>
      <c r="F2831">
        <f>VLOOKUP(B2831, '[1]Sheet 1 - us_county_latlng'!A:D, 4, FALSE)</f>
        <v>46.408852809999999</v>
      </c>
      <c r="G2831">
        <f>VLOOKUP(B2831, '[1]Sheet 1 - us_county_latlng'!A:C, 3, FALSE)</f>
        <v>-89.694372709999996</v>
      </c>
    </row>
    <row r="2832" spans="1:7" hidden="1" x14ac:dyDescent="0.2">
      <c r="A2832" s="103">
        <v>2018</v>
      </c>
      <c r="B2832" s="12" t="s">
        <v>653</v>
      </c>
      <c r="C2832" s="99" t="s">
        <v>654</v>
      </c>
      <c r="D2832" s="12">
        <v>1187</v>
      </c>
      <c r="E2832" s="113">
        <v>188</v>
      </c>
      <c r="F2832">
        <f>VLOOKUP(B2832, '[1]Sheet 1 - us_county_latlng'!A:D, 4, FALSE)</f>
        <v>44.669160980000001</v>
      </c>
      <c r="G2832">
        <f>VLOOKUP(B2832, '[1]Sheet 1 - us_county_latlng'!A:C, 3, FALSE)</f>
        <v>-85.560135029999998</v>
      </c>
    </row>
    <row r="2833" spans="1:7" hidden="1" x14ac:dyDescent="0.2">
      <c r="A2833" s="103">
        <v>2018</v>
      </c>
      <c r="B2833" s="12" t="s">
        <v>655</v>
      </c>
      <c r="C2833" s="99" t="s">
        <v>656</v>
      </c>
      <c r="D2833" s="12">
        <v>508</v>
      </c>
      <c r="E2833" s="113">
        <v>82</v>
      </c>
      <c r="F2833">
        <f>VLOOKUP(B2833, '[1]Sheet 1 - us_county_latlng'!A:D, 4, FALSE)</f>
        <v>43.292969929999998</v>
      </c>
      <c r="G2833">
        <f>VLOOKUP(B2833, '[1]Sheet 1 - us_county_latlng'!A:C, 3, FALSE)</f>
        <v>-84.604829080000002</v>
      </c>
    </row>
    <row r="2834" spans="1:7" hidden="1" x14ac:dyDescent="0.2">
      <c r="A2834" s="103">
        <v>2018</v>
      </c>
      <c r="B2834" s="12" t="s">
        <v>657</v>
      </c>
      <c r="C2834" s="99" t="s">
        <v>658</v>
      </c>
      <c r="D2834" s="12">
        <v>665</v>
      </c>
      <c r="E2834" s="113">
        <v>108</v>
      </c>
      <c r="F2834">
        <f>VLOOKUP(B2834, '[1]Sheet 1 - us_county_latlng'!A:D, 4, FALSE)</f>
        <v>41.887686960000003</v>
      </c>
      <c r="G2834">
        <f>VLOOKUP(B2834, '[1]Sheet 1 - us_county_latlng'!A:C, 3, FALSE)</f>
        <v>-84.593054749999993</v>
      </c>
    </row>
    <row r="2835" spans="1:7" hidden="1" x14ac:dyDescent="0.2">
      <c r="A2835" s="103">
        <v>2018</v>
      </c>
      <c r="B2835" s="12" t="s">
        <v>659</v>
      </c>
      <c r="C2835" s="99" t="s">
        <v>660</v>
      </c>
      <c r="D2835" s="12">
        <v>479</v>
      </c>
      <c r="E2835" s="113">
        <v>78</v>
      </c>
      <c r="F2835">
        <f>VLOOKUP(B2835, '[1]Sheet 1 - us_county_latlng'!A:D, 4, FALSE)</f>
        <v>46.898010749999997</v>
      </c>
      <c r="G2835">
        <f>VLOOKUP(B2835, '[1]Sheet 1 - us_county_latlng'!A:C, 3, FALSE)</f>
        <v>-88.687429929999993</v>
      </c>
    </row>
    <row r="2836" spans="1:7" hidden="1" x14ac:dyDescent="0.2">
      <c r="A2836" s="103">
        <v>2018</v>
      </c>
      <c r="B2836" s="12" t="s">
        <v>661</v>
      </c>
      <c r="C2836" s="99" t="s">
        <v>662</v>
      </c>
      <c r="D2836" s="12">
        <v>341</v>
      </c>
      <c r="E2836" s="113">
        <v>55</v>
      </c>
      <c r="F2836">
        <f>VLOOKUP(B2836, '[1]Sheet 1 - us_county_latlng'!A:D, 4, FALSE)</f>
        <v>43.83293286</v>
      </c>
      <c r="G2836">
        <f>VLOOKUP(B2836, '[1]Sheet 1 - us_county_latlng'!A:C, 3, FALSE)</f>
        <v>-83.031167960000005</v>
      </c>
    </row>
    <row r="2837" spans="1:7" hidden="1" x14ac:dyDescent="0.2">
      <c r="A2837" s="103">
        <v>2018</v>
      </c>
      <c r="B2837" s="12" t="s">
        <v>663</v>
      </c>
      <c r="C2837" s="99" t="s">
        <v>664</v>
      </c>
      <c r="D2837" s="12">
        <v>4272</v>
      </c>
      <c r="E2837" s="113">
        <v>659</v>
      </c>
      <c r="F2837">
        <f>VLOOKUP(B2837, '[1]Sheet 1 - us_county_latlng'!A:D, 4, FALSE)</f>
        <v>42.597372780000001</v>
      </c>
      <c r="G2837">
        <f>VLOOKUP(B2837, '[1]Sheet 1 - us_county_latlng'!A:C, 3, FALSE)</f>
        <v>-84.373466070000006</v>
      </c>
    </row>
    <row r="2838" spans="1:7" hidden="1" x14ac:dyDescent="0.2">
      <c r="A2838" s="103">
        <v>2018</v>
      </c>
      <c r="B2838" s="12" t="s">
        <v>665</v>
      </c>
      <c r="C2838" s="99" t="s">
        <v>666</v>
      </c>
      <c r="D2838" s="12">
        <v>895</v>
      </c>
      <c r="E2838" s="113">
        <v>144</v>
      </c>
      <c r="F2838">
        <f>VLOOKUP(B2838, '[1]Sheet 1 - us_county_latlng'!A:D, 4, FALSE)</f>
        <v>42.945022379999997</v>
      </c>
      <c r="G2838">
        <f>VLOOKUP(B2838, '[1]Sheet 1 - us_county_latlng'!A:C, 3, FALSE)</f>
        <v>-85.074133189999998</v>
      </c>
    </row>
    <row r="2839" spans="1:7" hidden="1" x14ac:dyDescent="0.2">
      <c r="A2839" s="103">
        <v>2018</v>
      </c>
      <c r="B2839" s="12" t="s">
        <v>667</v>
      </c>
      <c r="C2839" s="99" t="s">
        <v>668</v>
      </c>
      <c r="D2839" s="12">
        <v>341</v>
      </c>
      <c r="E2839" s="113">
        <v>55</v>
      </c>
      <c r="F2839">
        <f>VLOOKUP(B2839, '[1]Sheet 1 - us_county_latlng'!A:D, 4, FALSE)</f>
        <v>44.355785419999997</v>
      </c>
      <c r="G2839">
        <f>VLOOKUP(B2839, '[1]Sheet 1 - us_county_latlng'!A:C, 3, FALSE)</f>
        <v>-83.636690020000003</v>
      </c>
    </row>
    <row r="2840" spans="1:7" hidden="1" x14ac:dyDescent="0.2">
      <c r="A2840" s="103">
        <v>2018</v>
      </c>
      <c r="B2840" s="12" t="s">
        <v>669</v>
      </c>
      <c r="C2840" s="99" t="s">
        <v>670</v>
      </c>
      <c r="D2840" s="12">
        <v>106</v>
      </c>
      <c r="E2840" s="113">
        <v>17</v>
      </c>
      <c r="F2840">
        <f>VLOOKUP(B2840, '[1]Sheet 1 - us_county_latlng'!A:D, 4, FALSE)</f>
        <v>46.208659079999997</v>
      </c>
      <c r="G2840">
        <f>VLOOKUP(B2840, '[1]Sheet 1 - us_county_latlng'!A:C, 3, FALSE)</f>
        <v>-88.530280439999999</v>
      </c>
    </row>
    <row r="2841" spans="1:7" hidden="1" x14ac:dyDescent="0.2">
      <c r="A2841" s="103">
        <v>2018</v>
      </c>
      <c r="B2841" s="12" t="s">
        <v>671</v>
      </c>
      <c r="C2841" s="99" t="s">
        <v>672</v>
      </c>
      <c r="D2841" s="12">
        <v>857</v>
      </c>
      <c r="E2841" s="113">
        <v>134</v>
      </c>
      <c r="F2841">
        <f>VLOOKUP(B2841, '[1]Sheet 1 - us_county_latlng'!A:D, 4, FALSE)</f>
        <v>43.640609759999997</v>
      </c>
      <c r="G2841">
        <f>VLOOKUP(B2841, '[1]Sheet 1 - us_county_latlng'!A:C, 3, FALSE)</f>
        <v>-84.846649229999997</v>
      </c>
    </row>
    <row r="2842" spans="1:7" hidden="1" x14ac:dyDescent="0.2">
      <c r="A2842" s="103">
        <v>2018</v>
      </c>
      <c r="B2842" s="12" t="s">
        <v>673</v>
      </c>
      <c r="C2842" s="99" t="s">
        <v>674</v>
      </c>
      <c r="D2842" s="12">
        <v>2396</v>
      </c>
      <c r="E2842" s="113">
        <v>376</v>
      </c>
      <c r="F2842">
        <f>VLOOKUP(B2842, '[1]Sheet 1 - us_county_latlng'!A:D, 4, FALSE)</f>
        <v>42.248520589999998</v>
      </c>
      <c r="G2842">
        <f>VLOOKUP(B2842, '[1]Sheet 1 - us_county_latlng'!A:C, 3, FALSE)</f>
        <v>-84.422513550000005</v>
      </c>
    </row>
    <row r="2843" spans="1:7" hidden="1" x14ac:dyDescent="0.2">
      <c r="A2843" s="103">
        <v>2018</v>
      </c>
      <c r="B2843" s="12" t="s">
        <v>675</v>
      </c>
      <c r="C2843" s="99" t="s">
        <v>676</v>
      </c>
      <c r="D2843" s="12">
        <v>4435</v>
      </c>
      <c r="E2843" s="113">
        <v>684</v>
      </c>
      <c r="F2843">
        <f>VLOOKUP(B2843, '[1]Sheet 1 - us_county_latlng'!A:D, 4, FALSE)</f>
        <v>42.24536002</v>
      </c>
      <c r="G2843">
        <f>VLOOKUP(B2843, '[1]Sheet 1 - us_county_latlng'!A:C, 3, FALSE)</f>
        <v>-85.530441569999994</v>
      </c>
    </row>
    <row r="2844" spans="1:7" hidden="1" x14ac:dyDescent="0.2">
      <c r="A2844" s="103">
        <v>2018</v>
      </c>
      <c r="B2844" s="12" t="s">
        <v>677</v>
      </c>
      <c r="C2844" s="99" t="s">
        <v>678</v>
      </c>
      <c r="D2844" s="12">
        <v>229</v>
      </c>
      <c r="E2844" s="113">
        <v>38</v>
      </c>
      <c r="F2844">
        <f>VLOOKUP(B2844, '[1]Sheet 1 - us_county_latlng'!A:D, 4, FALSE)</f>
        <v>44.684885139999999</v>
      </c>
      <c r="G2844">
        <f>VLOOKUP(B2844, '[1]Sheet 1 - us_county_latlng'!A:C, 3, FALSE)</f>
        <v>-85.090461399999995</v>
      </c>
    </row>
    <row r="2845" spans="1:7" hidden="1" x14ac:dyDescent="0.2">
      <c r="A2845" s="103">
        <v>2018</v>
      </c>
      <c r="B2845" s="12" t="s">
        <v>679</v>
      </c>
      <c r="C2845" s="99" t="s">
        <v>680</v>
      </c>
      <c r="D2845" s="12">
        <v>11774</v>
      </c>
      <c r="E2845" s="41">
        <v>1853</v>
      </c>
      <c r="F2845">
        <f>VLOOKUP(B2845, '[1]Sheet 1 - us_county_latlng'!A:D, 4, FALSE)</f>
        <v>43.032046110000003</v>
      </c>
      <c r="G2845">
        <f>VLOOKUP(B2845, '[1]Sheet 1 - us_county_latlng'!A:C, 3, FALSE)</f>
        <v>-85.549181149999995</v>
      </c>
    </row>
    <row r="2846" spans="1:7" hidden="1" x14ac:dyDescent="0.2">
      <c r="A2846" s="103">
        <v>2018</v>
      </c>
      <c r="B2846" s="12" t="s">
        <v>681</v>
      </c>
      <c r="C2846" s="99" t="s">
        <v>682</v>
      </c>
      <c r="D2846" s="12">
        <v>13</v>
      </c>
      <c r="E2846" s="113">
        <v>2</v>
      </c>
      <c r="F2846">
        <f>VLOOKUP(B2846, '[1]Sheet 1 - us_county_latlng'!A:D, 4, FALSE)</f>
        <v>47.626625570000002</v>
      </c>
      <c r="G2846">
        <f>VLOOKUP(B2846, '[1]Sheet 1 - us_county_latlng'!A:C, 3, FALSE)</f>
        <v>-88.43593439</v>
      </c>
    </row>
    <row r="2847" spans="1:7" hidden="1" x14ac:dyDescent="0.2">
      <c r="A2847" s="103">
        <v>2018</v>
      </c>
      <c r="B2847" s="12" t="s">
        <v>683</v>
      </c>
      <c r="C2847" s="99" t="s">
        <v>684</v>
      </c>
      <c r="D2847" s="12">
        <v>117</v>
      </c>
      <c r="E2847" s="113">
        <v>19</v>
      </c>
      <c r="F2847">
        <f>VLOOKUP(B2847, '[1]Sheet 1 - us_county_latlng'!A:D, 4, FALSE)</f>
        <v>43.990412419999998</v>
      </c>
      <c r="G2847">
        <f>VLOOKUP(B2847, '[1]Sheet 1 - us_county_latlng'!A:C, 3, FALSE)</f>
        <v>-85.802092740000006</v>
      </c>
    </row>
    <row r="2848" spans="1:7" hidden="1" x14ac:dyDescent="0.2">
      <c r="A2848" s="103">
        <v>2018</v>
      </c>
      <c r="B2848" s="12" t="s">
        <v>685</v>
      </c>
      <c r="C2848" s="99" t="s">
        <v>686</v>
      </c>
      <c r="D2848" s="12">
        <v>1120</v>
      </c>
      <c r="E2848" s="113">
        <v>178</v>
      </c>
      <c r="F2848">
        <f>VLOOKUP(B2848, '[1]Sheet 1 - us_county_latlng'!A:D, 4, FALSE)</f>
        <v>43.090525059999997</v>
      </c>
      <c r="G2848">
        <f>VLOOKUP(B2848, '[1]Sheet 1 - us_county_latlng'!A:C, 3, FALSE)</f>
        <v>-83.221531479999996</v>
      </c>
    </row>
    <row r="2849" spans="1:7" hidden="1" x14ac:dyDescent="0.2">
      <c r="A2849" s="103">
        <v>2018</v>
      </c>
      <c r="B2849" s="12" t="s">
        <v>687</v>
      </c>
      <c r="C2849" s="99" t="s">
        <v>688</v>
      </c>
      <c r="D2849" s="12">
        <v>199</v>
      </c>
      <c r="E2849" s="113">
        <v>31</v>
      </c>
      <c r="F2849">
        <f>VLOOKUP(B2849, '[1]Sheet 1 - us_county_latlng'!A:D, 4, FALSE)</f>
        <v>44.939434239999997</v>
      </c>
      <c r="G2849">
        <f>VLOOKUP(B2849, '[1]Sheet 1 - us_county_latlng'!A:C, 3, FALSE)</f>
        <v>-85.812205610000007</v>
      </c>
    </row>
    <row r="2850" spans="1:7" hidden="1" x14ac:dyDescent="0.2">
      <c r="A2850" s="103">
        <v>2018</v>
      </c>
      <c r="B2850" s="12" t="s">
        <v>689</v>
      </c>
      <c r="C2850" s="99" t="s">
        <v>690</v>
      </c>
      <c r="D2850" s="12">
        <v>1358</v>
      </c>
      <c r="E2850" s="113">
        <v>215</v>
      </c>
      <c r="F2850">
        <f>VLOOKUP(B2850, '[1]Sheet 1 - us_county_latlng'!A:D, 4, FALSE)</f>
        <v>41.894694059999999</v>
      </c>
      <c r="G2850">
        <f>VLOOKUP(B2850, '[1]Sheet 1 - us_county_latlng'!A:C, 3, FALSE)</f>
        <v>-84.066412459999995</v>
      </c>
    </row>
    <row r="2851" spans="1:7" hidden="1" x14ac:dyDescent="0.2">
      <c r="A2851" s="103">
        <v>2018</v>
      </c>
      <c r="B2851" s="12" t="s">
        <v>691</v>
      </c>
      <c r="C2851" s="99" t="s">
        <v>692</v>
      </c>
      <c r="D2851" s="12">
        <v>2298</v>
      </c>
      <c r="E2851" s="113">
        <v>368</v>
      </c>
      <c r="F2851">
        <f>VLOOKUP(B2851, '[1]Sheet 1 - us_county_latlng'!A:D, 4, FALSE)</f>
        <v>42.603892870000003</v>
      </c>
      <c r="G2851">
        <f>VLOOKUP(B2851, '[1]Sheet 1 - us_county_latlng'!A:C, 3, FALSE)</f>
        <v>-83.911707699999994</v>
      </c>
    </row>
    <row r="2852" spans="1:7" hidden="1" x14ac:dyDescent="0.2">
      <c r="A2852" s="103">
        <v>2018</v>
      </c>
      <c r="B2852" s="12" t="s">
        <v>693</v>
      </c>
      <c r="C2852" s="99" t="s">
        <v>694</v>
      </c>
      <c r="D2852" s="12">
        <v>77</v>
      </c>
      <c r="E2852" s="113">
        <v>12</v>
      </c>
      <c r="F2852">
        <f>VLOOKUP(B2852, '[1]Sheet 1 - us_county_latlng'!A:D, 4, FALSE)</f>
        <v>46.470499799999999</v>
      </c>
      <c r="G2852">
        <f>VLOOKUP(B2852, '[1]Sheet 1 - us_county_latlng'!A:C, 3, FALSE)</f>
        <v>-85.543890480000002</v>
      </c>
    </row>
    <row r="2853" spans="1:7" hidden="1" x14ac:dyDescent="0.2">
      <c r="A2853" s="103">
        <v>2018</v>
      </c>
      <c r="B2853" s="12" t="s">
        <v>695</v>
      </c>
      <c r="C2853" s="99" t="s">
        <v>696</v>
      </c>
      <c r="D2853" s="12">
        <v>123</v>
      </c>
      <c r="E2853" s="113">
        <v>20</v>
      </c>
      <c r="F2853">
        <f>VLOOKUP(B2853, '[1]Sheet 1 - us_county_latlng'!A:D, 4, FALSE)</f>
        <v>46.078586649999998</v>
      </c>
      <c r="G2853">
        <f>VLOOKUP(B2853, '[1]Sheet 1 - us_county_latlng'!A:C, 3, FALSE)</f>
        <v>-85.077041030000004</v>
      </c>
    </row>
    <row r="2854" spans="1:7" hidden="1" x14ac:dyDescent="0.2">
      <c r="A2854" s="103">
        <v>2018</v>
      </c>
      <c r="B2854" s="12" t="s">
        <v>697</v>
      </c>
      <c r="C2854" s="99" t="s">
        <v>698</v>
      </c>
      <c r="D2854" s="12">
        <v>13999</v>
      </c>
      <c r="E2854" s="41">
        <v>2108</v>
      </c>
      <c r="F2854">
        <f>VLOOKUP(B2854, '[1]Sheet 1 - us_county_latlng'!A:D, 4, FALSE)</f>
        <v>42.695840670000003</v>
      </c>
      <c r="G2854">
        <f>VLOOKUP(B2854, '[1]Sheet 1 - us_county_latlng'!A:C, 3, FALSE)</f>
        <v>-82.932555170000001</v>
      </c>
    </row>
    <row r="2855" spans="1:7" hidden="1" x14ac:dyDescent="0.2">
      <c r="A2855" s="103">
        <v>2018</v>
      </c>
      <c r="B2855" s="12" t="s">
        <v>699</v>
      </c>
      <c r="C2855" s="99" t="s">
        <v>700</v>
      </c>
      <c r="D2855" s="12">
        <v>249</v>
      </c>
      <c r="E2855" s="113">
        <v>40</v>
      </c>
      <c r="F2855">
        <f>VLOOKUP(B2855, '[1]Sheet 1 - us_county_latlng'!A:D, 4, FALSE)</f>
        <v>44.333453210000002</v>
      </c>
      <c r="G2855">
        <f>VLOOKUP(B2855, '[1]Sheet 1 - us_county_latlng'!A:C, 3, FALSE)</f>
        <v>-86.056353450000003</v>
      </c>
    </row>
    <row r="2856" spans="1:7" hidden="1" x14ac:dyDescent="0.2">
      <c r="A2856" s="103">
        <v>2018</v>
      </c>
      <c r="B2856" s="12" t="s">
        <v>701</v>
      </c>
      <c r="C2856" s="99" t="s">
        <v>702</v>
      </c>
      <c r="D2856" s="12">
        <v>790</v>
      </c>
      <c r="E2856" s="113">
        <v>124</v>
      </c>
      <c r="F2856">
        <f>VLOOKUP(B2856, '[1]Sheet 1 - us_county_latlng'!A:D, 4, FALSE)</f>
        <v>46.431398960000003</v>
      </c>
      <c r="G2856">
        <f>VLOOKUP(B2856, '[1]Sheet 1 - us_county_latlng'!A:C, 3, FALSE)</f>
        <v>-87.641387820000006</v>
      </c>
    </row>
    <row r="2857" spans="1:7" hidden="1" x14ac:dyDescent="0.2">
      <c r="A2857" s="103">
        <v>2018</v>
      </c>
      <c r="B2857" s="12" t="s">
        <v>703</v>
      </c>
      <c r="C2857" s="99" t="s">
        <v>704</v>
      </c>
      <c r="D2857" s="12">
        <v>327</v>
      </c>
      <c r="E2857" s="113">
        <v>53</v>
      </c>
      <c r="F2857">
        <f>VLOOKUP(B2857, '[1]Sheet 1 - us_county_latlng'!A:D, 4, FALSE)</f>
        <v>43.995353690000002</v>
      </c>
      <c r="G2857">
        <f>VLOOKUP(B2857, '[1]Sheet 1 - us_county_latlng'!A:C, 3, FALSE)</f>
        <v>-86.250173810000007</v>
      </c>
    </row>
    <row r="2858" spans="1:7" hidden="1" x14ac:dyDescent="0.2">
      <c r="A2858" s="103">
        <v>2018</v>
      </c>
      <c r="B2858" s="12" t="s">
        <v>705</v>
      </c>
      <c r="C2858" s="99" t="s">
        <v>706</v>
      </c>
      <c r="D2858" s="12">
        <v>565</v>
      </c>
      <c r="E2858" s="113">
        <v>91</v>
      </c>
      <c r="F2858">
        <f>VLOOKUP(B2858, '[1]Sheet 1 - us_county_latlng'!A:D, 4, FALSE)</f>
        <v>43.640707310000003</v>
      </c>
      <c r="G2858">
        <f>VLOOKUP(B2858, '[1]Sheet 1 - us_county_latlng'!A:C, 3, FALSE)</f>
        <v>-85.324648749999994</v>
      </c>
    </row>
    <row r="2859" spans="1:7" hidden="1" x14ac:dyDescent="0.2">
      <c r="A2859" s="103">
        <v>2018</v>
      </c>
      <c r="B2859" s="12" t="s">
        <v>707</v>
      </c>
      <c r="C2859" s="99" t="s">
        <v>708</v>
      </c>
      <c r="D2859" s="12">
        <v>230</v>
      </c>
      <c r="E2859" s="113">
        <v>38</v>
      </c>
      <c r="F2859">
        <f>VLOOKUP(B2859, '[1]Sheet 1 - us_county_latlng'!A:D, 4, FALSE)</f>
        <v>45.580369879999999</v>
      </c>
      <c r="G2859">
        <f>VLOOKUP(B2859, '[1]Sheet 1 - us_county_latlng'!A:C, 3, FALSE)</f>
        <v>-87.556609940000001</v>
      </c>
    </row>
    <row r="2860" spans="1:7" hidden="1" x14ac:dyDescent="0.2">
      <c r="A2860" s="103">
        <v>2018</v>
      </c>
      <c r="B2860" s="12" t="s">
        <v>709</v>
      </c>
      <c r="C2860" s="99" t="s">
        <v>710</v>
      </c>
      <c r="D2860" s="12">
        <v>1132</v>
      </c>
      <c r="E2860" s="113">
        <v>181</v>
      </c>
      <c r="F2860">
        <f>VLOOKUP(B2860, '[1]Sheet 1 - us_county_latlng'!A:D, 4, FALSE)</f>
        <v>43.646748809999998</v>
      </c>
      <c r="G2860">
        <f>VLOOKUP(B2860, '[1]Sheet 1 - us_county_latlng'!A:C, 3, FALSE)</f>
        <v>-84.388048370000007</v>
      </c>
    </row>
    <row r="2861" spans="1:7" hidden="1" x14ac:dyDescent="0.2">
      <c r="A2861" s="103">
        <v>2018</v>
      </c>
      <c r="B2861" s="12" t="s">
        <v>711</v>
      </c>
      <c r="C2861" s="99" t="s">
        <v>712</v>
      </c>
      <c r="D2861" s="12">
        <v>241</v>
      </c>
      <c r="E2861" s="113">
        <v>39</v>
      </c>
      <c r="F2861">
        <f>VLOOKUP(B2861, '[1]Sheet 1 - us_county_latlng'!A:D, 4, FALSE)</f>
        <v>44.337709349999997</v>
      </c>
      <c r="G2861">
        <f>VLOOKUP(B2861, '[1]Sheet 1 - us_county_latlng'!A:C, 3, FALSE)</f>
        <v>-85.09471001</v>
      </c>
    </row>
    <row r="2862" spans="1:7" hidden="1" x14ac:dyDescent="0.2">
      <c r="A2862" s="103">
        <v>2018</v>
      </c>
      <c r="B2862" s="12" t="s">
        <v>713</v>
      </c>
      <c r="C2862" s="99" t="s">
        <v>714</v>
      </c>
      <c r="D2862" s="12">
        <v>1982</v>
      </c>
      <c r="E2862" s="113">
        <v>315</v>
      </c>
      <c r="F2862">
        <f>VLOOKUP(B2862, '[1]Sheet 1 - us_county_latlng'!A:D, 4, FALSE)</f>
        <v>41.928321539999999</v>
      </c>
      <c r="G2862">
        <f>VLOOKUP(B2862, '[1]Sheet 1 - us_county_latlng'!A:C, 3, FALSE)</f>
        <v>-83.537693320000002</v>
      </c>
    </row>
    <row r="2863" spans="1:7" hidden="1" x14ac:dyDescent="0.2">
      <c r="A2863" s="103">
        <v>2018</v>
      </c>
      <c r="B2863" s="12" t="s">
        <v>715</v>
      </c>
      <c r="C2863" s="99" t="s">
        <v>716</v>
      </c>
      <c r="D2863" s="12">
        <v>919</v>
      </c>
      <c r="E2863" s="113">
        <v>149</v>
      </c>
      <c r="F2863">
        <f>VLOOKUP(B2863, '[1]Sheet 1 - us_county_latlng'!A:D, 4, FALSE)</f>
        <v>43.310584140000003</v>
      </c>
      <c r="G2863">
        <f>VLOOKUP(B2863, '[1]Sheet 1 - us_county_latlng'!A:C, 3, FALSE)</f>
        <v>-85.152302259999999</v>
      </c>
    </row>
    <row r="2864" spans="1:7" hidden="1" x14ac:dyDescent="0.2">
      <c r="A2864" s="103">
        <v>2018</v>
      </c>
      <c r="B2864" s="12" t="s">
        <v>717</v>
      </c>
      <c r="C2864" s="99" t="s">
        <v>718</v>
      </c>
      <c r="D2864" s="12">
        <v>108</v>
      </c>
      <c r="E2864" s="113">
        <v>17</v>
      </c>
      <c r="F2864">
        <f>VLOOKUP(B2864, '[1]Sheet 1 - us_county_latlng'!A:D, 4, FALSE)</f>
        <v>45.027582850000002</v>
      </c>
      <c r="G2864">
        <f>VLOOKUP(B2864, '[1]Sheet 1 - us_county_latlng'!A:C, 3, FALSE)</f>
        <v>-84.127401520000006</v>
      </c>
    </row>
    <row r="2865" spans="1:7" hidden="1" x14ac:dyDescent="0.2">
      <c r="A2865" s="103">
        <v>2018</v>
      </c>
      <c r="B2865" s="12" t="s">
        <v>719</v>
      </c>
      <c r="C2865" s="99" t="s">
        <v>720</v>
      </c>
      <c r="D2865" s="12">
        <v>2811</v>
      </c>
      <c r="E2865" s="113">
        <v>442</v>
      </c>
      <c r="F2865">
        <f>VLOOKUP(B2865, '[1]Sheet 1 - us_county_latlng'!A:D, 4, FALSE)</f>
        <v>43.291381199999996</v>
      </c>
      <c r="G2865">
        <f>VLOOKUP(B2865, '[1]Sheet 1 - us_county_latlng'!A:C, 3, FALSE)</f>
        <v>-86.151978299999996</v>
      </c>
    </row>
    <row r="2866" spans="1:7" hidden="1" x14ac:dyDescent="0.2">
      <c r="A2866" s="103">
        <v>2018</v>
      </c>
      <c r="B2866" s="12" t="s">
        <v>721</v>
      </c>
      <c r="C2866" s="99" t="s">
        <v>722</v>
      </c>
      <c r="D2866" s="12">
        <v>670</v>
      </c>
      <c r="E2866" s="113">
        <v>109</v>
      </c>
      <c r="F2866">
        <f>VLOOKUP(B2866, '[1]Sheet 1 - us_county_latlng'!A:D, 4, FALSE)</f>
        <v>43.554412399999997</v>
      </c>
      <c r="G2866">
        <f>VLOOKUP(B2866, '[1]Sheet 1 - us_county_latlng'!A:C, 3, FALSE)</f>
        <v>-85.800701540000006</v>
      </c>
    </row>
    <row r="2867" spans="1:7" hidden="1" x14ac:dyDescent="0.2">
      <c r="A2867" s="103">
        <v>2018</v>
      </c>
      <c r="B2867" s="12" t="s">
        <v>723</v>
      </c>
      <c r="C2867" s="99" t="s">
        <v>724</v>
      </c>
      <c r="D2867" s="12">
        <v>19356</v>
      </c>
      <c r="E2867" s="41">
        <v>2955</v>
      </c>
      <c r="F2867">
        <f>VLOOKUP(B2867, '[1]Sheet 1 - us_county_latlng'!A:D, 4, FALSE)</f>
        <v>42.660906449999999</v>
      </c>
      <c r="G2867">
        <f>VLOOKUP(B2867, '[1]Sheet 1 - us_county_latlng'!A:C, 3, FALSE)</f>
        <v>-83.385943909999995</v>
      </c>
    </row>
    <row r="2868" spans="1:7" hidden="1" x14ac:dyDescent="0.2">
      <c r="A2868" s="103">
        <v>2018</v>
      </c>
      <c r="B2868" s="12" t="s">
        <v>725</v>
      </c>
      <c r="C2868" s="99" t="s">
        <v>726</v>
      </c>
      <c r="D2868" s="12">
        <v>351</v>
      </c>
      <c r="E2868" s="113">
        <v>57</v>
      </c>
      <c r="F2868">
        <f>VLOOKUP(B2868, '[1]Sheet 1 - us_county_latlng'!A:D, 4, FALSE)</f>
        <v>43.640977810000003</v>
      </c>
      <c r="G2868">
        <f>VLOOKUP(B2868, '[1]Sheet 1 - us_county_latlng'!A:C, 3, FALSE)</f>
        <v>-86.267345660000004</v>
      </c>
    </row>
    <row r="2869" spans="1:7" hidden="1" x14ac:dyDescent="0.2">
      <c r="A2869" s="103">
        <v>2018</v>
      </c>
      <c r="B2869" s="12" t="s">
        <v>727</v>
      </c>
      <c r="C2869" s="99" t="s">
        <v>728</v>
      </c>
      <c r="D2869" s="12">
        <v>232</v>
      </c>
      <c r="E2869" s="113">
        <v>37</v>
      </c>
      <c r="F2869">
        <f>VLOOKUP(B2869, '[1]Sheet 1 - us_county_latlng'!A:D, 4, FALSE)</f>
        <v>44.334860429999999</v>
      </c>
      <c r="G2869">
        <f>VLOOKUP(B2869, '[1]Sheet 1 - us_county_latlng'!A:C, 3, FALSE)</f>
        <v>-84.127107219999999</v>
      </c>
    </row>
    <row r="2870" spans="1:7" hidden="1" x14ac:dyDescent="0.2">
      <c r="A2870" s="103">
        <v>2018</v>
      </c>
      <c r="B2870" s="12" t="s">
        <v>729</v>
      </c>
      <c r="C2870" s="99" t="s">
        <v>730</v>
      </c>
      <c r="D2870" s="12">
        <v>30</v>
      </c>
      <c r="E2870" s="113">
        <v>5</v>
      </c>
      <c r="F2870">
        <f>VLOOKUP(B2870, '[1]Sheet 1 - us_county_latlng'!A:D, 4, FALSE)</f>
        <v>46.664308079999998</v>
      </c>
      <c r="G2870">
        <f>VLOOKUP(B2870, '[1]Sheet 1 - us_county_latlng'!A:C, 3, FALSE)</f>
        <v>-89.31491201</v>
      </c>
    </row>
    <row r="2871" spans="1:7" hidden="1" x14ac:dyDescent="0.2">
      <c r="A2871" s="103">
        <v>2018</v>
      </c>
      <c r="B2871" s="12" t="s">
        <v>731</v>
      </c>
      <c r="C2871" s="99" t="s">
        <v>732</v>
      </c>
      <c r="D2871" s="12">
        <v>364</v>
      </c>
      <c r="E2871" s="113">
        <v>60</v>
      </c>
      <c r="F2871">
        <f>VLOOKUP(B2871, '[1]Sheet 1 - us_county_latlng'!A:D, 4, FALSE)</f>
        <v>43.989983729999999</v>
      </c>
      <c r="G2871">
        <f>VLOOKUP(B2871, '[1]Sheet 1 - us_county_latlng'!A:C, 3, FALSE)</f>
        <v>-85.325564709999995</v>
      </c>
    </row>
    <row r="2872" spans="1:7" hidden="1" x14ac:dyDescent="0.2">
      <c r="A2872" s="103">
        <v>2018</v>
      </c>
      <c r="B2872" s="12" t="s">
        <v>733</v>
      </c>
      <c r="C2872" s="99" t="s">
        <v>734</v>
      </c>
      <c r="D2872" s="12">
        <v>124</v>
      </c>
      <c r="E2872" s="113">
        <v>20</v>
      </c>
      <c r="F2872">
        <f>VLOOKUP(B2872, '[1]Sheet 1 - us_county_latlng'!A:D, 4, FALSE)</f>
        <v>44.681701349999997</v>
      </c>
      <c r="G2872">
        <f>VLOOKUP(B2872, '[1]Sheet 1 - us_county_latlng'!A:C, 3, FALSE)</f>
        <v>-84.129387649999998</v>
      </c>
    </row>
    <row r="2873" spans="1:7" hidden="1" x14ac:dyDescent="0.2">
      <c r="A2873" s="103">
        <v>2018</v>
      </c>
      <c r="B2873" s="12" t="s">
        <v>735</v>
      </c>
      <c r="C2873" s="99" t="s">
        <v>736</v>
      </c>
      <c r="D2873" s="12">
        <v>315</v>
      </c>
      <c r="E2873" s="113">
        <v>50</v>
      </c>
      <c r="F2873">
        <f>VLOOKUP(B2873, '[1]Sheet 1 - us_county_latlng'!A:D, 4, FALSE)</f>
        <v>45.020794520000003</v>
      </c>
      <c r="G2873">
        <f>VLOOKUP(B2873, '[1]Sheet 1 - us_county_latlng'!A:C, 3, FALSE)</f>
        <v>-84.599728279999994</v>
      </c>
    </row>
    <row r="2874" spans="1:7" hidden="1" x14ac:dyDescent="0.2">
      <c r="A2874" s="103">
        <v>2018</v>
      </c>
      <c r="B2874" s="12" t="s">
        <v>737</v>
      </c>
      <c r="C2874" s="99" t="s">
        <v>738</v>
      </c>
      <c r="D2874" s="12">
        <v>4054</v>
      </c>
      <c r="E2874" s="113">
        <v>655</v>
      </c>
      <c r="F2874">
        <f>VLOOKUP(B2874, '[1]Sheet 1 - us_county_latlng'!A:D, 4, FALSE)</f>
        <v>42.959906070000002</v>
      </c>
      <c r="G2874">
        <f>VLOOKUP(B2874, '[1]Sheet 1 - us_county_latlng'!A:C, 3, FALSE)</f>
        <v>-85.996453099999997</v>
      </c>
    </row>
    <row r="2875" spans="1:7" hidden="1" x14ac:dyDescent="0.2">
      <c r="A2875" s="103">
        <v>2018</v>
      </c>
      <c r="B2875" s="12" t="s">
        <v>739</v>
      </c>
      <c r="C2875" s="99" t="s">
        <v>740</v>
      </c>
      <c r="D2875" s="12">
        <v>128</v>
      </c>
      <c r="E2875" s="113">
        <v>21</v>
      </c>
      <c r="F2875">
        <f>VLOOKUP(B2875, '[1]Sheet 1 - us_county_latlng'!A:D, 4, FALSE)</f>
        <v>45.340359149999998</v>
      </c>
      <c r="G2875">
        <f>VLOOKUP(B2875, '[1]Sheet 1 - us_county_latlng'!A:C, 3, FALSE)</f>
        <v>-83.917215010000007</v>
      </c>
    </row>
    <row r="2876" spans="1:7" hidden="1" x14ac:dyDescent="0.2">
      <c r="A2876" s="103">
        <v>2018</v>
      </c>
      <c r="B2876" s="12" t="s">
        <v>741</v>
      </c>
      <c r="C2876" s="99" t="s">
        <v>742</v>
      </c>
      <c r="D2876" s="12">
        <v>198</v>
      </c>
      <c r="E2876" s="113">
        <v>31</v>
      </c>
      <c r="F2876">
        <f>VLOOKUP(B2876, '[1]Sheet 1 - us_county_latlng'!A:D, 4, FALSE)</f>
        <v>44.335479159999998</v>
      </c>
      <c r="G2876">
        <f>VLOOKUP(B2876, '[1]Sheet 1 - us_county_latlng'!A:C, 3, FALSE)</f>
        <v>-84.611415370000003</v>
      </c>
    </row>
    <row r="2877" spans="1:7" hidden="1" x14ac:dyDescent="0.2">
      <c r="A2877" s="103">
        <v>2018</v>
      </c>
      <c r="B2877" s="12" t="s">
        <v>743</v>
      </c>
      <c r="C2877" s="99" t="s">
        <v>744</v>
      </c>
      <c r="D2877" s="12">
        <v>3144</v>
      </c>
      <c r="E2877" s="113">
        <v>485</v>
      </c>
      <c r="F2877">
        <f>VLOOKUP(B2877, '[1]Sheet 1 - us_county_latlng'!A:D, 4, FALSE)</f>
        <v>43.335261070000001</v>
      </c>
      <c r="G2877">
        <f>VLOOKUP(B2877, '[1]Sheet 1 - us_county_latlng'!A:C, 3, FALSE)</f>
        <v>-84.052699599999997</v>
      </c>
    </row>
    <row r="2878" spans="1:7" hidden="1" x14ac:dyDescent="0.2">
      <c r="A2878" s="103">
        <v>2018</v>
      </c>
      <c r="B2878" s="12" t="s">
        <v>745</v>
      </c>
      <c r="C2878" s="99" t="s">
        <v>746</v>
      </c>
      <c r="D2878" s="12" t="s">
        <v>1156</v>
      </c>
      <c r="E2878" s="113">
        <v>83</v>
      </c>
      <c r="F2878">
        <f>VLOOKUP(B2878, '[1]Sheet 1 - us_county_latlng'!A:D, 4, FALSE)</f>
        <v>43.423763200000003</v>
      </c>
      <c r="G2878">
        <f>VLOOKUP(B2878, '[1]Sheet 1 - us_county_latlng'!A:C, 3, FALSE)</f>
        <v>-82.820633409999999</v>
      </c>
    </row>
    <row r="2879" spans="1:7" hidden="1" x14ac:dyDescent="0.2">
      <c r="A2879" s="103">
        <v>2018</v>
      </c>
      <c r="B2879" s="12" t="s">
        <v>747</v>
      </c>
      <c r="C2879" s="99" t="s">
        <v>748</v>
      </c>
      <c r="D2879" s="12" t="s">
        <v>1100</v>
      </c>
      <c r="E2879" s="113">
        <v>14</v>
      </c>
      <c r="F2879">
        <f>VLOOKUP(B2879, '[1]Sheet 1 - us_county_latlng'!A:D, 4, FALSE)</f>
        <v>46.196667339999998</v>
      </c>
      <c r="G2879">
        <f>VLOOKUP(B2879, '[1]Sheet 1 - us_county_latlng'!A:C, 3, FALSE)</f>
        <v>-86.199856639999993</v>
      </c>
    </row>
    <row r="2880" spans="1:7" hidden="1" x14ac:dyDescent="0.2">
      <c r="A2880" s="103">
        <v>2018</v>
      </c>
      <c r="B2880" s="12" t="s">
        <v>749</v>
      </c>
      <c r="C2880" s="99" t="s">
        <v>750</v>
      </c>
      <c r="D2880" s="12" t="s">
        <v>1157</v>
      </c>
      <c r="E2880" s="113">
        <v>144</v>
      </c>
      <c r="F2880">
        <f>VLOOKUP(B2880, '[1]Sheet 1 - us_county_latlng'!A:D, 4, FALSE)</f>
        <v>42.954021349999998</v>
      </c>
      <c r="G2880">
        <f>VLOOKUP(B2880, '[1]Sheet 1 - us_county_latlng'!A:C, 3, FALSE)</f>
        <v>-84.146620580000004</v>
      </c>
    </row>
    <row r="2881" spans="1:7" hidden="1" x14ac:dyDescent="0.2">
      <c r="A2881" s="103">
        <v>2018</v>
      </c>
      <c r="B2881" s="12" t="s">
        <v>751</v>
      </c>
      <c r="C2881" s="99" t="s">
        <v>752</v>
      </c>
      <c r="D2881" s="12" t="s">
        <v>1158</v>
      </c>
      <c r="E2881" s="113">
        <v>331</v>
      </c>
      <c r="F2881">
        <f>VLOOKUP(B2881, '[1]Sheet 1 - us_county_latlng'!A:D, 4, FALSE)</f>
        <v>42.931888549999996</v>
      </c>
      <c r="G2881">
        <f>VLOOKUP(B2881, '[1]Sheet 1 - us_county_latlng'!A:C, 3, FALSE)</f>
        <v>-82.68083292</v>
      </c>
    </row>
    <row r="2882" spans="1:7" hidden="1" x14ac:dyDescent="0.2">
      <c r="A2882" s="103">
        <v>2018</v>
      </c>
      <c r="B2882" s="12" t="s">
        <v>753</v>
      </c>
      <c r="C2882" s="99" t="s">
        <v>754</v>
      </c>
      <c r="D2882" s="12" t="s">
        <v>1159</v>
      </c>
      <c r="E2882" s="113">
        <v>161</v>
      </c>
      <c r="F2882">
        <f>VLOOKUP(B2882, '[1]Sheet 1 - us_county_latlng'!A:D, 4, FALSE)</f>
        <v>41.914397409999999</v>
      </c>
      <c r="G2882">
        <f>VLOOKUP(B2882, '[1]Sheet 1 - us_county_latlng'!A:C, 3, FALSE)</f>
        <v>-85.528100679999994</v>
      </c>
    </row>
    <row r="2883" spans="1:7" hidden="1" x14ac:dyDescent="0.2">
      <c r="A2883" s="103">
        <v>2018</v>
      </c>
      <c r="B2883" s="12" t="s">
        <v>755</v>
      </c>
      <c r="C2883" s="99" t="s">
        <v>756</v>
      </c>
      <c r="D2883" s="12">
        <v>713</v>
      </c>
      <c r="E2883" s="113">
        <v>115</v>
      </c>
      <c r="F2883">
        <f>VLOOKUP(B2883, '[1]Sheet 1 - us_county_latlng'!A:D, 4, FALSE)</f>
        <v>43.465159890000002</v>
      </c>
      <c r="G2883">
        <f>VLOOKUP(B2883, '[1]Sheet 1 - us_county_latlng'!A:C, 3, FALSE)</f>
        <v>-83.417471469999995</v>
      </c>
    </row>
    <row r="2884" spans="1:7" hidden="1" x14ac:dyDescent="0.2">
      <c r="A2884" s="103">
        <v>2018</v>
      </c>
      <c r="B2884" s="12" t="s">
        <v>757</v>
      </c>
      <c r="C2884" s="99" t="s">
        <v>758</v>
      </c>
      <c r="D2884" s="12">
        <v>1031</v>
      </c>
      <c r="E2884" s="113">
        <v>164</v>
      </c>
      <c r="F2884">
        <f>VLOOKUP(B2884, '[1]Sheet 1 - us_county_latlng'!A:D, 4, FALSE)</f>
        <v>42.251664380000001</v>
      </c>
      <c r="G2884">
        <f>VLOOKUP(B2884, '[1]Sheet 1 - us_county_latlng'!A:C, 3, FALSE)</f>
        <v>-86.018394819999997</v>
      </c>
    </row>
    <row r="2885" spans="1:7" hidden="1" x14ac:dyDescent="0.2">
      <c r="A2885" s="103">
        <v>2018</v>
      </c>
      <c r="B2885" s="12" t="s">
        <v>759</v>
      </c>
      <c r="C2885" s="99" t="s">
        <v>760</v>
      </c>
      <c r="D2885" s="12">
        <v>5098</v>
      </c>
      <c r="E2885" s="113">
        <v>784</v>
      </c>
      <c r="F2885">
        <f>VLOOKUP(B2885, '[1]Sheet 1 - us_county_latlng'!A:D, 4, FALSE)</f>
        <v>42.253444020000003</v>
      </c>
      <c r="G2885">
        <f>VLOOKUP(B2885, '[1]Sheet 1 - us_county_latlng'!A:C, 3, FALSE)</f>
        <v>-83.838798909999994</v>
      </c>
    </row>
    <row r="2886" spans="1:7" hidden="1" x14ac:dyDescent="0.2">
      <c r="A2886" s="103">
        <v>2018</v>
      </c>
      <c r="B2886" s="12" t="s">
        <v>761</v>
      </c>
      <c r="C2886" s="99" t="s">
        <v>762</v>
      </c>
      <c r="D2886" s="12">
        <v>38459</v>
      </c>
      <c r="E2886" s="41">
        <v>5577</v>
      </c>
      <c r="F2886">
        <f>VLOOKUP(B2886, '[1]Sheet 1 - us_county_latlng'!A:D, 4, FALSE)</f>
        <v>42.281720380000003</v>
      </c>
      <c r="G2886">
        <f>VLOOKUP(B2886, '[1]Sheet 1 - us_county_latlng'!A:C, 3, FALSE)</f>
        <v>-83.282213209999995</v>
      </c>
    </row>
    <row r="2887" spans="1:7" hidden="1" x14ac:dyDescent="0.2">
      <c r="A2887" s="103">
        <v>2018</v>
      </c>
      <c r="B2887" s="12" t="s">
        <v>763</v>
      </c>
      <c r="C2887" s="99" t="s">
        <v>764</v>
      </c>
      <c r="D2887" s="112">
        <v>480</v>
      </c>
      <c r="E2887" s="100">
        <v>77</v>
      </c>
      <c r="F2887">
        <f>VLOOKUP(B2887, '[1]Sheet 1 - us_county_latlng'!A:D, 4, FALSE)</f>
        <v>44.338417679999999</v>
      </c>
      <c r="G2887">
        <f>VLOOKUP(B2887, '[1]Sheet 1 - us_county_latlng'!A:C, 3, FALSE)</f>
        <v>-85.578177400000001</v>
      </c>
    </row>
    <row r="2888" spans="1:7" hidden="1" x14ac:dyDescent="0.2">
      <c r="A2888" s="103">
        <v>2019</v>
      </c>
      <c r="B2888" s="12" t="s">
        <v>599</v>
      </c>
      <c r="C2888" s="99" t="s">
        <v>600</v>
      </c>
      <c r="D2888" s="12">
        <v>75</v>
      </c>
      <c r="E2888" s="113">
        <v>12</v>
      </c>
      <c r="F2888">
        <f>VLOOKUP(B2888, '[1]Sheet 1 - us_county_latlng'!A:D, 4, FALSE)</f>
        <v>44.684778250000001</v>
      </c>
      <c r="G2888">
        <f>VLOOKUP(B2888, '[1]Sheet 1 - us_county_latlng'!A:C, 3, FALSE)</f>
        <v>-83.593852709999993</v>
      </c>
    </row>
    <row r="2889" spans="1:7" hidden="1" x14ac:dyDescent="0.2">
      <c r="A2889" s="103">
        <v>2019</v>
      </c>
      <c r="B2889" s="12" t="s">
        <v>601</v>
      </c>
      <c r="C2889" s="99" t="s">
        <v>602</v>
      </c>
      <c r="D2889" s="12">
        <v>74</v>
      </c>
      <c r="E2889" s="113">
        <v>12</v>
      </c>
      <c r="F2889">
        <f>VLOOKUP(B2889, '[1]Sheet 1 - us_county_latlng'!A:D, 4, FALSE)</f>
        <v>46.409020310000002</v>
      </c>
      <c r="G2889">
        <f>VLOOKUP(B2889, '[1]Sheet 1 - us_county_latlng'!A:C, 3, FALSE)</f>
        <v>-86.604081089999994</v>
      </c>
    </row>
    <row r="2890" spans="1:7" hidden="1" x14ac:dyDescent="0.2">
      <c r="A2890" s="103">
        <v>2019</v>
      </c>
      <c r="B2890" s="12" t="s">
        <v>603</v>
      </c>
      <c r="C2890" s="99" t="s">
        <v>604</v>
      </c>
      <c r="D2890" s="12">
        <v>1689</v>
      </c>
      <c r="E2890" s="113">
        <v>274</v>
      </c>
      <c r="F2890">
        <f>VLOOKUP(B2890, '[1]Sheet 1 - us_county_latlng'!A:D, 4, FALSE)</f>
        <v>42.591471419999998</v>
      </c>
      <c r="G2890">
        <f>VLOOKUP(B2890, '[1]Sheet 1 - us_county_latlng'!A:C, 3, FALSE)</f>
        <v>-85.888458970000002</v>
      </c>
    </row>
    <row r="2891" spans="1:7" hidden="1" x14ac:dyDescent="0.2">
      <c r="A2891" s="103">
        <v>2019</v>
      </c>
      <c r="B2891" s="12" t="s">
        <v>605</v>
      </c>
      <c r="C2891" s="99" t="s">
        <v>606</v>
      </c>
      <c r="D2891" s="12">
        <v>328</v>
      </c>
      <c r="E2891" s="113">
        <v>53</v>
      </c>
      <c r="F2891">
        <f>VLOOKUP(B2891, '[1]Sheet 1 - us_county_latlng'!A:D, 4, FALSE)</f>
        <v>45.034578510000003</v>
      </c>
      <c r="G2891">
        <f>VLOOKUP(B2891, '[1]Sheet 1 - us_county_latlng'!A:C, 3, FALSE)</f>
        <v>-83.626068939999996</v>
      </c>
    </row>
    <row r="2892" spans="1:7" hidden="1" x14ac:dyDescent="0.2">
      <c r="A2892" s="103">
        <v>2019</v>
      </c>
      <c r="B2892" s="12" t="s">
        <v>607</v>
      </c>
      <c r="C2892" s="99" t="s">
        <v>608</v>
      </c>
      <c r="D2892" s="12">
        <v>213</v>
      </c>
      <c r="E2892" s="113">
        <v>34</v>
      </c>
      <c r="F2892">
        <f>VLOOKUP(B2892, '[1]Sheet 1 - us_county_latlng'!A:D, 4, FALSE)</f>
        <v>44.999041239999997</v>
      </c>
      <c r="G2892">
        <f>VLOOKUP(B2892, '[1]Sheet 1 - us_county_latlng'!A:C, 3, FALSE)</f>
        <v>-85.141358749999995</v>
      </c>
    </row>
    <row r="2893" spans="1:7" hidden="1" x14ac:dyDescent="0.2">
      <c r="A2893" s="103">
        <v>2019</v>
      </c>
      <c r="B2893" s="12" t="s">
        <v>609</v>
      </c>
      <c r="C2893" s="99" t="s">
        <v>610</v>
      </c>
      <c r="D2893" s="12">
        <v>179</v>
      </c>
      <c r="E2893" s="113">
        <v>28</v>
      </c>
      <c r="F2893">
        <f>VLOOKUP(B2893, '[1]Sheet 1 - us_county_latlng'!A:D, 4, FALSE)</f>
        <v>44.065122299999999</v>
      </c>
      <c r="G2893">
        <f>VLOOKUP(B2893, '[1]Sheet 1 - us_county_latlng'!A:C, 3, FALSE)</f>
        <v>-83.894982029999994</v>
      </c>
    </row>
    <row r="2894" spans="1:7" hidden="1" x14ac:dyDescent="0.2">
      <c r="A2894" s="103">
        <v>2019</v>
      </c>
      <c r="B2894" s="12" t="s">
        <v>611</v>
      </c>
      <c r="C2894" s="99" t="s">
        <v>612</v>
      </c>
      <c r="D2894" s="12">
        <v>75</v>
      </c>
      <c r="E2894" s="113">
        <v>12</v>
      </c>
      <c r="F2894">
        <f>VLOOKUP(B2894, '[1]Sheet 1 - us_county_latlng'!A:D, 4, FALSE)</f>
        <v>46.662377249999999</v>
      </c>
      <c r="G2894">
        <f>VLOOKUP(B2894, '[1]Sheet 1 - us_county_latlng'!A:C, 3, FALSE)</f>
        <v>-88.365591859999995</v>
      </c>
    </row>
    <row r="2895" spans="1:7" hidden="1" x14ac:dyDescent="0.2">
      <c r="A2895" s="103">
        <v>2019</v>
      </c>
      <c r="B2895" s="12" t="s">
        <v>613</v>
      </c>
      <c r="C2895" s="99" t="s">
        <v>614</v>
      </c>
      <c r="D2895" s="12">
        <v>812</v>
      </c>
      <c r="E2895" s="113">
        <v>131</v>
      </c>
      <c r="F2895">
        <f>VLOOKUP(B2895, '[1]Sheet 1 - us_county_latlng'!A:D, 4, FALSE)</f>
        <v>42.595139840000002</v>
      </c>
      <c r="G2895">
        <f>VLOOKUP(B2895, '[1]Sheet 1 - us_county_latlng'!A:C, 3, FALSE)</f>
        <v>-85.308345189999997</v>
      </c>
    </row>
    <row r="2896" spans="1:7" hidden="1" x14ac:dyDescent="0.2">
      <c r="A2896" s="103">
        <v>2019</v>
      </c>
      <c r="B2896" s="12" t="s">
        <v>615</v>
      </c>
      <c r="C2896" s="99" t="s">
        <v>616</v>
      </c>
      <c r="D2896" s="12">
        <v>1267</v>
      </c>
      <c r="E2896" s="113">
        <v>200</v>
      </c>
      <c r="F2896">
        <f>VLOOKUP(B2896, '[1]Sheet 1 - us_county_latlng'!A:D, 4, FALSE)</f>
        <v>43.707165490000001</v>
      </c>
      <c r="G2896">
        <f>VLOOKUP(B2896, '[1]Sheet 1 - us_county_latlng'!A:C, 3, FALSE)</f>
        <v>-83.990051440000002</v>
      </c>
    </row>
    <row r="2897" spans="1:7" hidden="1" x14ac:dyDescent="0.2">
      <c r="A2897" s="103">
        <v>2019</v>
      </c>
      <c r="B2897" s="12" t="s">
        <v>617</v>
      </c>
      <c r="C2897" s="99" t="s">
        <v>618</v>
      </c>
      <c r="D2897" s="12">
        <v>210</v>
      </c>
      <c r="E2897" s="113">
        <v>34</v>
      </c>
      <c r="F2897">
        <f>VLOOKUP(B2897, '[1]Sheet 1 - us_county_latlng'!A:D, 4, FALSE)</f>
        <v>44.639109320000003</v>
      </c>
      <c r="G2897">
        <f>VLOOKUP(B2897, '[1]Sheet 1 - us_county_latlng'!A:C, 3, FALSE)</f>
        <v>-86.01505847</v>
      </c>
    </row>
    <row r="2898" spans="1:7" hidden="1" x14ac:dyDescent="0.2">
      <c r="A2898" s="103">
        <v>2019</v>
      </c>
      <c r="B2898" s="12" t="s">
        <v>619</v>
      </c>
      <c r="C2898" s="99" t="s">
        <v>620</v>
      </c>
      <c r="D2898" s="12">
        <v>2121</v>
      </c>
      <c r="E2898" s="113">
        <v>338</v>
      </c>
      <c r="F2898">
        <f>VLOOKUP(B2898, '[1]Sheet 1 - us_county_latlng'!A:D, 4, FALSE)</f>
        <v>41.95468812</v>
      </c>
      <c r="G2898">
        <f>VLOOKUP(B2898, '[1]Sheet 1 - us_county_latlng'!A:C, 3, FALSE)</f>
        <v>-86.412529410000005</v>
      </c>
    </row>
    <row r="2899" spans="1:7" hidden="1" x14ac:dyDescent="0.2">
      <c r="A2899" s="103">
        <v>2019</v>
      </c>
      <c r="B2899" s="12" t="s">
        <v>621</v>
      </c>
      <c r="C2899" s="99" t="s">
        <v>622</v>
      </c>
      <c r="D2899" s="12">
        <v>695</v>
      </c>
      <c r="E2899" s="113">
        <v>113</v>
      </c>
      <c r="F2899">
        <f>VLOOKUP(B2899, '[1]Sheet 1 - us_county_latlng'!A:D, 4, FALSE)</f>
        <v>41.915889040000003</v>
      </c>
      <c r="G2899">
        <f>VLOOKUP(B2899, '[1]Sheet 1 - us_county_latlng'!A:C, 3, FALSE)</f>
        <v>-85.059234750000002</v>
      </c>
    </row>
    <row r="2900" spans="1:7" hidden="1" x14ac:dyDescent="0.2">
      <c r="A2900" s="103">
        <v>2019</v>
      </c>
      <c r="B2900" s="12" t="s">
        <v>623</v>
      </c>
      <c r="C2900" s="99" t="s">
        <v>624</v>
      </c>
      <c r="D2900" s="12">
        <v>2055</v>
      </c>
      <c r="E2900" s="113">
        <v>320</v>
      </c>
      <c r="F2900">
        <f>VLOOKUP(B2900, '[1]Sheet 1 - us_county_latlng'!A:D, 4, FALSE)</f>
        <v>42.246366170000002</v>
      </c>
      <c r="G2900">
        <f>VLOOKUP(B2900, '[1]Sheet 1 - us_county_latlng'!A:C, 3, FALSE)</f>
        <v>-85.005083940000006</v>
      </c>
    </row>
    <row r="2901" spans="1:7" hidden="1" x14ac:dyDescent="0.2">
      <c r="A2901" s="103">
        <v>2019</v>
      </c>
      <c r="B2901" s="12" t="s">
        <v>625</v>
      </c>
      <c r="C2901" s="99" t="s">
        <v>626</v>
      </c>
      <c r="D2901" s="12">
        <v>630</v>
      </c>
      <c r="E2901" s="113">
        <v>102</v>
      </c>
      <c r="F2901">
        <f>VLOOKUP(B2901, '[1]Sheet 1 - us_county_latlng'!A:D, 4, FALSE)</f>
        <v>41.915455469999998</v>
      </c>
      <c r="G2901">
        <f>VLOOKUP(B2901, '[1]Sheet 1 - us_county_latlng'!A:C, 3, FALSE)</f>
        <v>-85.994037410000004</v>
      </c>
    </row>
    <row r="2902" spans="1:7" hidden="1" x14ac:dyDescent="0.2">
      <c r="A2902" s="103">
        <v>2019</v>
      </c>
      <c r="B2902" s="12" t="s">
        <v>627</v>
      </c>
      <c r="C2902" s="99" t="s">
        <v>628</v>
      </c>
      <c r="D2902" s="12">
        <v>282</v>
      </c>
      <c r="E2902" s="113">
        <v>45</v>
      </c>
      <c r="F2902">
        <f>VLOOKUP(B2902, '[1]Sheet 1 - us_county_latlng'!A:D, 4, FALSE)</f>
        <v>45.305627970000003</v>
      </c>
      <c r="G2902">
        <f>VLOOKUP(B2902, '[1]Sheet 1 - us_county_latlng'!A:C, 3, FALSE)</f>
        <v>-85.129215049999999</v>
      </c>
    </row>
    <row r="2903" spans="1:7" hidden="1" x14ac:dyDescent="0.2">
      <c r="A2903" s="103">
        <v>2019</v>
      </c>
      <c r="B2903" s="12" t="s">
        <v>629</v>
      </c>
      <c r="C2903" s="99" t="s">
        <v>630</v>
      </c>
      <c r="D2903" s="12">
        <v>291</v>
      </c>
      <c r="E2903" s="113">
        <v>47</v>
      </c>
      <c r="F2903">
        <f>VLOOKUP(B2903, '[1]Sheet 1 - us_county_latlng'!A:D, 4, FALSE)</f>
        <v>45.447012649999998</v>
      </c>
      <c r="G2903">
        <f>VLOOKUP(B2903, '[1]Sheet 1 - us_county_latlng'!A:C, 3, FALSE)</f>
        <v>-84.500656109999994</v>
      </c>
    </row>
    <row r="2904" spans="1:7" hidden="1" x14ac:dyDescent="0.2">
      <c r="A2904" s="103">
        <v>2019</v>
      </c>
      <c r="B2904" s="12" t="s">
        <v>631</v>
      </c>
      <c r="C2904" s="99" t="s">
        <v>632</v>
      </c>
      <c r="D2904" s="12">
        <v>402</v>
      </c>
      <c r="E2904" s="113">
        <v>64</v>
      </c>
      <c r="F2904">
        <f>VLOOKUP(B2904, '[1]Sheet 1 - us_county_latlng'!A:D, 4, FALSE)</f>
        <v>46.300324060000001</v>
      </c>
      <c r="G2904">
        <f>VLOOKUP(B2904, '[1]Sheet 1 - us_county_latlng'!A:C, 3, FALSE)</f>
        <v>-84.562843450000003</v>
      </c>
    </row>
    <row r="2905" spans="1:7" hidden="1" x14ac:dyDescent="0.2">
      <c r="A2905" s="103">
        <v>2019</v>
      </c>
      <c r="B2905" s="12" t="s">
        <v>633</v>
      </c>
      <c r="C2905" s="99" t="s">
        <v>634</v>
      </c>
      <c r="D2905" s="12">
        <v>450</v>
      </c>
      <c r="E2905" s="113">
        <v>72</v>
      </c>
      <c r="F2905">
        <f>VLOOKUP(B2905, '[1]Sheet 1 - us_county_latlng'!A:D, 4, FALSE)</f>
        <v>43.9879198</v>
      </c>
      <c r="G2905">
        <f>VLOOKUP(B2905, '[1]Sheet 1 - us_county_latlng'!A:C, 3, FALSE)</f>
        <v>-84.848107510000006</v>
      </c>
    </row>
    <row r="2906" spans="1:7" hidden="1" x14ac:dyDescent="0.2">
      <c r="A2906" s="103">
        <v>2019</v>
      </c>
      <c r="B2906" s="12" t="s">
        <v>635</v>
      </c>
      <c r="C2906" s="99" t="s">
        <v>636</v>
      </c>
      <c r="D2906" s="12">
        <v>1018</v>
      </c>
      <c r="E2906" s="113">
        <v>165</v>
      </c>
      <c r="F2906">
        <f>VLOOKUP(B2906, '[1]Sheet 1 - us_county_latlng'!A:D, 4, FALSE)</f>
        <v>42.9439517</v>
      </c>
      <c r="G2906">
        <f>VLOOKUP(B2906, '[1]Sheet 1 - us_county_latlng'!A:C, 3, FALSE)</f>
        <v>-84.601384510000003</v>
      </c>
    </row>
    <row r="2907" spans="1:7" hidden="1" x14ac:dyDescent="0.2">
      <c r="A2907" s="103">
        <v>2019</v>
      </c>
      <c r="B2907" s="12" t="s">
        <v>637</v>
      </c>
      <c r="C2907" s="99" t="s">
        <v>638</v>
      </c>
      <c r="D2907" s="12">
        <v>143</v>
      </c>
      <c r="E2907" s="113">
        <v>23</v>
      </c>
      <c r="F2907">
        <f>VLOOKUP(B2907, '[1]Sheet 1 - us_county_latlng'!A:D, 4, FALSE)</f>
        <v>44.683231229999997</v>
      </c>
      <c r="G2907">
        <f>VLOOKUP(B2907, '[1]Sheet 1 - us_county_latlng'!A:C, 3, FALSE)</f>
        <v>-84.610248589999998</v>
      </c>
    </row>
    <row r="2908" spans="1:7" hidden="1" x14ac:dyDescent="0.2">
      <c r="A2908" s="103">
        <v>2019</v>
      </c>
      <c r="B2908" s="12" t="s">
        <v>639</v>
      </c>
      <c r="C2908" s="99" t="s">
        <v>640</v>
      </c>
      <c r="D2908" s="12">
        <v>434</v>
      </c>
      <c r="E2908" s="113">
        <v>70</v>
      </c>
      <c r="F2908">
        <f>VLOOKUP(B2908, '[1]Sheet 1 - us_county_latlng'!A:D, 4, FALSE)</f>
        <v>45.917363109999997</v>
      </c>
      <c r="G2908">
        <f>VLOOKUP(B2908, '[1]Sheet 1 - us_county_latlng'!A:C, 3, FALSE)</f>
        <v>-86.923474859999999</v>
      </c>
    </row>
    <row r="2909" spans="1:7" hidden="1" x14ac:dyDescent="0.2">
      <c r="A2909" s="103">
        <v>2019</v>
      </c>
      <c r="B2909" s="12" t="s">
        <v>641</v>
      </c>
      <c r="C2909" s="99" t="s">
        <v>642</v>
      </c>
      <c r="D2909" s="12">
        <v>283</v>
      </c>
      <c r="E2909" s="113">
        <v>46</v>
      </c>
      <c r="F2909">
        <f>VLOOKUP(B2909, '[1]Sheet 1 - us_county_latlng'!A:D, 4, FALSE)</f>
        <v>46.009070049999998</v>
      </c>
      <c r="G2909">
        <f>VLOOKUP(B2909, '[1]Sheet 1 - us_county_latlng'!A:C, 3, FALSE)</f>
        <v>-87.87011459</v>
      </c>
    </row>
    <row r="2910" spans="1:7" hidden="1" x14ac:dyDescent="0.2">
      <c r="A2910" s="103">
        <v>2019</v>
      </c>
      <c r="B2910" s="12" t="s">
        <v>643</v>
      </c>
      <c r="C2910" s="99" t="s">
        <v>644</v>
      </c>
      <c r="D2910" s="12">
        <v>1563</v>
      </c>
      <c r="E2910" s="113">
        <v>244</v>
      </c>
      <c r="F2910">
        <f>VLOOKUP(B2910, '[1]Sheet 1 - us_county_latlng'!A:D, 4, FALSE)</f>
        <v>42.595991849999997</v>
      </c>
      <c r="G2910">
        <f>VLOOKUP(B2910, '[1]Sheet 1 - us_county_latlng'!A:C, 3, FALSE)</f>
        <v>-84.837400349999996</v>
      </c>
    </row>
    <row r="2911" spans="1:7" hidden="1" x14ac:dyDescent="0.2">
      <c r="A2911" s="103">
        <v>2019</v>
      </c>
      <c r="B2911" s="12" t="s">
        <v>645</v>
      </c>
      <c r="C2911" s="99" t="s">
        <v>646</v>
      </c>
      <c r="D2911" s="12">
        <v>359</v>
      </c>
      <c r="E2911" s="113">
        <v>57</v>
      </c>
      <c r="F2911">
        <f>VLOOKUP(B2911, '[1]Sheet 1 - us_county_latlng'!A:D, 4, FALSE)</f>
        <v>45.519966760000003</v>
      </c>
      <c r="G2911">
        <f>VLOOKUP(B2911, '[1]Sheet 1 - us_county_latlng'!A:C, 3, FALSE)</f>
        <v>-84.891169570000002</v>
      </c>
    </row>
    <row r="2912" spans="1:7" hidden="1" x14ac:dyDescent="0.2">
      <c r="A2912" s="103">
        <v>2019</v>
      </c>
      <c r="B2912" s="12" t="s">
        <v>647</v>
      </c>
      <c r="C2912" s="99" t="s">
        <v>648</v>
      </c>
      <c r="D2912" s="12">
        <v>6986</v>
      </c>
      <c r="E2912" s="41">
        <v>1049</v>
      </c>
      <c r="F2912">
        <f>VLOOKUP(B2912, '[1]Sheet 1 - us_county_latlng'!A:D, 4, FALSE)</f>
        <v>43.022169759999997</v>
      </c>
      <c r="G2912">
        <f>VLOOKUP(B2912, '[1]Sheet 1 - us_county_latlng'!A:C, 3, FALSE)</f>
        <v>-83.706528059999997</v>
      </c>
    </row>
    <row r="2913" spans="1:7" hidden="1" x14ac:dyDescent="0.2">
      <c r="A2913" s="103">
        <v>2019</v>
      </c>
      <c r="B2913" s="12" t="s">
        <v>649</v>
      </c>
      <c r="C2913" s="99" t="s">
        <v>650</v>
      </c>
      <c r="D2913" s="12">
        <v>295</v>
      </c>
      <c r="E2913" s="113">
        <v>48</v>
      </c>
      <c r="F2913">
        <f>VLOOKUP(B2913, '[1]Sheet 1 - us_county_latlng'!A:D, 4, FALSE)</f>
        <v>43.990621220000001</v>
      </c>
      <c r="G2913">
        <f>VLOOKUP(B2913, '[1]Sheet 1 - us_county_latlng'!A:C, 3, FALSE)</f>
        <v>-84.388601140000006</v>
      </c>
    </row>
    <row r="2914" spans="1:7" hidden="1" x14ac:dyDescent="0.2">
      <c r="A2914" s="103">
        <v>2019</v>
      </c>
      <c r="B2914" s="12" t="s">
        <v>651</v>
      </c>
      <c r="C2914" s="99" t="s">
        <v>652</v>
      </c>
      <c r="D2914" s="12">
        <v>141</v>
      </c>
      <c r="E2914" s="113">
        <v>23</v>
      </c>
      <c r="F2914">
        <f>VLOOKUP(B2914, '[1]Sheet 1 - us_county_latlng'!A:D, 4, FALSE)</f>
        <v>46.408852809999999</v>
      </c>
      <c r="G2914">
        <f>VLOOKUP(B2914, '[1]Sheet 1 - us_county_latlng'!A:C, 3, FALSE)</f>
        <v>-89.694372709999996</v>
      </c>
    </row>
    <row r="2915" spans="1:7" hidden="1" x14ac:dyDescent="0.2">
      <c r="A2915" s="103">
        <v>2019</v>
      </c>
      <c r="B2915" s="12" t="s">
        <v>653</v>
      </c>
      <c r="C2915" s="99" t="s">
        <v>654</v>
      </c>
      <c r="D2915" s="12">
        <v>1151</v>
      </c>
      <c r="E2915" s="113">
        <v>180</v>
      </c>
      <c r="F2915">
        <f>VLOOKUP(B2915, '[1]Sheet 1 - us_county_latlng'!A:D, 4, FALSE)</f>
        <v>44.669160980000001</v>
      </c>
      <c r="G2915">
        <f>VLOOKUP(B2915, '[1]Sheet 1 - us_county_latlng'!A:C, 3, FALSE)</f>
        <v>-85.560135029999998</v>
      </c>
    </row>
    <row r="2916" spans="1:7" hidden="1" x14ac:dyDescent="0.2">
      <c r="A2916" s="103">
        <v>2019</v>
      </c>
      <c r="B2916" s="12" t="s">
        <v>655</v>
      </c>
      <c r="C2916" s="99" t="s">
        <v>656</v>
      </c>
      <c r="D2916" s="12">
        <v>519</v>
      </c>
      <c r="E2916" s="113">
        <v>83</v>
      </c>
      <c r="F2916">
        <f>VLOOKUP(B2916, '[1]Sheet 1 - us_county_latlng'!A:D, 4, FALSE)</f>
        <v>43.292969929999998</v>
      </c>
      <c r="G2916">
        <f>VLOOKUP(B2916, '[1]Sheet 1 - us_county_latlng'!A:C, 3, FALSE)</f>
        <v>-84.604829080000002</v>
      </c>
    </row>
    <row r="2917" spans="1:7" hidden="1" x14ac:dyDescent="0.2">
      <c r="A2917" s="103">
        <v>2019</v>
      </c>
      <c r="B2917" s="12" t="s">
        <v>657</v>
      </c>
      <c r="C2917" s="99" t="s">
        <v>658</v>
      </c>
      <c r="D2917" s="12">
        <v>609</v>
      </c>
      <c r="E2917" s="113">
        <v>99</v>
      </c>
      <c r="F2917">
        <f>VLOOKUP(B2917, '[1]Sheet 1 - us_county_latlng'!A:D, 4, FALSE)</f>
        <v>41.887686960000003</v>
      </c>
      <c r="G2917">
        <f>VLOOKUP(B2917, '[1]Sheet 1 - us_county_latlng'!A:C, 3, FALSE)</f>
        <v>-84.593054749999993</v>
      </c>
    </row>
    <row r="2918" spans="1:7" hidden="1" x14ac:dyDescent="0.2">
      <c r="A2918" s="103">
        <v>2019</v>
      </c>
      <c r="B2918" s="12" t="s">
        <v>659</v>
      </c>
      <c r="C2918" s="99" t="s">
        <v>660</v>
      </c>
      <c r="D2918" s="12">
        <v>409</v>
      </c>
      <c r="E2918" s="113">
        <v>67</v>
      </c>
      <c r="F2918">
        <f>VLOOKUP(B2918, '[1]Sheet 1 - us_county_latlng'!A:D, 4, FALSE)</f>
        <v>46.898010749999997</v>
      </c>
      <c r="G2918">
        <f>VLOOKUP(B2918, '[1]Sheet 1 - us_county_latlng'!A:C, 3, FALSE)</f>
        <v>-88.687429929999993</v>
      </c>
    </row>
    <row r="2919" spans="1:7" hidden="1" x14ac:dyDescent="0.2">
      <c r="A2919" s="103">
        <v>2019</v>
      </c>
      <c r="B2919" s="12" t="s">
        <v>661</v>
      </c>
      <c r="C2919" s="99" t="s">
        <v>662</v>
      </c>
      <c r="D2919" s="12">
        <v>353</v>
      </c>
      <c r="E2919" s="113">
        <v>57</v>
      </c>
      <c r="F2919">
        <f>VLOOKUP(B2919, '[1]Sheet 1 - us_county_latlng'!A:D, 4, FALSE)</f>
        <v>43.83293286</v>
      </c>
      <c r="G2919">
        <f>VLOOKUP(B2919, '[1]Sheet 1 - us_county_latlng'!A:C, 3, FALSE)</f>
        <v>-83.031167960000005</v>
      </c>
    </row>
    <row r="2920" spans="1:7" hidden="1" x14ac:dyDescent="0.2">
      <c r="A2920" s="103">
        <v>2019</v>
      </c>
      <c r="B2920" s="12" t="s">
        <v>663</v>
      </c>
      <c r="C2920" s="99" t="s">
        <v>664</v>
      </c>
      <c r="D2920" s="12">
        <v>4301</v>
      </c>
      <c r="E2920" s="113">
        <v>665</v>
      </c>
      <c r="F2920">
        <f>VLOOKUP(B2920, '[1]Sheet 1 - us_county_latlng'!A:D, 4, FALSE)</f>
        <v>42.597372780000001</v>
      </c>
      <c r="G2920">
        <f>VLOOKUP(B2920, '[1]Sheet 1 - us_county_latlng'!A:C, 3, FALSE)</f>
        <v>-84.373466070000006</v>
      </c>
    </row>
    <row r="2921" spans="1:7" hidden="1" x14ac:dyDescent="0.2">
      <c r="A2921" s="103">
        <v>2019</v>
      </c>
      <c r="B2921" s="12" t="s">
        <v>665</v>
      </c>
      <c r="C2921" s="99" t="s">
        <v>666</v>
      </c>
      <c r="D2921" s="12">
        <v>898</v>
      </c>
      <c r="E2921" s="113">
        <v>144</v>
      </c>
      <c r="F2921">
        <f>VLOOKUP(B2921, '[1]Sheet 1 - us_county_latlng'!A:D, 4, FALSE)</f>
        <v>42.945022379999997</v>
      </c>
      <c r="G2921">
        <f>VLOOKUP(B2921, '[1]Sheet 1 - us_county_latlng'!A:C, 3, FALSE)</f>
        <v>-85.074133189999998</v>
      </c>
    </row>
    <row r="2922" spans="1:7" hidden="1" x14ac:dyDescent="0.2">
      <c r="A2922" s="103">
        <v>2019</v>
      </c>
      <c r="B2922" s="12" t="s">
        <v>667</v>
      </c>
      <c r="C2922" s="99" t="s">
        <v>668</v>
      </c>
      <c r="D2922" s="12">
        <v>317</v>
      </c>
      <c r="E2922" s="113">
        <v>51</v>
      </c>
      <c r="F2922">
        <f>VLOOKUP(B2922, '[1]Sheet 1 - us_county_latlng'!A:D, 4, FALSE)</f>
        <v>44.355785419999997</v>
      </c>
      <c r="G2922">
        <f>VLOOKUP(B2922, '[1]Sheet 1 - us_county_latlng'!A:C, 3, FALSE)</f>
        <v>-83.636690020000003</v>
      </c>
    </row>
    <row r="2923" spans="1:7" hidden="1" x14ac:dyDescent="0.2">
      <c r="A2923" s="103">
        <v>2019</v>
      </c>
      <c r="B2923" s="12" t="s">
        <v>669</v>
      </c>
      <c r="C2923" s="99" t="s">
        <v>670</v>
      </c>
      <c r="D2923" s="12">
        <v>128</v>
      </c>
      <c r="E2923" s="113">
        <v>21</v>
      </c>
      <c r="F2923">
        <f>VLOOKUP(B2923, '[1]Sheet 1 - us_county_latlng'!A:D, 4, FALSE)</f>
        <v>46.208659079999997</v>
      </c>
      <c r="G2923">
        <f>VLOOKUP(B2923, '[1]Sheet 1 - us_county_latlng'!A:C, 3, FALSE)</f>
        <v>-88.530280439999999</v>
      </c>
    </row>
    <row r="2924" spans="1:7" hidden="1" x14ac:dyDescent="0.2">
      <c r="A2924" s="103">
        <v>2019</v>
      </c>
      <c r="B2924" s="12" t="s">
        <v>671</v>
      </c>
      <c r="C2924" s="99" t="s">
        <v>672</v>
      </c>
      <c r="D2924" s="12">
        <v>864</v>
      </c>
      <c r="E2924" s="113">
        <v>135</v>
      </c>
      <c r="F2924">
        <f>VLOOKUP(B2924, '[1]Sheet 1 - us_county_latlng'!A:D, 4, FALSE)</f>
        <v>43.640609759999997</v>
      </c>
      <c r="G2924">
        <f>VLOOKUP(B2924, '[1]Sheet 1 - us_county_latlng'!A:C, 3, FALSE)</f>
        <v>-84.846649229999997</v>
      </c>
    </row>
    <row r="2925" spans="1:7" hidden="1" x14ac:dyDescent="0.2">
      <c r="A2925" s="103">
        <v>2019</v>
      </c>
      <c r="B2925" s="12" t="s">
        <v>673</v>
      </c>
      <c r="C2925" s="99" t="s">
        <v>674</v>
      </c>
      <c r="D2925" s="12">
        <v>2308</v>
      </c>
      <c r="E2925" s="113">
        <v>360</v>
      </c>
      <c r="F2925">
        <f>VLOOKUP(B2925, '[1]Sheet 1 - us_county_latlng'!A:D, 4, FALSE)</f>
        <v>42.248520589999998</v>
      </c>
      <c r="G2925">
        <f>VLOOKUP(B2925, '[1]Sheet 1 - us_county_latlng'!A:C, 3, FALSE)</f>
        <v>-84.422513550000005</v>
      </c>
    </row>
    <row r="2926" spans="1:7" hidden="1" x14ac:dyDescent="0.2">
      <c r="A2926" s="103">
        <v>2019</v>
      </c>
      <c r="B2926" s="12" t="s">
        <v>675</v>
      </c>
      <c r="C2926" s="99" t="s">
        <v>676</v>
      </c>
      <c r="D2926" s="12">
        <v>4291</v>
      </c>
      <c r="E2926" s="113">
        <v>663</v>
      </c>
      <c r="F2926">
        <f>VLOOKUP(B2926, '[1]Sheet 1 - us_county_latlng'!A:D, 4, FALSE)</f>
        <v>42.24536002</v>
      </c>
      <c r="G2926">
        <f>VLOOKUP(B2926, '[1]Sheet 1 - us_county_latlng'!A:C, 3, FALSE)</f>
        <v>-85.530441569999994</v>
      </c>
    </row>
    <row r="2927" spans="1:7" hidden="1" x14ac:dyDescent="0.2">
      <c r="A2927" s="103">
        <v>2019</v>
      </c>
      <c r="B2927" s="12" t="s">
        <v>677</v>
      </c>
      <c r="C2927" s="99" t="s">
        <v>678</v>
      </c>
      <c r="D2927" s="12">
        <v>225</v>
      </c>
      <c r="E2927" s="113">
        <v>37</v>
      </c>
      <c r="F2927">
        <f>VLOOKUP(B2927, '[1]Sheet 1 - us_county_latlng'!A:D, 4, FALSE)</f>
        <v>44.684885139999999</v>
      </c>
      <c r="G2927">
        <f>VLOOKUP(B2927, '[1]Sheet 1 - us_county_latlng'!A:C, 3, FALSE)</f>
        <v>-85.090461399999995</v>
      </c>
    </row>
    <row r="2928" spans="1:7" hidden="1" x14ac:dyDescent="0.2">
      <c r="A2928" s="103">
        <v>2019</v>
      </c>
      <c r="B2928" s="12" t="s">
        <v>679</v>
      </c>
      <c r="C2928" s="99" t="s">
        <v>680</v>
      </c>
      <c r="D2928" s="12">
        <v>11305</v>
      </c>
      <c r="E2928" s="41">
        <v>1768</v>
      </c>
      <c r="F2928">
        <f>VLOOKUP(B2928, '[1]Sheet 1 - us_county_latlng'!A:D, 4, FALSE)</f>
        <v>43.032046110000003</v>
      </c>
      <c r="G2928">
        <f>VLOOKUP(B2928, '[1]Sheet 1 - us_county_latlng'!A:C, 3, FALSE)</f>
        <v>-85.549181149999995</v>
      </c>
    </row>
    <row r="2929" spans="1:7" hidden="1" x14ac:dyDescent="0.2">
      <c r="A2929" s="103">
        <v>2019</v>
      </c>
      <c r="B2929" s="12" t="s">
        <v>681</v>
      </c>
      <c r="C2929" s="99" t="s">
        <v>682</v>
      </c>
      <c r="D2929" s="12">
        <v>20</v>
      </c>
      <c r="E2929" s="113">
        <v>3</v>
      </c>
      <c r="F2929">
        <f>VLOOKUP(B2929, '[1]Sheet 1 - us_county_latlng'!A:D, 4, FALSE)</f>
        <v>47.626625570000002</v>
      </c>
      <c r="G2929">
        <f>VLOOKUP(B2929, '[1]Sheet 1 - us_county_latlng'!A:C, 3, FALSE)</f>
        <v>-88.43593439</v>
      </c>
    </row>
    <row r="2930" spans="1:7" hidden="1" x14ac:dyDescent="0.2">
      <c r="A2930" s="103">
        <v>2019</v>
      </c>
      <c r="B2930" s="12" t="s">
        <v>683</v>
      </c>
      <c r="C2930" s="99" t="s">
        <v>684</v>
      </c>
      <c r="D2930" s="12">
        <v>138</v>
      </c>
      <c r="E2930" s="113">
        <v>22</v>
      </c>
      <c r="F2930">
        <f>VLOOKUP(B2930, '[1]Sheet 1 - us_county_latlng'!A:D, 4, FALSE)</f>
        <v>43.990412419999998</v>
      </c>
      <c r="G2930">
        <f>VLOOKUP(B2930, '[1]Sheet 1 - us_county_latlng'!A:C, 3, FALSE)</f>
        <v>-85.802092740000006</v>
      </c>
    </row>
    <row r="2931" spans="1:7" hidden="1" x14ac:dyDescent="0.2">
      <c r="A2931" s="103">
        <v>2019</v>
      </c>
      <c r="B2931" s="12" t="s">
        <v>685</v>
      </c>
      <c r="C2931" s="99" t="s">
        <v>686</v>
      </c>
      <c r="D2931" s="12">
        <v>1120</v>
      </c>
      <c r="E2931" s="113">
        <v>176</v>
      </c>
      <c r="F2931">
        <f>VLOOKUP(B2931, '[1]Sheet 1 - us_county_latlng'!A:D, 4, FALSE)</f>
        <v>43.090525059999997</v>
      </c>
      <c r="G2931">
        <f>VLOOKUP(B2931, '[1]Sheet 1 - us_county_latlng'!A:C, 3, FALSE)</f>
        <v>-83.221531479999996</v>
      </c>
    </row>
    <row r="2932" spans="1:7" hidden="1" x14ac:dyDescent="0.2">
      <c r="A2932" s="103">
        <v>2019</v>
      </c>
      <c r="B2932" s="12" t="s">
        <v>687</v>
      </c>
      <c r="C2932" s="99" t="s">
        <v>688</v>
      </c>
      <c r="D2932" s="12">
        <v>207</v>
      </c>
      <c r="E2932" s="113">
        <v>34</v>
      </c>
      <c r="F2932">
        <f>VLOOKUP(B2932, '[1]Sheet 1 - us_county_latlng'!A:D, 4, FALSE)</f>
        <v>44.939434239999997</v>
      </c>
      <c r="G2932">
        <f>VLOOKUP(B2932, '[1]Sheet 1 - us_county_latlng'!A:C, 3, FALSE)</f>
        <v>-85.812205610000007</v>
      </c>
    </row>
    <row r="2933" spans="1:7" hidden="1" x14ac:dyDescent="0.2">
      <c r="A2933" s="103">
        <v>2019</v>
      </c>
      <c r="B2933" s="12" t="s">
        <v>689</v>
      </c>
      <c r="C2933" s="99" t="s">
        <v>690</v>
      </c>
      <c r="D2933" s="12">
        <v>1293</v>
      </c>
      <c r="E2933" s="113">
        <v>205</v>
      </c>
      <c r="F2933">
        <f>VLOOKUP(B2933, '[1]Sheet 1 - us_county_latlng'!A:D, 4, FALSE)</f>
        <v>41.894694059999999</v>
      </c>
      <c r="G2933">
        <f>VLOOKUP(B2933, '[1]Sheet 1 - us_county_latlng'!A:C, 3, FALSE)</f>
        <v>-84.066412459999995</v>
      </c>
    </row>
    <row r="2934" spans="1:7" hidden="1" x14ac:dyDescent="0.2">
      <c r="A2934" s="103">
        <v>2019</v>
      </c>
      <c r="B2934" s="12" t="s">
        <v>691</v>
      </c>
      <c r="C2934" s="99" t="s">
        <v>692</v>
      </c>
      <c r="D2934" s="12">
        <v>2378</v>
      </c>
      <c r="E2934" s="113">
        <v>381</v>
      </c>
      <c r="F2934">
        <f>VLOOKUP(B2934, '[1]Sheet 1 - us_county_latlng'!A:D, 4, FALSE)</f>
        <v>42.603892870000003</v>
      </c>
      <c r="G2934">
        <f>VLOOKUP(B2934, '[1]Sheet 1 - us_county_latlng'!A:C, 3, FALSE)</f>
        <v>-83.911707699999994</v>
      </c>
    </row>
    <row r="2935" spans="1:7" hidden="1" x14ac:dyDescent="0.2">
      <c r="A2935" s="103">
        <v>2019</v>
      </c>
      <c r="B2935" s="12" t="s">
        <v>693</v>
      </c>
      <c r="C2935" s="99" t="s">
        <v>694</v>
      </c>
      <c r="D2935" s="12">
        <v>70</v>
      </c>
      <c r="E2935" s="113">
        <v>11</v>
      </c>
      <c r="F2935">
        <f>VLOOKUP(B2935, '[1]Sheet 1 - us_county_latlng'!A:D, 4, FALSE)</f>
        <v>46.470499799999999</v>
      </c>
      <c r="G2935">
        <f>VLOOKUP(B2935, '[1]Sheet 1 - us_county_latlng'!A:C, 3, FALSE)</f>
        <v>-85.543890480000002</v>
      </c>
    </row>
    <row r="2936" spans="1:7" hidden="1" x14ac:dyDescent="0.2">
      <c r="A2936" s="103">
        <v>2019</v>
      </c>
      <c r="B2936" s="12" t="s">
        <v>695</v>
      </c>
      <c r="C2936" s="99" t="s">
        <v>696</v>
      </c>
      <c r="D2936" s="12">
        <v>121</v>
      </c>
      <c r="E2936" s="113">
        <v>19</v>
      </c>
      <c r="F2936">
        <f>VLOOKUP(B2936, '[1]Sheet 1 - us_county_latlng'!A:D, 4, FALSE)</f>
        <v>46.078586649999998</v>
      </c>
      <c r="G2936">
        <f>VLOOKUP(B2936, '[1]Sheet 1 - us_county_latlng'!A:C, 3, FALSE)</f>
        <v>-85.077041030000004</v>
      </c>
    </row>
    <row r="2937" spans="1:7" hidden="1" x14ac:dyDescent="0.2">
      <c r="A2937" s="103">
        <v>2019</v>
      </c>
      <c r="B2937" s="12" t="s">
        <v>697</v>
      </c>
      <c r="C2937" s="99" t="s">
        <v>698</v>
      </c>
      <c r="D2937" s="12">
        <v>13932</v>
      </c>
      <c r="E2937" s="41">
        <v>2096</v>
      </c>
      <c r="F2937">
        <f>VLOOKUP(B2937, '[1]Sheet 1 - us_county_latlng'!A:D, 4, FALSE)</f>
        <v>42.695840670000003</v>
      </c>
      <c r="G2937">
        <f>VLOOKUP(B2937, '[1]Sheet 1 - us_county_latlng'!A:C, 3, FALSE)</f>
        <v>-82.932555170000001</v>
      </c>
    </row>
    <row r="2938" spans="1:7" hidden="1" x14ac:dyDescent="0.2">
      <c r="A2938" s="103">
        <v>2019</v>
      </c>
      <c r="B2938" s="12" t="s">
        <v>699</v>
      </c>
      <c r="C2938" s="99" t="s">
        <v>700</v>
      </c>
      <c r="D2938" s="12">
        <v>255</v>
      </c>
      <c r="E2938" s="113">
        <v>41</v>
      </c>
      <c r="F2938">
        <f>VLOOKUP(B2938, '[1]Sheet 1 - us_county_latlng'!A:D, 4, FALSE)</f>
        <v>44.333453210000002</v>
      </c>
      <c r="G2938">
        <f>VLOOKUP(B2938, '[1]Sheet 1 - us_county_latlng'!A:C, 3, FALSE)</f>
        <v>-86.056353450000003</v>
      </c>
    </row>
    <row r="2939" spans="1:7" hidden="1" x14ac:dyDescent="0.2">
      <c r="A2939" s="103">
        <v>2019</v>
      </c>
      <c r="B2939" s="12" t="s">
        <v>701</v>
      </c>
      <c r="C2939" s="99" t="s">
        <v>702</v>
      </c>
      <c r="D2939" s="12">
        <v>735</v>
      </c>
      <c r="E2939" s="113">
        <v>117</v>
      </c>
      <c r="F2939">
        <f>VLOOKUP(B2939, '[1]Sheet 1 - us_county_latlng'!A:D, 4, FALSE)</f>
        <v>46.431398960000003</v>
      </c>
      <c r="G2939">
        <f>VLOOKUP(B2939, '[1]Sheet 1 - us_county_latlng'!A:C, 3, FALSE)</f>
        <v>-87.641387820000006</v>
      </c>
    </row>
    <row r="2940" spans="1:7" hidden="1" x14ac:dyDescent="0.2">
      <c r="A2940" s="103">
        <v>2019</v>
      </c>
      <c r="B2940" s="12" t="s">
        <v>703</v>
      </c>
      <c r="C2940" s="99" t="s">
        <v>704</v>
      </c>
      <c r="D2940" s="12">
        <v>360</v>
      </c>
      <c r="E2940" s="113">
        <v>58</v>
      </c>
      <c r="F2940">
        <f>VLOOKUP(B2940, '[1]Sheet 1 - us_county_latlng'!A:D, 4, FALSE)</f>
        <v>43.995353690000002</v>
      </c>
      <c r="G2940">
        <f>VLOOKUP(B2940, '[1]Sheet 1 - us_county_latlng'!A:C, 3, FALSE)</f>
        <v>-86.250173810000007</v>
      </c>
    </row>
    <row r="2941" spans="1:7" hidden="1" x14ac:dyDescent="0.2">
      <c r="A2941" s="103">
        <v>2019</v>
      </c>
      <c r="B2941" s="12" t="s">
        <v>705</v>
      </c>
      <c r="C2941" s="99" t="s">
        <v>706</v>
      </c>
      <c r="D2941" s="12">
        <v>553</v>
      </c>
      <c r="E2941" s="113">
        <v>88</v>
      </c>
      <c r="F2941">
        <f>VLOOKUP(B2941, '[1]Sheet 1 - us_county_latlng'!A:D, 4, FALSE)</f>
        <v>43.640707310000003</v>
      </c>
      <c r="G2941">
        <f>VLOOKUP(B2941, '[1]Sheet 1 - us_county_latlng'!A:C, 3, FALSE)</f>
        <v>-85.324648749999994</v>
      </c>
    </row>
    <row r="2942" spans="1:7" hidden="1" x14ac:dyDescent="0.2">
      <c r="A2942" s="103">
        <v>2019</v>
      </c>
      <c r="B2942" s="12" t="s">
        <v>707</v>
      </c>
      <c r="C2942" s="99" t="s">
        <v>708</v>
      </c>
      <c r="D2942" s="12">
        <v>245</v>
      </c>
      <c r="E2942" s="113">
        <v>40</v>
      </c>
      <c r="F2942">
        <f>VLOOKUP(B2942, '[1]Sheet 1 - us_county_latlng'!A:D, 4, FALSE)</f>
        <v>45.580369879999999</v>
      </c>
      <c r="G2942">
        <f>VLOOKUP(B2942, '[1]Sheet 1 - us_county_latlng'!A:C, 3, FALSE)</f>
        <v>-87.556609940000001</v>
      </c>
    </row>
    <row r="2943" spans="1:7" hidden="1" x14ac:dyDescent="0.2">
      <c r="A2943" s="103">
        <v>2019</v>
      </c>
      <c r="B2943" s="12" t="s">
        <v>709</v>
      </c>
      <c r="C2943" s="99" t="s">
        <v>710</v>
      </c>
      <c r="D2943" s="12">
        <v>1138</v>
      </c>
      <c r="E2943" s="113">
        <v>183</v>
      </c>
      <c r="F2943">
        <f>VLOOKUP(B2943, '[1]Sheet 1 - us_county_latlng'!A:D, 4, FALSE)</f>
        <v>43.646748809999998</v>
      </c>
      <c r="G2943">
        <f>VLOOKUP(B2943, '[1]Sheet 1 - us_county_latlng'!A:C, 3, FALSE)</f>
        <v>-84.388048370000007</v>
      </c>
    </row>
    <row r="2944" spans="1:7" hidden="1" x14ac:dyDescent="0.2">
      <c r="A2944" s="103">
        <v>2019</v>
      </c>
      <c r="B2944" s="12" t="s">
        <v>711</v>
      </c>
      <c r="C2944" s="99" t="s">
        <v>712</v>
      </c>
      <c r="D2944" s="12">
        <v>201</v>
      </c>
      <c r="E2944" s="113">
        <v>32</v>
      </c>
      <c r="F2944">
        <f>VLOOKUP(B2944, '[1]Sheet 1 - us_county_latlng'!A:D, 4, FALSE)</f>
        <v>44.337709349999997</v>
      </c>
      <c r="G2944">
        <f>VLOOKUP(B2944, '[1]Sheet 1 - us_county_latlng'!A:C, 3, FALSE)</f>
        <v>-85.09471001</v>
      </c>
    </row>
    <row r="2945" spans="1:7" hidden="1" x14ac:dyDescent="0.2">
      <c r="A2945" s="103">
        <v>2019</v>
      </c>
      <c r="B2945" s="12" t="s">
        <v>713</v>
      </c>
      <c r="C2945" s="99" t="s">
        <v>714</v>
      </c>
      <c r="D2945" s="12">
        <v>2085</v>
      </c>
      <c r="E2945" s="113">
        <v>330</v>
      </c>
      <c r="F2945">
        <f>VLOOKUP(B2945, '[1]Sheet 1 - us_county_latlng'!A:D, 4, FALSE)</f>
        <v>41.928321539999999</v>
      </c>
      <c r="G2945">
        <f>VLOOKUP(B2945, '[1]Sheet 1 - us_county_latlng'!A:C, 3, FALSE)</f>
        <v>-83.537693320000002</v>
      </c>
    </row>
    <row r="2946" spans="1:7" hidden="1" x14ac:dyDescent="0.2">
      <c r="A2946" s="103">
        <v>2019</v>
      </c>
      <c r="B2946" s="12" t="s">
        <v>715</v>
      </c>
      <c r="C2946" s="99" t="s">
        <v>716</v>
      </c>
      <c r="D2946" s="12">
        <v>855</v>
      </c>
      <c r="E2946" s="113">
        <v>137</v>
      </c>
      <c r="F2946">
        <f>VLOOKUP(B2946, '[1]Sheet 1 - us_county_latlng'!A:D, 4, FALSE)</f>
        <v>43.310584140000003</v>
      </c>
      <c r="G2946">
        <f>VLOOKUP(B2946, '[1]Sheet 1 - us_county_latlng'!A:C, 3, FALSE)</f>
        <v>-85.152302259999999</v>
      </c>
    </row>
    <row r="2947" spans="1:7" hidden="1" x14ac:dyDescent="0.2">
      <c r="A2947" s="103">
        <v>2019</v>
      </c>
      <c r="B2947" s="12" t="s">
        <v>717</v>
      </c>
      <c r="C2947" s="99" t="s">
        <v>718</v>
      </c>
      <c r="D2947" s="12">
        <v>92</v>
      </c>
      <c r="E2947" s="113">
        <v>15</v>
      </c>
      <c r="F2947">
        <f>VLOOKUP(B2947, '[1]Sheet 1 - us_county_latlng'!A:D, 4, FALSE)</f>
        <v>45.027582850000002</v>
      </c>
      <c r="G2947">
        <f>VLOOKUP(B2947, '[1]Sheet 1 - us_county_latlng'!A:C, 3, FALSE)</f>
        <v>-84.127401520000006</v>
      </c>
    </row>
    <row r="2948" spans="1:7" hidden="1" x14ac:dyDescent="0.2">
      <c r="A2948" s="103">
        <v>2019</v>
      </c>
      <c r="B2948" s="12" t="s">
        <v>719</v>
      </c>
      <c r="C2948" s="99" t="s">
        <v>720</v>
      </c>
      <c r="D2948" s="12">
        <v>2690</v>
      </c>
      <c r="E2948" s="113">
        <v>422</v>
      </c>
      <c r="F2948">
        <f>VLOOKUP(B2948, '[1]Sheet 1 - us_county_latlng'!A:D, 4, FALSE)</f>
        <v>43.291381199999996</v>
      </c>
      <c r="G2948">
        <f>VLOOKUP(B2948, '[1]Sheet 1 - us_county_latlng'!A:C, 3, FALSE)</f>
        <v>-86.151978299999996</v>
      </c>
    </row>
    <row r="2949" spans="1:7" hidden="1" x14ac:dyDescent="0.2">
      <c r="A2949" s="103">
        <v>2019</v>
      </c>
      <c r="B2949" s="12" t="s">
        <v>721</v>
      </c>
      <c r="C2949" s="99" t="s">
        <v>722</v>
      </c>
      <c r="D2949" s="12">
        <v>671</v>
      </c>
      <c r="E2949" s="113">
        <v>109</v>
      </c>
      <c r="F2949">
        <f>VLOOKUP(B2949, '[1]Sheet 1 - us_county_latlng'!A:D, 4, FALSE)</f>
        <v>43.554412399999997</v>
      </c>
      <c r="G2949">
        <f>VLOOKUP(B2949, '[1]Sheet 1 - us_county_latlng'!A:C, 3, FALSE)</f>
        <v>-85.800701540000006</v>
      </c>
    </row>
    <row r="2950" spans="1:7" hidden="1" x14ac:dyDescent="0.2">
      <c r="A2950" s="103">
        <v>2019</v>
      </c>
      <c r="B2950" s="12" t="s">
        <v>723</v>
      </c>
      <c r="C2950" s="99" t="s">
        <v>724</v>
      </c>
      <c r="D2950" s="12">
        <v>19091</v>
      </c>
      <c r="E2950" s="41">
        <v>2906</v>
      </c>
      <c r="F2950">
        <f>VLOOKUP(B2950, '[1]Sheet 1 - us_county_latlng'!A:D, 4, FALSE)</f>
        <v>42.660906449999999</v>
      </c>
      <c r="G2950">
        <f>VLOOKUP(B2950, '[1]Sheet 1 - us_county_latlng'!A:C, 3, FALSE)</f>
        <v>-83.385943909999995</v>
      </c>
    </row>
    <row r="2951" spans="1:7" hidden="1" x14ac:dyDescent="0.2">
      <c r="A2951" s="103">
        <v>2019</v>
      </c>
      <c r="B2951" s="12" t="s">
        <v>725</v>
      </c>
      <c r="C2951" s="99" t="s">
        <v>726</v>
      </c>
      <c r="D2951" s="12">
        <v>331</v>
      </c>
      <c r="E2951" s="113">
        <v>53</v>
      </c>
      <c r="F2951">
        <f>VLOOKUP(B2951, '[1]Sheet 1 - us_county_latlng'!A:D, 4, FALSE)</f>
        <v>43.640977810000003</v>
      </c>
      <c r="G2951">
        <f>VLOOKUP(B2951, '[1]Sheet 1 - us_county_latlng'!A:C, 3, FALSE)</f>
        <v>-86.267345660000004</v>
      </c>
    </row>
    <row r="2952" spans="1:7" hidden="1" x14ac:dyDescent="0.2">
      <c r="A2952" s="103">
        <v>2019</v>
      </c>
      <c r="B2952" s="12" t="s">
        <v>727</v>
      </c>
      <c r="C2952" s="99" t="s">
        <v>728</v>
      </c>
      <c r="D2952" s="12">
        <v>241</v>
      </c>
      <c r="E2952" s="113">
        <v>39</v>
      </c>
      <c r="F2952">
        <f>VLOOKUP(B2952, '[1]Sheet 1 - us_county_latlng'!A:D, 4, FALSE)</f>
        <v>44.334860429999999</v>
      </c>
      <c r="G2952">
        <f>VLOOKUP(B2952, '[1]Sheet 1 - us_county_latlng'!A:C, 3, FALSE)</f>
        <v>-84.127107219999999</v>
      </c>
    </row>
    <row r="2953" spans="1:7" hidden="1" x14ac:dyDescent="0.2">
      <c r="A2953" s="103">
        <v>2019</v>
      </c>
      <c r="B2953" s="12" t="s">
        <v>729</v>
      </c>
      <c r="C2953" s="99" t="s">
        <v>730</v>
      </c>
      <c r="D2953" s="12">
        <v>32</v>
      </c>
      <c r="E2953" s="113">
        <v>5</v>
      </c>
      <c r="F2953">
        <f>VLOOKUP(B2953, '[1]Sheet 1 - us_county_latlng'!A:D, 4, FALSE)</f>
        <v>46.664308079999998</v>
      </c>
      <c r="G2953">
        <f>VLOOKUP(B2953, '[1]Sheet 1 - us_county_latlng'!A:C, 3, FALSE)</f>
        <v>-89.31491201</v>
      </c>
    </row>
    <row r="2954" spans="1:7" hidden="1" x14ac:dyDescent="0.2">
      <c r="A2954" s="103">
        <v>2019</v>
      </c>
      <c r="B2954" s="12" t="s">
        <v>731</v>
      </c>
      <c r="C2954" s="99" t="s">
        <v>732</v>
      </c>
      <c r="D2954" s="12">
        <v>311</v>
      </c>
      <c r="E2954" s="113">
        <v>49</v>
      </c>
      <c r="F2954">
        <f>VLOOKUP(B2954, '[1]Sheet 1 - us_county_latlng'!A:D, 4, FALSE)</f>
        <v>43.989983729999999</v>
      </c>
      <c r="G2954">
        <f>VLOOKUP(B2954, '[1]Sheet 1 - us_county_latlng'!A:C, 3, FALSE)</f>
        <v>-85.325564709999995</v>
      </c>
    </row>
    <row r="2955" spans="1:7" hidden="1" x14ac:dyDescent="0.2">
      <c r="A2955" s="103">
        <v>2019</v>
      </c>
      <c r="B2955" s="12" t="s">
        <v>733</v>
      </c>
      <c r="C2955" s="99" t="s">
        <v>734</v>
      </c>
      <c r="D2955" s="12">
        <v>91</v>
      </c>
      <c r="E2955" s="113">
        <v>15</v>
      </c>
      <c r="F2955">
        <f>VLOOKUP(B2955, '[1]Sheet 1 - us_county_latlng'!A:D, 4, FALSE)</f>
        <v>44.681701349999997</v>
      </c>
      <c r="G2955">
        <f>VLOOKUP(B2955, '[1]Sheet 1 - us_county_latlng'!A:C, 3, FALSE)</f>
        <v>-84.129387649999998</v>
      </c>
    </row>
    <row r="2956" spans="1:7" hidden="1" x14ac:dyDescent="0.2">
      <c r="A2956" s="103">
        <v>2019</v>
      </c>
      <c r="B2956" s="12" t="s">
        <v>735</v>
      </c>
      <c r="C2956" s="99" t="s">
        <v>736</v>
      </c>
      <c r="D2956" s="12">
        <v>319</v>
      </c>
      <c r="E2956" s="113">
        <v>51</v>
      </c>
      <c r="F2956">
        <f>VLOOKUP(B2956, '[1]Sheet 1 - us_county_latlng'!A:D, 4, FALSE)</f>
        <v>45.020794520000003</v>
      </c>
      <c r="G2956">
        <f>VLOOKUP(B2956, '[1]Sheet 1 - us_county_latlng'!A:C, 3, FALSE)</f>
        <v>-84.599728279999994</v>
      </c>
    </row>
    <row r="2957" spans="1:7" hidden="1" x14ac:dyDescent="0.2">
      <c r="A2957" s="103">
        <v>2019</v>
      </c>
      <c r="B2957" s="12" t="s">
        <v>737</v>
      </c>
      <c r="C2957" s="99" t="s">
        <v>738</v>
      </c>
      <c r="D2957" s="12">
        <v>4143</v>
      </c>
      <c r="E2957" s="113">
        <v>669</v>
      </c>
      <c r="F2957">
        <f>VLOOKUP(B2957, '[1]Sheet 1 - us_county_latlng'!A:D, 4, FALSE)</f>
        <v>42.959906070000002</v>
      </c>
      <c r="G2957">
        <f>VLOOKUP(B2957, '[1]Sheet 1 - us_county_latlng'!A:C, 3, FALSE)</f>
        <v>-85.996453099999997</v>
      </c>
    </row>
    <row r="2958" spans="1:7" hidden="1" x14ac:dyDescent="0.2">
      <c r="A2958" s="103">
        <v>2019</v>
      </c>
      <c r="B2958" s="12" t="s">
        <v>739</v>
      </c>
      <c r="C2958" s="99" t="s">
        <v>740</v>
      </c>
      <c r="D2958" s="12">
        <v>97</v>
      </c>
      <c r="E2958" s="113">
        <v>16</v>
      </c>
      <c r="F2958">
        <f>VLOOKUP(B2958, '[1]Sheet 1 - us_county_latlng'!A:D, 4, FALSE)</f>
        <v>45.340359149999998</v>
      </c>
      <c r="G2958">
        <f>VLOOKUP(B2958, '[1]Sheet 1 - us_county_latlng'!A:C, 3, FALSE)</f>
        <v>-83.917215010000007</v>
      </c>
    </row>
    <row r="2959" spans="1:7" hidden="1" x14ac:dyDescent="0.2">
      <c r="A2959" s="103">
        <v>2019</v>
      </c>
      <c r="B2959" s="12" t="s">
        <v>741</v>
      </c>
      <c r="C2959" s="99" t="s">
        <v>742</v>
      </c>
      <c r="D2959" s="12">
        <v>218</v>
      </c>
      <c r="E2959" s="113">
        <v>34</v>
      </c>
      <c r="F2959">
        <f>VLOOKUP(B2959, '[1]Sheet 1 - us_county_latlng'!A:D, 4, FALSE)</f>
        <v>44.335479159999998</v>
      </c>
      <c r="G2959">
        <f>VLOOKUP(B2959, '[1]Sheet 1 - us_county_latlng'!A:C, 3, FALSE)</f>
        <v>-84.611415370000003</v>
      </c>
    </row>
    <row r="2960" spans="1:7" hidden="1" x14ac:dyDescent="0.2">
      <c r="A2960" s="103">
        <v>2019</v>
      </c>
      <c r="B2960" s="12" t="s">
        <v>743</v>
      </c>
      <c r="C2960" s="99" t="s">
        <v>744</v>
      </c>
      <c r="D2960" s="12">
        <v>3093</v>
      </c>
      <c r="E2960" s="113">
        <v>475</v>
      </c>
      <c r="F2960">
        <f>VLOOKUP(B2960, '[1]Sheet 1 - us_county_latlng'!A:D, 4, FALSE)</f>
        <v>43.335261070000001</v>
      </c>
      <c r="G2960">
        <f>VLOOKUP(B2960, '[1]Sheet 1 - us_county_latlng'!A:C, 3, FALSE)</f>
        <v>-84.052699599999997</v>
      </c>
    </row>
    <row r="2961" spans="1:7" hidden="1" x14ac:dyDescent="0.2">
      <c r="A2961" s="103">
        <v>2019</v>
      </c>
      <c r="B2961" s="12" t="s">
        <v>745</v>
      </c>
      <c r="C2961" s="99" t="s">
        <v>746</v>
      </c>
      <c r="D2961" s="12" t="s">
        <v>1160</v>
      </c>
      <c r="E2961" s="113">
        <v>87</v>
      </c>
      <c r="F2961">
        <f>VLOOKUP(B2961, '[1]Sheet 1 - us_county_latlng'!A:D, 4, FALSE)</f>
        <v>43.423763200000003</v>
      </c>
      <c r="G2961">
        <f>VLOOKUP(B2961, '[1]Sheet 1 - us_county_latlng'!A:C, 3, FALSE)</f>
        <v>-82.820633409999999</v>
      </c>
    </row>
    <row r="2962" spans="1:7" hidden="1" x14ac:dyDescent="0.2">
      <c r="A2962" s="103">
        <v>2019</v>
      </c>
      <c r="B2962" s="12" t="s">
        <v>747</v>
      </c>
      <c r="C2962" s="99" t="s">
        <v>748</v>
      </c>
      <c r="D2962" s="12" t="s">
        <v>1013</v>
      </c>
      <c r="E2962" s="113">
        <v>12</v>
      </c>
      <c r="F2962">
        <f>VLOOKUP(B2962, '[1]Sheet 1 - us_county_latlng'!A:D, 4, FALSE)</f>
        <v>46.196667339999998</v>
      </c>
      <c r="G2962">
        <f>VLOOKUP(B2962, '[1]Sheet 1 - us_county_latlng'!A:C, 3, FALSE)</f>
        <v>-86.199856639999993</v>
      </c>
    </row>
    <row r="2963" spans="1:7" hidden="1" x14ac:dyDescent="0.2">
      <c r="A2963" s="103">
        <v>2019</v>
      </c>
      <c r="B2963" s="12" t="s">
        <v>749</v>
      </c>
      <c r="C2963" s="99" t="s">
        <v>750</v>
      </c>
      <c r="D2963" s="12" t="s">
        <v>1161</v>
      </c>
      <c r="E2963" s="113">
        <v>145</v>
      </c>
      <c r="F2963">
        <f>VLOOKUP(B2963, '[1]Sheet 1 - us_county_latlng'!A:D, 4, FALSE)</f>
        <v>42.954021349999998</v>
      </c>
      <c r="G2963">
        <f>VLOOKUP(B2963, '[1]Sheet 1 - us_county_latlng'!A:C, 3, FALSE)</f>
        <v>-84.146620580000004</v>
      </c>
    </row>
    <row r="2964" spans="1:7" hidden="1" x14ac:dyDescent="0.2">
      <c r="A2964" s="103">
        <v>2019</v>
      </c>
      <c r="B2964" s="12" t="s">
        <v>751</v>
      </c>
      <c r="C2964" s="99" t="s">
        <v>752</v>
      </c>
      <c r="D2964" s="12" t="s">
        <v>1162</v>
      </c>
      <c r="E2964" s="113">
        <v>329</v>
      </c>
      <c r="F2964">
        <f>VLOOKUP(B2964, '[1]Sheet 1 - us_county_latlng'!A:D, 4, FALSE)</f>
        <v>42.931888549999996</v>
      </c>
      <c r="G2964">
        <f>VLOOKUP(B2964, '[1]Sheet 1 - us_county_latlng'!A:C, 3, FALSE)</f>
        <v>-82.68083292</v>
      </c>
    </row>
    <row r="2965" spans="1:7" hidden="1" x14ac:dyDescent="0.2">
      <c r="A2965" s="103">
        <v>2019</v>
      </c>
      <c r="B2965" s="12" t="s">
        <v>753</v>
      </c>
      <c r="C2965" s="99" t="s">
        <v>754</v>
      </c>
      <c r="D2965" s="12" t="s">
        <v>1163</v>
      </c>
      <c r="E2965" s="113">
        <v>151</v>
      </c>
      <c r="F2965">
        <f>VLOOKUP(B2965, '[1]Sheet 1 - us_county_latlng'!A:D, 4, FALSE)</f>
        <v>41.914397409999999</v>
      </c>
      <c r="G2965">
        <f>VLOOKUP(B2965, '[1]Sheet 1 - us_county_latlng'!A:C, 3, FALSE)</f>
        <v>-85.528100679999994</v>
      </c>
    </row>
    <row r="2966" spans="1:7" hidden="1" x14ac:dyDescent="0.2">
      <c r="A2966" s="103">
        <v>2019</v>
      </c>
      <c r="B2966" s="12" t="s">
        <v>755</v>
      </c>
      <c r="C2966" s="99" t="s">
        <v>756</v>
      </c>
      <c r="D2966" s="12">
        <v>662</v>
      </c>
      <c r="E2966" s="113">
        <v>107</v>
      </c>
      <c r="F2966">
        <f>VLOOKUP(B2966, '[1]Sheet 1 - us_county_latlng'!A:D, 4, FALSE)</f>
        <v>43.465159890000002</v>
      </c>
      <c r="G2966">
        <f>VLOOKUP(B2966, '[1]Sheet 1 - us_county_latlng'!A:C, 3, FALSE)</f>
        <v>-83.417471469999995</v>
      </c>
    </row>
    <row r="2967" spans="1:7" hidden="1" x14ac:dyDescent="0.2">
      <c r="A2967" s="103">
        <v>2019</v>
      </c>
      <c r="B2967" s="12" t="s">
        <v>757</v>
      </c>
      <c r="C2967" s="99" t="s">
        <v>758</v>
      </c>
      <c r="D2967" s="12">
        <v>1142</v>
      </c>
      <c r="E2967" s="113">
        <v>182</v>
      </c>
      <c r="F2967">
        <f>VLOOKUP(B2967, '[1]Sheet 1 - us_county_latlng'!A:D, 4, FALSE)</f>
        <v>42.251664380000001</v>
      </c>
      <c r="G2967">
        <f>VLOOKUP(B2967, '[1]Sheet 1 - us_county_latlng'!A:C, 3, FALSE)</f>
        <v>-86.018394819999997</v>
      </c>
    </row>
    <row r="2968" spans="1:7" hidden="1" x14ac:dyDescent="0.2">
      <c r="A2968" s="103">
        <v>2019</v>
      </c>
      <c r="B2968" s="12" t="s">
        <v>759</v>
      </c>
      <c r="C2968" s="99" t="s">
        <v>760</v>
      </c>
      <c r="D2968" s="12">
        <v>5060</v>
      </c>
      <c r="E2968" s="113">
        <v>785</v>
      </c>
      <c r="F2968">
        <f>VLOOKUP(B2968, '[1]Sheet 1 - us_county_latlng'!A:D, 4, FALSE)</f>
        <v>42.253444020000003</v>
      </c>
      <c r="G2968">
        <f>VLOOKUP(B2968, '[1]Sheet 1 - us_county_latlng'!A:C, 3, FALSE)</f>
        <v>-83.838798909999994</v>
      </c>
    </row>
    <row r="2969" spans="1:7" hidden="1" x14ac:dyDescent="0.2">
      <c r="A2969" s="103">
        <v>2019</v>
      </c>
      <c r="B2969" s="12" t="s">
        <v>761</v>
      </c>
      <c r="C2969" s="99" t="s">
        <v>762</v>
      </c>
      <c r="D2969" s="12">
        <v>38178</v>
      </c>
      <c r="E2969" s="41">
        <v>5520</v>
      </c>
      <c r="F2969">
        <f>VLOOKUP(B2969, '[1]Sheet 1 - us_county_latlng'!A:D, 4, FALSE)</f>
        <v>42.281720380000003</v>
      </c>
      <c r="G2969">
        <f>VLOOKUP(B2969, '[1]Sheet 1 - us_county_latlng'!A:C, 3, FALSE)</f>
        <v>-83.282213209999995</v>
      </c>
    </row>
    <row r="2970" spans="1:7" hidden="1" x14ac:dyDescent="0.2">
      <c r="A2970" s="103">
        <v>2019</v>
      </c>
      <c r="B2970" s="12" t="s">
        <v>763</v>
      </c>
      <c r="C2970" s="99" t="s">
        <v>764</v>
      </c>
      <c r="D2970" s="112">
        <v>494</v>
      </c>
      <c r="E2970" s="102">
        <v>80</v>
      </c>
      <c r="F2970">
        <f>VLOOKUP(B2970, '[1]Sheet 1 - us_county_latlng'!A:D, 4, FALSE)</f>
        <v>44.338417679999999</v>
      </c>
      <c r="G2970">
        <f>VLOOKUP(B2970, '[1]Sheet 1 - us_county_latlng'!A:C, 3, FALSE)</f>
        <v>-85.578177400000001</v>
      </c>
    </row>
    <row r="2971" spans="1:7" hidden="1" x14ac:dyDescent="0.2">
      <c r="A2971" s="103">
        <v>2020</v>
      </c>
      <c r="B2971" s="12" t="s">
        <v>599</v>
      </c>
      <c r="C2971" s="99" t="s">
        <v>600</v>
      </c>
      <c r="D2971" s="12">
        <v>91</v>
      </c>
      <c r="E2971" s="113">
        <v>15</v>
      </c>
      <c r="F2971">
        <f>VLOOKUP(B2971, '[1]Sheet 1 - us_county_latlng'!A:D, 4, FALSE)</f>
        <v>44.684778250000001</v>
      </c>
      <c r="G2971">
        <f>VLOOKUP(B2971, '[1]Sheet 1 - us_county_latlng'!A:C, 3, FALSE)</f>
        <v>-83.593852709999993</v>
      </c>
    </row>
    <row r="2972" spans="1:7" hidden="1" x14ac:dyDescent="0.2">
      <c r="A2972" s="103">
        <v>2020</v>
      </c>
      <c r="B2972" s="12" t="s">
        <v>601</v>
      </c>
      <c r="C2972" s="99" t="s">
        <v>602</v>
      </c>
      <c r="D2972" s="12">
        <v>80</v>
      </c>
      <c r="E2972" s="113">
        <v>13</v>
      </c>
      <c r="F2972">
        <f>VLOOKUP(B2972, '[1]Sheet 1 - us_county_latlng'!A:D, 4, FALSE)</f>
        <v>46.409020310000002</v>
      </c>
      <c r="G2972">
        <f>VLOOKUP(B2972, '[1]Sheet 1 - us_county_latlng'!A:C, 3, FALSE)</f>
        <v>-86.604081089999994</v>
      </c>
    </row>
    <row r="2973" spans="1:7" hidden="1" x14ac:dyDescent="0.2">
      <c r="A2973" s="103">
        <v>2020</v>
      </c>
      <c r="B2973" s="12" t="s">
        <v>603</v>
      </c>
      <c r="C2973" s="99" t="s">
        <v>604</v>
      </c>
      <c r="D2973" s="12">
        <v>1600</v>
      </c>
      <c r="E2973" s="113">
        <v>260</v>
      </c>
      <c r="F2973">
        <f>VLOOKUP(B2973, '[1]Sheet 1 - us_county_latlng'!A:D, 4, FALSE)</f>
        <v>42.591471419999998</v>
      </c>
      <c r="G2973">
        <f>VLOOKUP(B2973, '[1]Sheet 1 - us_county_latlng'!A:C, 3, FALSE)</f>
        <v>-85.888458970000002</v>
      </c>
    </row>
    <row r="2974" spans="1:7" hidden="1" x14ac:dyDescent="0.2">
      <c r="A2974" s="103">
        <v>2020</v>
      </c>
      <c r="B2974" s="12" t="s">
        <v>605</v>
      </c>
      <c r="C2974" s="99" t="s">
        <v>606</v>
      </c>
      <c r="D2974" s="12">
        <v>332</v>
      </c>
      <c r="E2974" s="113">
        <v>52</v>
      </c>
      <c r="F2974">
        <f>VLOOKUP(B2974, '[1]Sheet 1 - us_county_latlng'!A:D, 4, FALSE)</f>
        <v>45.034578510000003</v>
      </c>
      <c r="G2974">
        <f>VLOOKUP(B2974, '[1]Sheet 1 - us_county_latlng'!A:C, 3, FALSE)</f>
        <v>-83.626068939999996</v>
      </c>
    </row>
    <row r="2975" spans="1:7" hidden="1" x14ac:dyDescent="0.2">
      <c r="A2975" s="103">
        <v>2020</v>
      </c>
      <c r="B2975" s="12" t="s">
        <v>607</v>
      </c>
      <c r="C2975" s="99" t="s">
        <v>608</v>
      </c>
      <c r="D2975" s="12">
        <v>230</v>
      </c>
      <c r="E2975" s="113">
        <v>37</v>
      </c>
      <c r="F2975">
        <f>VLOOKUP(B2975, '[1]Sheet 1 - us_county_latlng'!A:D, 4, FALSE)</f>
        <v>44.999041239999997</v>
      </c>
      <c r="G2975">
        <f>VLOOKUP(B2975, '[1]Sheet 1 - us_county_latlng'!A:C, 3, FALSE)</f>
        <v>-85.141358749999995</v>
      </c>
    </row>
    <row r="2976" spans="1:7" hidden="1" x14ac:dyDescent="0.2">
      <c r="A2976" s="103">
        <v>2020</v>
      </c>
      <c r="B2976" s="12" t="s">
        <v>609</v>
      </c>
      <c r="C2976" s="99" t="s">
        <v>610</v>
      </c>
      <c r="D2976" s="12">
        <v>165</v>
      </c>
      <c r="E2976" s="113">
        <v>27</v>
      </c>
      <c r="F2976">
        <f>VLOOKUP(B2976, '[1]Sheet 1 - us_county_latlng'!A:D, 4, FALSE)</f>
        <v>44.065122299999999</v>
      </c>
      <c r="G2976">
        <f>VLOOKUP(B2976, '[1]Sheet 1 - us_county_latlng'!A:C, 3, FALSE)</f>
        <v>-83.894982029999994</v>
      </c>
    </row>
    <row r="2977" spans="1:7" hidden="1" x14ac:dyDescent="0.2">
      <c r="A2977" s="103">
        <v>2020</v>
      </c>
      <c r="B2977" s="12" t="s">
        <v>611</v>
      </c>
      <c r="C2977" s="99" t="s">
        <v>612</v>
      </c>
      <c r="D2977" s="12">
        <v>104</v>
      </c>
      <c r="E2977" s="113">
        <v>17</v>
      </c>
      <c r="F2977">
        <f>VLOOKUP(B2977, '[1]Sheet 1 - us_county_latlng'!A:D, 4, FALSE)</f>
        <v>46.662377249999999</v>
      </c>
      <c r="G2977">
        <f>VLOOKUP(B2977, '[1]Sheet 1 - us_county_latlng'!A:C, 3, FALSE)</f>
        <v>-88.365591859999995</v>
      </c>
    </row>
    <row r="2978" spans="1:7" hidden="1" x14ac:dyDescent="0.2">
      <c r="A2978" s="103">
        <v>2020</v>
      </c>
      <c r="B2978" s="12" t="s">
        <v>613</v>
      </c>
      <c r="C2978" s="99" t="s">
        <v>614</v>
      </c>
      <c r="D2978" s="12">
        <v>795</v>
      </c>
      <c r="E2978" s="113">
        <v>129</v>
      </c>
      <c r="F2978">
        <f>VLOOKUP(B2978, '[1]Sheet 1 - us_county_latlng'!A:D, 4, FALSE)</f>
        <v>42.595139840000002</v>
      </c>
      <c r="G2978">
        <f>VLOOKUP(B2978, '[1]Sheet 1 - us_county_latlng'!A:C, 3, FALSE)</f>
        <v>-85.308345189999997</v>
      </c>
    </row>
    <row r="2979" spans="1:7" hidden="1" x14ac:dyDescent="0.2">
      <c r="A2979" s="103">
        <v>2020</v>
      </c>
      <c r="B2979" s="12" t="s">
        <v>615</v>
      </c>
      <c r="C2979" s="99" t="s">
        <v>616</v>
      </c>
      <c r="D2979" s="12">
        <v>1282</v>
      </c>
      <c r="E2979" s="113">
        <v>201</v>
      </c>
      <c r="F2979">
        <f>VLOOKUP(B2979, '[1]Sheet 1 - us_county_latlng'!A:D, 4, FALSE)</f>
        <v>43.707165490000001</v>
      </c>
      <c r="G2979">
        <f>VLOOKUP(B2979, '[1]Sheet 1 - us_county_latlng'!A:C, 3, FALSE)</f>
        <v>-83.990051440000002</v>
      </c>
    </row>
    <row r="2980" spans="1:7" hidden="1" x14ac:dyDescent="0.2">
      <c r="A2980" s="103">
        <v>2020</v>
      </c>
      <c r="B2980" s="12" t="s">
        <v>617</v>
      </c>
      <c r="C2980" s="99" t="s">
        <v>618</v>
      </c>
      <c r="D2980" s="12">
        <v>187</v>
      </c>
      <c r="E2980" s="113">
        <v>30</v>
      </c>
      <c r="F2980">
        <f>VLOOKUP(B2980, '[1]Sheet 1 - us_county_latlng'!A:D, 4, FALSE)</f>
        <v>44.639109320000003</v>
      </c>
      <c r="G2980">
        <f>VLOOKUP(B2980, '[1]Sheet 1 - us_county_latlng'!A:C, 3, FALSE)</f>
        <v>-86.01505847</v>
      </c>
    </row>
    <row r="2981" spans="1:7" hidden="1" x14ac:dyDescent="0.2">
      <c r="A2981" s="103">
        <v>2020</v>
      </c>
      <c r="B2981" s="12" t="s">
        <v>619</v>
      </c>
      <c r="C2981" s="99" t="s">
        <v>620</v>
      </c>
      <c r="D2981" s="12">
        <v>1987</v>
      </c>
      <c r="E2981" s="113">
        <v>318</v>
      </c>
      <c r="F2981">
        <f>VLOOKUP(B2981, '[1]Sheet 1 - us_county_latlng'!A:D, 4, FALSE)</f>
        <v>41.95468812</v>
      </c>
      <c r="G2981">
        <f>VLOOKUP(B2981, '[1]Sheet 1 - us_county_latlng'!A:C, 3, FALSE)</f>
        <v>-86.412529410000005</v>
      </c>
    </row>
    <row r="2982" spans="1:7" hidden="1" x14ac:dyDescent="0.2">
      <c r="A2982" s="103">
        <v>2020</v>
      </c>
      <c r="B2982" s="12" t="s">
        <v>621</v>
      </c>
      <c r="C2982" s="99" t="s">
        <v>622</v>
      </c>
      <c r="D2982" s="12">
        <v>717</v>
      </c>
      <c r="E2982" s="113">
        <v>117</v>
      </c>
      <c r="F2982">
        <f>VLOOKUP(B2982, '[1]Sheet 1 - us_county_latlng'!A:D, 4, FALSE)</f>
        <v>41.915889040000003</v>
      </c>
      <c r="G2982">
        <f>VLOOKUP(B2982, '[1]Sheet 1 - us_county_latlng'!A:C, 3, FALSE)</f>
        <v>-85.059234750000002</v>
      </c>
    </row>
    <row r="2983" spans="1:7" hidden="1" x14ac:dyDescent="0.2">
      <c r="A2983" s="103">
        <v>2020</v>
      </c>
      <c r="B2983" s="12" t="s">
        <v>623</v>
      </c>
      <c r="C2983" s="99" t="s">
        <v>624</v>
      </c>
      <c r="D2983" s="12">
        <v>2059</v>
      </c>
      <c r="E2983" s="113">
        <v>321</v>
      </c>
      <c r="F2983">
        <f>VLOOKUP(B2983, '[1]Sheet 1 - us_county_latlng'!A:D, 4, FALSE)</f>
        <v>42.246366170000002</v>
      </c>
      <c r="G2983">
        <f>VLOOKUP(B2983, '[1]Sheet 1 - us_county_latlng'!A:C, 3, FALSE)</f>
        <v>-85.005083940000006</v>
      </c>
    </row>
    <row r="2984" spans="1:7" hidden="1" x14ac:dyDescent="0.2">
      <c r="A2984" s="103">
        <v>2020</v>
      </c>
      <c r="B2984" s="12" t="s">
        <v>625</v>
      </c>
      <c r="C2984" s="99" t="s">
        <v>626</v>
      </c>
      <c r="D2984" s="12">
        <v>596</v>
      </c>
      <c r="E2984" s="113">
        <v>96</v>
      </c>
      <c r="F2984">
        <f>VLOOKUP(B2984, '[1]Sheet 1 - us_county_latlng'!A:D, 4, FALSE)</f>
        <v>41.915455469999998</v>
      </c>
      <c r="G2984">
        <f>VLOOKUP(B2984, '[1]Sheet 1 - us_county_latlng'!A:C, 3, FALSE)</f>
        <v>-85.994037410000004</v>
      </c>
    </row>
    <row r="2985" spans="1:7" hidden="1" x14ac:dyDescent="0.2">
      <c r="A2985" s="103">
        <v>2020</v>
      </c>
      <c r="B2985" s="12" t="s">
        <v>627</v>
      </c>
      <c r="C2985" s="99" t="s">
        <v>628</v>
      </c>
      <c r="D2985" s="12">
        <v>291</v>
      </c>
      <c r="E2985" s="113">
        <v>46</v>
      </c>
      <c r="F2985">
        <f>VLOOKUP(B2985, '[1]Sheet 1 - us_county_latlng'!A:D, 4, FALSE)</f>
        <v>45.305627970000003</v>
      </c>
      <c r="G2985">
        <f>VLOOKUP(B2985, '[1]Sheet 1 - us_county_latlng'!A:C, 3, FALSE)</f>
        <v>-85.129215049999999</v>
      </c>
    </row>
    <row r="2986" spans="1:7" hidden="1" x14ac:dyDescent="0.2">
      <c r="A2986" s="103">
        <v>2020</v>
      </c>
      <c r="B2986" s="12" t="s">
        <v>629</v>
      </c>
      <c r="C2986" s="99" t="s">
        <v>630</v>
      </c>
      <c r="D2986" s="12">
        <v>232</v>
      </c>
      <c r="E2986" s="113">
        <v>36</v>
      </c>
      <c r="F2986">
        <f>VLOOKUP(B2986, '[1]Sheet 1 - us_county_latlng'!A:D, 4, FALSE)</f>
        <v>45.447012649999998</v>
      </c>
      <c r="G2986">
        <f>VLOOKUP(B2986, '[1]Sheet 1 - us_county_latlng'!A:C, 3, FALSE)</f>
        <v>-84.500656109999994</v>
      </c>
    </row>
    <row r="2987" spans="1:7" hidden="1" x14ac:dyDescent="0.2">
      <c r="A2987" s="103">
        <v>2020</v>
      </c>
      <c r="B2987" s="12" t="s">
        <v>631</v>
      </c>
      <c r="C2987" s="99" t="s">
        <v>632</v>
      </c>
      <c r="D2987" s="12">
        <v>374</v>
      </c>
      <c r="E2987" s="113">
        <v>60</v>
      </c>
      <c r="F2987">
        <f>VLOOKUP(B2987, '[1]Sheet 1 - us_county_latlng'!A:D, 4, FALSE)</f>
        <v>46.300324060000001</v>
      </c>
      <c r="G2987">
        <f>VLOOKUP(B2987, '[1]Sheet 1 - us_county_latlng'!A:C, 3, FALSE)</f>
        <v>-84.562843450000003</v>
      </c>
    </row>
    <row r="2988" spans="1:7" hidden="1" x14ac:dyDescent="0.2">
      <c r="A2988" s="103">
        <v>2020</v>
      </c>
      <c r="B2988" s="12" t="s">
        <v>633</v>
      </c>
      <c r="C2988" s="99" t="s">
        <v>634</v>
      </c>
      <c r="D2988" s="12">
        <v>376</v>
      </c>
      <c r="E2988" s="113">
        <v>60</v>
      </c>
      <c r="F2988">
        <f>VLOOKUP(B2988, '[1]Sheet 1 - us_county_latlng'!A:D, 4, FALSE)</f>
        <v>43.9879198</v>
      </c>
      <c r="G2988">
        <f>VLOOKUP(B2988, '[1]Sheet 1 - us_county_latlng'!A:C, 3, FALSE)</f>
        <v>-84.848107510000006</v>
      </c>
    </row>
    <row r="2989" spans="1:7" hidden="1" x14ac:dyDescent="0.2">
      <c r="A2989" s="103">
        <v>2020</v>
      </c>
      <c r="B2989" s="12" t="s">
        <v>635</v>
      </c>
      <c r="C2989" s="99" t="s">
        <v>636</v>
      </c>
      <c r="D2989" s="12">
        <v>992</v>
      </c>
      <c r="E2989" s="113">
        <v>157</v>
      </c>
      <c r="F2989">
        <f>VLOOKUP(B2989, '[1]Sheet 1 - us_county_latlng'!A:D, 4, FALSE)</f>
        <v>42.9439517</v>
      </c>
      <c r="G2989">
        <f>VLOOKUP(B2989, '[1]Sheet 1 - us_county_latlng'!A:C, 3, FALSE)</f>
        <v>-84.601384510000003</v>
      </c>
    </row>
    <row r="2990" spans="1:7" hidden="1" x14ac:dyDescent="0.2">
      <c r="A2990" s="103">
        <v>2020</v>
      </c>
      <c r="B2990" s="12" t="s">
        <v>637</v>
      </c>
      <c r="C2990" s="99" t="s">
        <v>638</v>
      </c>
      <c r="D2990" s="12">
        <v>143</v>
      </c>
      <c r="E2990" s="113">
        <v>23</v>
      </c>
      <c r="F2990">
        <f>VLOOKUP(B2990, '[1]Sheet 1 - us_county_latlng'!A:D, 4, FALSE)</f>
        <v>44.683231229999997</v>
      </c>
      <c r="G2990">
        <f>VLOOKUP(B2990, '[1]Sheet 1 - us_county_latlng'!A:C, 3, FALSE)</f>
        <v>-84.610248589999998</v>
      </c>
    </row>
    <row r="2991" spans="1:7" hidden="1" x14ac:dyDescent="0.2">
      <c r="A2991" s="103">
        <v>2020</v>
      </c>
      <c r="B2991" s="12" t="s">
        <v>639</v>
      </c>
      <c r="C2991" s="99" t="s">
        <v>640</v>
      </c>
      <c r="D2991" s="12">
        <v>434</v>
      </c>
      <c r="E2991" s="113">
        <v>70</v>
      </c>
      <c r="F2991">
        <f>VLOOKUP(B2991, '[1]Sheet 1 - us_county_latlng'!A:D, 4, FALSE)</f>
        <v>45.917363109999997</v>
      </c>
      <c r="G2991">
        <f>VLOOKUP(B2991, '[1]Sheet 1 - us_county_latlng'!A:C, 3, FALSE)</f>
        <v>-86.923474859999999</v>
      </c>
    </row>
    <row r="2992" spans="1:7" hidden="1" x14ac:dyDescent="0.2">
      <c r="A2992" s="103">
        <v>2020</v>
      </c>
      <c r="B2992" s="12" t="s">
        <v>641</v>
      </c>
      <c r="C2992" s="99" t="s">
        <v>642</v>
      </c>
      <c r="D2992" s="12">
        <v>290</v>
      </c>
      <c r="E2992" s="113">
        <v>47</v>
      </c>
      <c r="F2992">
        <f>VLOOKUP(B2992, '[1]Sheet 1 - us_county_latlng'!A:D, 4, FALSE)</f>
        <v>46.009070049999998</v>
      </c>
      <c r="G2992">
        <f>VLOOKUP(B2992, '[1]Sheet 1 - us_county_latlng'!A:C, 3, FALSE)</f>
        <v>-87.87011459</v>
      </c>
    </row>
    <row r="2993" spans="1:7" hidden="1" x14ac:dyDescent="0.2">
      <c r="A2993" s="103">
        <v>2020</v>
      </c>
      <c r="B2993" s="12" t="s">
        <v>643</v>
      </c>
      <c r="C2993" s="99" t="s">
        <v>644</v>
      </c>
      <c r="D2993" s="12">
        <v>1503</v>
      </c>
      <c r="E2993" s="113">
        <v>237</v>
      </c>
      <c r="F2993">
        <f>VLOOKUP(B2993, '[1]Sheet 1 - us_county_latlng'!A:D, 4, FALSE)</f>
        <v>42.595991849999997</v>
      </c>
      <c r="G2993">
        <f>VLOOKUP(B2993, '[1]Sheet 1 - us_county_latlng'!A:C, 3, FALSE)</f>
        <v>-84.837400349999996</v>
      </c>
    </row>
    <row r="2994" spans="1:7" hidden="1" x14ac:dyDescent="0.2">
      <c r="A2994" s="103">
        <v>2020</v>
      </c>
      <c r="B2994" s="12" t="s">
        <v>645</v>
      </c>
      <c r="C2994" s="99" t="s">
        <v>646</v>
      </c>
      <c r="D2994" s="12">
        <v>353</v>
      </c>
      <c r="E2994" s="113">
        <v>56</v>
      </c>
      <c r="F2994">
        <f>VLOOKUP(B2994, '[1]Sheet 1 - us_county_latlng'!A:D, 4, FALSE)</f>
        <v>45.519966760000003</v>
      </c>
      <c r="G2994">
        <f>VLOOKUP(B2994, '[1]Sheet 1 - us_county_latlng'!A:C, 3, FALSE)</f>
        <v>-84.891169570000002</v>
      </c>
    </row>
    <row r="2995" spans="1:7" hidden="1" x14ac:dyDescent="0.2">
      <c r="A2995" s="103">
        <v>2020</v>
      </c>
      <c r="B2995" s="12" t="s">
        <v>647</v>
      </c>
      <c r="C2995" s="99" t="s">
        <v>648</v>
      </c>
      <c r="D2995" s="12">
        <v>6824</v>
      </c>
      <c r="E2995" s="41">
        <v>1009</v>
      </c>
      <c r="F2995">
        <f>VLOOKUP(B2995, '[1]Sheet 1 - us_county_latlng'!A:D, 4, FALSE)</f>
        <v>43.022169759999997</v>
      </c>
      <c r="G2995">
        <f>VLOOKUP(B2995, '[1]Sheet 1 - us_county_latlng'!A:C, 3, FALSE)</f>
        <v>-83.706528059999997</v>
      </c>
    </row>
    <row r="2996" spans="1:7" hidden="1" x14ac:dyDescent="0.2">
      <c r="A2996" s="103">
        <v>2020</v>
      </c>
      <c r="B2996" s="12" t="s">
        <v>649</v>
      </c>
      <c r="C2996" s="99" t="s">
        <v>650</v>
      </c>
      <c r="D2996" s="12">
        <v>325</v>
      </c>
      <c r="E2996" s="113">
        <v>52</v>
      </c>
      <c r="F2996">
        <f>VLOOKUP(B2996, '[1]Sheet 1 - us_county_latlng'!A:D, 4, FALSE)</f>
        <v>43.990621220000001</v>
      </c>
      <c r="G2996">
        <f>VLOOKUP(B2996, '[1]Sheet 1 - us_county_latlng'!A:C, 3, FALSE)</f>
        <v>-84.388601140000006</v>
      </c>
    </row>
    <row r="2997" spans="1:7" hidden="1" x14ac:dyDescent="0.2">
      <c r="A2997" s="103">
        <v>2020</v>
      </c>
      <c r="B2997" s="12" t="s">
        <v>651</v>
      </c>
      <c r="C2997" s="99" t="s">
        <v>652</v>
      </c>
      <c r="D2997" s="12">
        <v>119</v>
      </c>
      <c r="E2997" s="113">
        <v>19</v>
      </c>
      <c r="F2997">
        <f>VLOOKUP(B2997, '[1]Sheet 1 - us_county_latlng'!A:D, 4, FALSE)</f>
        <v>46.408852809999999</v>
      </c>
      <c r="G2997">
        <f>VLOOKUP(B2997, '[1]Sheet 1 - us_county_latlng'!A:C, 3, FALSE)</f>
        <v>-89.694372709999996</v>
      </c>
    </row>
    <row r="2998" spans="1:7" hidden="1" x14ac:dyDescent="0.2">
      <c r="A2998" s="103">
        <v>2020</v>
      </c>
      <c r="B2998" s="12" t="s">
        <v>653</v>
      </c>
      <c r="C2998" s="99" t="s">
        <v>654</v>
      </c>
      <c r="D2998" s="12">
        <v>1228</v>
      </c>
      <c r="E2998" s="113">
        <v>193</v>
      </c>
      <c r="F2998">
        <f>VLOOKUP(B2998, '[1]Sheet 1 - us_county_latlng'!A:D, 4, FALSE)</f>
        <v>44.669160980000001</v>
      </c>
      <c r="G2998">
        <f>VLOOKUP(B2998, '[1]Sheet 1 - us_county_latlng'!A:C, 3, FALSE)</f>
        <v>-85.560135029999998</v>
      </c>
    </row>
    <row r="2999" spans="1:7" hidden="1" x14ac:dyDescent="0.2">
      <c r="A2999" s="103">
        <v>2020</v>
      </c>
      <c r="B2999" s="12" t="s">
        <v>655</v>
      </c>
      <c r="C2999" s="99" t="s">
        <v>656</v>
      </c>
      <c r="D2999" s="12">
        <v>477</v>
      </c>
      <c r="E2999" s="113">
        <v>77</v>
      </c>
      <c r="F2999">
        <f>VLOOKUP(B2999, '[1]Sheet 1 - us_county_latlng'!A:D, 4, FALSE)</f>
        <v>43.292969929999998</v>
      </c>
      <c r="G2999">
        <f>VLOOKUP(B2999, '[1]Sheet 1 - us_county_latlng'!A:C, 3, FALSE)</f>
        <v>-84.604829080000002</v>
      </c>
    </row>
    <row r="3000" spans="1:7" hidden="1" x14ac:dyDescent="0.2">
      <c r="A3000" s="103">
        <v>2020</v>
      </c>
      <c r="B3000" s="12" t="s">
        <v>657</v>
      </c>
      <c r="C3000" s="99" t="s">
        <v>658</v>
      </c>
      <c r="D3000" s="12">
        <v>647</v>
      </c>
      <c r="E3000" s="113">
        <v>105</v>
      </c>
      <c r="F3000">
        <f>VLOOKUP(B3000, '[1]Sheet 1 - us_county_latlng'!A:D, 4, FALSE)</f>
        <v>41.887686960000003</v>
      </c>
      <c r="G3000">
        <f>VLOOKUP(B3000, '[1]Sheet 1 - us_county_latlng'!A:C, 3, FALSE)</f>
        <v>-84.593054749999993</v>
      </c>
    </row>
    <row r="3001" spans="1:7" hidden="1" x14ac:dyDescent="0.2">
      <c r="A3001" s="103">
        <v>2020</v>
      </c>
      <c r="B3001" s="12" t="s">
        <v>659</v>
      </c>
      <c r="C3001" s="99" t="s">
        <v>660</v>
      </c>
      <c r="D3001" s="12">
        <v>462</v>
      </c>
      <c r="E3001" s="113">
        <v>75</v>
      </c>
      <c r="F3001">
        <f>VLOOKUP(B3001, '[1]Sheet 1 - us_county_latlng'!A:D, 4, FALSE)</f>
        <v>46.898010749999997</v>
      </c>
      <c r="G3001">
        <f>VLOOKUP(B3001, '[1]Sheet 1 - us_county_latlng'!A:C, 3, FALSE)</f>
        <v>-88.687429929999993</v>
      </c>
    </row>
    <row r="3002" spans="1:7" hidden="1" x14ac:dyDescent="0.2">
      <c r="A3002" s="103">
        <v>2020</v>
      </c>
      <c r="B3002" s="12" t="s">
        <v>661</v>
      </c>
      <c r="C3002" s="99" t="s">
        <v>662</v>
      </c>
      <c r="D3002" s="12">
        <v>374</v>
      </c>
      <c r="E3002" s="113">
        <v>60</v>
      </c>
      <c r="F3002">
        <f>VLOOKUP(B3002, '[1]Sheet 1 - us_county_latlng'!A:D, 4, FALSE)</f>
        <v>43.83293286</v>
      </c>
      <c r="G3002">
        <f>VLOOKUP(B3002, '[1]Sheet 1 - us_county_latlng'!A:C, 3, FALSE)</f>
        <v>-83.031167960000005</v>
      </c>
    </row>
    <row r="3003" spans="1:7" hidden="1" x14ac:dyDescent="0.2">
      <c r="A3003" s="103">
        <v>2020</v>
      </c>
      <c r="B3003" s="12" t="s">
        <v>663</v>
      </c>
      <c r="C3003" s="99" t="s">
        <v>664</v>
      </c>
      <c r="D3003" s="12">
        <v>4129</v>
      </c>
      <c r="E3003" s="113">
        <v>630</v>
      </c>
      <c r="F3003">
        <f>VLOOKUP(B3003, '[1]Sheet 1 - us_county_latlng'!A:D, 4, FALSE)</f>
        <v>42.597372780000001</v>
      </c>
      <c r="G3003">
        <f>VLOOKUP(B3003, '[1]Sheet 1 - us_county_latlng'!A:C, 3, FALSE)</f>
        <v>-84.373466070000006</v>
      </c>
    </row>
    <row r="3004" spans="1:7" hidden="1" x14ac:dyDescent="0.2">
      <c r="A3004" s="103">
        <v>2020</v>
      </c>
      <c r="B3004" s="12" t="s">
        <v>665</v>
      </c>
      <c r="C3004" s="99" t="s">
        <v>666</v>
      </c>
      <c r="D3004" s="12">
        <v>813</v>
      </c>
      <c r="E3004" s="113">
        <v>131</v>
      </c>
      <c r="F3004">
        <f>VLOOKUP(B3004, '[1]Sheet 1 - us_county_latlng'!A:D, 4, FALSE)</f>
        <v>42.945022379999997</v>
      </c>
      <c r="G3004">
        <f>VLOOKUP(B3004, '[1]Sheet 1 - us_county_latlng'!A:C, 3, FALSE)</f>
        <v>-85.074133189999998</v>
      </c>
    </row>
    <row r="3005" spans="1:7" hidden="1" x14ac:dyDescent="0.2">
      <c r="A3005" s="103">
        <v>2020</v>
      </c>
      <c r="B3005" s="12" t="s">
        <v>667</v>
      </c>
      <c r="C3005" s="99" t="s">
        <v>668</v>
      </c>
      <c r="D3005" s="12">
        <v>283</v>
      </c>
      <c r="E3005" s="113">
        <v>44</v>
      </c>
      <c r="F3005">
        <f>VLOOKUP(B3005, '[1]Sheet 1 - us_county_latlng'!A:D, 4, FALSE)</f>
        <v>44.355785419999997</v>
      </c>
      <c r="G3005">
        <f>VLOOKUP(B3005, '[1]Sheet 1 - us_county_latlng'!A:C, 3, FALSE)</f>
        <v>-83.636690020000003</v>
      </c>
    </row>
    <row r="3006" spans="1:7" hidden="1" x14ac:dyDescent="0.2">
      <c r="A3006" s="103">
        <v>2020</v>
      </c>
      <c r="B3006" s="12" t="s">
        <v>669</v>
      </c>
      <c r="C3006" s="99" t="s">
        <v>670</v>
      </c>
      <c r="D3006" s="12">
        <v>98</v>
      </c>
      <c r="E3006" s="113">
        <v>16</v>
      </c>
      <c r="F3006">
        <f>VLOOKUP(B3006, '[1]Sheet 1 - us_county_latlng'!A:D, 4, FALSE)</f>
        <v>46.208659079999997</v>
      </c>
      <c r="G3006">
        <f>VLOOKUP(B3006, '[1]Sheet 1 - us_county_latlng'!A:C, 3, FALSE)</f>
        <v>-88.530280439999999</v>
      </c>
    </row>
    <row r="3007" spans="1:7" hidden="1" x14ac:dyDescent="0.2">
      <c r="A3007" s="103">
        <v>2020</v>
      </c>
      <c r="B3007" s="12" t="s">
        <v>671</v>
      </c>
      <c r="C3007" s="99" t="s">
        <v>672</v>
      </c>
      <c r="D3007" s="12">
        <v>833</v>
      </c>
      <c r="E3007" s="113">
        <v>130</v>
      </c>
      <c r="F3007">
        <f>VLOOKUP(B3007, '[1]Sheet 1 - us_county_latlng'!A:D, 4, FALSE)</f>
        <v>43.640609759999997</v>
      </c>
      <c r="G3007">
        <f>VLOOKUP(B3007, '[1]Sheet 1 - us_county_latlng'!A:C, 3, FALSE)</f>
        <v>-84.846649229999997</v>
      </c>
    </row>
    <row r="3008" spans="1:7" hidden="1" x14ac:dyDescent="0.2">
      <c r="A3008" s="103">
        <v>2020</v>
      </c>
      <c r="B3008" s="12" t="s">
        <v>673</v>
      </c>
      <c r="C3008" s="99" t="s">
        <v>674</v>
      </c>
      <c r="D3008" s="12">
        <v>2374</v>
      </c>
      <c r="E3008" s="113">
        <v>370</v>
      </c>
      <c r="F3008">
        <f>VLOOKUP(B3008, '[1]Sheet 1 - us_county_latlng'!A:D, 4, FALSE)</f>
        <v>42.248520589999998</v>
      </c>
      <c r="G3008">
        <f>VLOOKUP(B3008, '[1]Sheet 1 - us_county_latlng'!A:C, 3, FALSE)</f>
        <v>-84.422513550000005</v>
      </c>
    </row>
    <row r="3009" spans="1:7" hidden="1" x14ac:dyDescent="0.2">
      <c r="A3009" s="103">
        <v>2020</v>
      </c>
      <c r="B3009" s="12" t="s">
        <v>675</v>
      </c>
      <c r="C3009" s="99" t="s">
        <v>676</v>
      </c>
      <c r="D3009" s="12">
        <v>3984</v>
      </c>
      <c r="E3009" s="113">
        <v>614</v>
      </c>
      <c r="F3009">
        <f>VLOOKUP(B3009, '[1]Sheet 1 - us_county_latlng'!A:D, 4, FALSE)</f>
        <v>42.24536002</v>
      </c>
      <c r="G3009">
        <f>VLOOKUP(B3009, '[1]Sheet 1 - us_county_latlng'!A:C, 3, FALSE)</f>
        <v>-85.530441569999994</v>
      </c>
    </row>
    <row r="3010" spans="1:7" hidden="1" x14ac:dyDescent="0.2">
      <c r="A3010" s="103">
        <v>2020</v>
      </c>
      <c r="B3010" s="12" t="s">
        <v>677</v>
      </c>
      <c r="C3010" s="99" t="s">
        <v>678</v>
      </c>
      <c r="D3010" s="12">
        <v>211</v>
      </c>
      <c r="E3010" s="113">
        <v>34</v>
      </c>
      <c r="F3010">
        <f>VLOOKUP(B3010, '[1]Sheet 1 - us_county_latlng'!A:D, 4, FALSE)</f>
        <v>44.684885139999999</v>
      </c>
      <c r="G3010">
        <f>VLOOKUP(B3010, '[1]Sheet 1 - us_county_latlng'!A:C, 3, FALSE)</f>
        <v>-85.090461399999995</v>
      </c>
    </row>
    <row r="3011" spans="1:7" hidden="1" x14ac:dyDescent="0.2">
      <c r="A3011" s="103">
        <v>2020</v>
      </c>
      <c r="B3011" s="12" t="s">
        <v>679</v>
      </c>
      <c r="C3011" s="99" t="s">
        <v>680</v>
      </c>
      <c r="D3011" s="12">
        <v>11395</v>
      </c>
      <c r="E3011" s="41">
        <v>1780</v>
      </c>
      <c r="F3011">
        <f>VLOOKUP(B3011, '[1]Sheet 1 - us_county_latlng'!A:D, 4, FALSE)</f>
        <v>43.032046110000003</v>
      </c>
      <c r="G3011">
        <f>VLOOKUP(B3011, '[1]Sheet 1 - us_county_latlng'!A:C, 3, FALSE)</f>
        <v>-85.549181149999995</v>
      </c>
    </row>
    <row r="3012" spans="1:7" hidden="1" x14ac:dyDescent="0.2">
      <c r="A3012" s="103">
        <v>2020</v>
      </c>
      <c r="B3012" s="12" t="s">
        <v>681</v>
      </c>
      <c r="C3012" s="99" t="s">
        <v>682</v>
      </c>
      <c r="D3012" s="12">
        <v>20</v>
      </c>
      <c r="E3012" s="113">
        <v>3</v>
      </c>
      <c r="F3012">
        <f>VLOOKUP(B3012, '[1]Sheet 1 - us_county_latlng'!A:D, 4, FALSE)</f>
        <v>47.626625570000002</v>
      </c>
      <c r="G3012">
        <f>VLOOKUP(B3012, '[1]Sheet 1 - us_county_latlng'!A:C, 3, FALSE)</f>
        <v>-88.43593439</v>
      </c>
    </row>
    <row r="3013" spans="1:7" hidden="1" x14ac:dyDescent="0.2">
      <c r="A3013" s="103">
        <v>2020</v>
      </c>
      <c r="B3013" s="12" t="s">
        <v>683</v>
      </c>
      <c r="C3013" s="99" t="s">
        <v>684</v>
      </c>
      <c r="D3013" s="12">
        <v>115</v>
      </c>
      <c r="E3013" s="113">
        <v>18</v>
      </c>
      <c r="F3013">
        <f>VLOOKUP(B3013, '[1]Sheet 1 - us_county_latlng'!A:D, 4, FALSE)</f>
        <v>43.990412419999998</v>
      </c>
      <c r="G3013">
        <f>VLOOKUP(B3013, '[1]Sheet 1 - us_county_latlng'!A:C, 3, FALSE)</f>
        <v>-85.802092740000006</v>
      </c>
    </row>
    <row r="3014" spans="1:7" hidden="1" x14ac:dyDescent="0.2">
      <c r="A3014" s="103">
        <v>2020</v>
      </c>
      <c r="B3014" s="12" t="s">
        <v>685</v>
      </c>
      <c r="C3014" s="99" t="s">
        <v>686</v>
      </c>
      <c r="D3014" s="12">
        <v>1030</v>
      </c>
      <c r="E3014" s="113">
        <v>164</v>
      </c>
      <c r="F3014">
        <f>VLOOKUP(B3014, '[1]Sheet 1 - us_county_latlng'!A:D, 4, FALSE)</f>
        <v>43.090525059999997</v>
      </c>
      <c r="G3014">
        <f>VLOOKUP(B3014, '[1]Sheet 1 - us_county_latlng'!A:C, 3, FALSE)</f>
        <v>-83.221531479999996</v>
      </c>
    </row>
    <row r="3015" spans="1:7" hidden="1" x14ac:dyDescent="0.2">
      <c r="A3015" s="103">
        <v>2020</v>
      </c>
      <c r="B3015" s="12" t="s">
        <v>687</v>
      </c>
      <c r="C3015" s="99" t="s">
        <v>688</v>
      </c>
      <c r="D3015" s="12">
        <v>194</v>
      </c>
      <c r="E3015" s="113">
        <v>31</v>
      </c>
      <c r="F3015">
        <f>VLOOKUP(B3015, '[1]Sheet 1 - us_county_latlng'!A:D, 4, FALSE)</f>
        <v>44.939434239999997</v>
      </c>
      <c r="G3015">
        <f>VLOOKUP(B3015, '[1]Sheet 1 - us_county_latlng'!A:C, 3, FALSE)</f>
        <v>-85.812205610000007</v>
      </c>
    </row>
    <row r="3016" spans="1:7" hidden="1" x14ac:dyDescent="0.2">
      <c r="A3016" s="103">
        <v>2020</v>
      </c>
      <c r="B3016" s="12" t="s">
        <v>689</v>
      </c>
      <c r="C3016" s="99" t="s">
        <v>690</v>
      </c>
      <c r="D3016" s="12">
        <v>1320</v>
      </c>
      <c r="E3016" s="113">
        <v>206</v>
      </c>
      <c r="F3016">
        <f>VLOOKUP(B3016, '[1]Sheet 1 - us_county_latlng'!A:D, 4, FALSE)</f>
        <v>41.894694059999999</v>
      </c>
      <c r="G3016">
        <f>VLOOKUP(B3016, '[1]Sheet 1 - us_county_latlng'!A:C, 3, FALSE)</f>
        <v>-84.066412459999995</v>
      </c>
    </row>
    <row r="3017" spans="1:7" hidden="1" x14ac:dyDescent="0.2">
      <c r="A3017" s="103">
        <v>2020</v>
      </c>
      <c r="B3017" s="12" t="s">
        <v>691</v>
      </c>
      <c r="C3017" s="99" t="s">
        <v>692</v>
      </c>
      <c r="D3017" s="12">
        <v>2315</v>
      </c>
      <c r="E3017" s="113">
        <v>370</v>
      </c>
      <c r="F3017">
        <f>VLOOKUP(B3017, '[1]Sheet 1 - us_county_latlng'!A:D, 4, FALSE)</f>
        <v>42.603892870000003</v>
      </c>
      <c r="G3017">
        <f>VLOOKUP(B3017, '[1]Sheet 1 - us_county_latlng'!A:C, 3, FALSE)</f>
        <v>-83.911707699999994</v>
      </c>
    </row>
    <row r="3018" spans="1:7" hidden="1" x14ac:dyDescent="0.2">
      <c r="A3018" s="103">
        <v>2020</v>
      </c>
      <c r="B3018" s="12" t="s">
        <v>693</v>
      </c>
      <c r="C3018" s="99" t="s">
        <v>694</v>
      </c>
      <c r="D3018" s="12">
        <v>52</v>
      </c>
      <c r="E3018" s="113">
        <v>9</v>
      </c>
      <c r="F3018">
        <f>VLOOKUP(B3018, '[1]Sheet 1 - us_county_latlng'!A:D, 4, FALSE)</f>
        <v>46.470499799999999</v>
      </c>
      <c r="G3018">
        <f>VLOOKUP(B3018, '[1]Sheet 1 - us_county_latlng'!A:C, 3, FALSE)</f>
        <v>-85.543890480000002</v>
      </c>
    </row>
    <row r="3019" spans="1:7" hidden="1" x14ac:dyDescent="0.2">
      <c r="A3019" s="103">
        <v>2020</v>
      </c>
      <c r="B3019" s="12" t="s">
        <v>695</v>
      </c>
      <c r="C3019" s="99" t="s">
        <v>696</v>
      </c>
      <c r="D3019" s="12">
        <v>100</v>
      </c>
      <c r="E3019" s="113">
        <v>16</v>
      </c>
      <c r="F3019">
        <f>VLOOKUP(B3019, '[1]Sheet 1 - us_county_latlng'!A:D, 4, FALSE)</f>
        <v>46.078586649999998</v>
      </c>
      <c r="G3019">
        <f>VLOOKUP(B3019, '[1]Sheet 1 - us_county_latlng'!A:C, 3, FALSE)</f>
        <v>-85.077041030000004</v>
      </c>
    </row>
    <row r="3020" spans="1:7" hidden="1" x14ac:dyDescent="0.2">
      <c r="A3020" s="103">
        <v>2020</v>
      </c>
      <c r="B3020" s="12" t="s">
        <v>697</v>
      </c>
      <c r="C3020" s="99" t="s">
        <v>698</v>
      </c>
      <c r="D3020" s="12">
        <v>13840</v>
      </c>
      <c r="E3020" s="41">
        <v>2063</v>
      </c>
      <c r="F3020">
        <f>VLOOKUP(B3020, '[1]Sheet 1 - us_county_latlng'!A:D, 4, FALSE)</f>
        <v>42.695840670000003</v>
      </c>
      <c r="G3020">
        <f>VLOOKUP(B3020, '[1]Sheet 1 - us_county_latlng'!A:C, 3, FALSE)</f>
        <v>-82.932555170000001</v>
      </c>
    </row>
    <row r="3021" spans="1:7" hidden="1" x14ac:dyDescent="0.2">
      <c r="A3021" s="103">
        <v>2020</v>
      </c>
      <c r="B3021" s="12" t="s">
        <v>699</v>
      </c>
      <c r="C3021" s="99" t="s">
        <v>700</v>
      </c>
      <c r="D3021" s="12">
        <v>241</v>
      </c>
      <c r="E3021" s="113">
        <v>38</v>
      </c>
      <c r="F3021">
        <f>VLOOKUP(B3021, '[1]Sheet 1 - us_county_latlng'!A:D, 4, FALSE)</f>
        <v>44.333453210000002</v>
      </c>
      <c r="G3021">
        <f>VLOOKUP(B3021, '[1]Sheet 1 - us_county_latlng'!A:C, 3, FALSE)</f>
        <v>-86.056353450000003</v>
      </c>
    </row>
    <row r="3022" spans="1:7" hidden="1" x14ac:dyDescent="0.2">
      <c r="A3022" s="103">
        <v>2020</v>
      </c>
      <c r="B3022" s="12" t="s">
        <v>701</v>
      </c>
      <c r="C3022" s="99" t="s">
        <v>702</v>
      </c>
      <c r="D3022" s="12">
        <v>741</v>
      </c>
      <c r="E3022" s="113">
        <v>118</v>
      </c>
      <c r="F3022">
        <f>VLOOKUP(B3022, '[1]Sheet 1 - us_county_latlng'!A:D, 4, FALSE)</f>
        <v>46.431398960000003</v>
      </c>
      <c r="G3022">
        <f>VLOOKUP(B3022, '[1]Sheet 1 - us_county_latlng'!A:C, 3, FALSE)</f>
        <v>-87.641387820000006</v>
      </c>
    </row>
    <row r="3023" spans="1:7" hidden="1" x14ac:dyDescent="0.2">
      <c r="A3023" s="103">
        <v>2020</v>
      </c>
      <c r="B3023" s="12" t="s">
        <v>703</v>
      </c>
      <c r="C3023" s="99" t="s">
        <v>704</v>
      </c>
      <c r="D3023" s="12">
        <v>317</v>
      </c>
      <c r="E3023" s="113">
        <v>51</v>
      </c>
      <c r="F3023">
        <f>VLOOKUP(B3023, '[1]Sheet 1 - us_county_latlng'!A:D, 4, FALSE)</f>
        <v>43.995353690000002</v>
      </c>
      <c r="G3023">
        <f>VLOOKUP(B3023, '[1]Sheet 1 - us_county_latlng'!A:C, 3, FALSE)</f>
        <v>-86.250173810000007</v>
      </c>
    </row>
    <row r="3024" spans="1:7" hidden="1" x14ac:dyDescent="0.2">
      <c r="A3024" s="103">
        <v>2020</v>
      </c>
      <c r="B3024" s="12" t="s">
        <v>705</v>
      </c>
      <c r="C3024" s="99" t="s">
        <v>706</v>
      </c>
      <c r="D3024" s="12">
        <v>536</v>
      </c>
      <c r="E3024" s="113">
        <v>84</v>
      </c>
      <c r="F3024">
        <f>VLOOKUP(B3024, '[1]Sheet 1 - us_county_latlng'!A:D, 4, FALSE)</f>
        <v>43.640707310000003</v>
      </c>
      <c r="G3024">
        <f>VLOOKUP(B3024, '[1]Sheet 1 - us_county_latlng'!A:C, 3, FALSE)</f>
        <v>-85.324648749999994</v>
      </c>
    </row>
    <row r="3025" spans="1:7" hidden="1" x14ac:dyDescent="0.2">
      <c r="A3025" s="103">
        <v>2020</v>
      </c>
      <c r="B3025" s="12" t="s">
        <v>707</v>
      </c>
      <c r="C3025" s="99" t="s">
        <v>708</v>
      </c>
      <c r="D3025" s="12">
        <v>223</v>
      </c>
      <c r="E3025" s="113">
        <v>36</v>
      </c>
      <c r="F3025">
        <f>VLOOKUP(B3025, '[1]Sheet 1 - us_county_latlng'!A:D, 4, FALSE)</f>
        <v>45.580369879999999</v>
      </c>
      <c r="G3025">
        <f>VLOOKUP(B3025, '[1]Sheet 1 - us_county_latlng'!A:C, 3, FALSE)</f>
        <v>-87.556609940000001</v>
      </c>
    </row>
    <row r="3026" spans="1:7" hidden="1" x14ac:dyDescent="0.2">
      <c r="A3026" s="103">
        <v>2020</v>
      </c>
      <c r="B3026" s="12" t="s">
        <v>709</v>
      </c>
      <c r="C3026" s="99" t="s">
        <v>710</v>
      </c>
      <c r="D3026" s="12">
        <v>1024</v>
      </c>
      <c r="E3026" s="113">
        <v>164</v>
      </c>
      <c r="F3026">
        <f>VLOOKUP(B3026, '[1]Sheet 1 - us_county_latlng'!A:D, 4, FALSE)</f>
        <v>43.646748809999998</v>
      </c>
      <c r="G3026">
        <f>VLOOKUP(B3026, '[1]Sheet 1 - us_county_latlng'!A:C, 3, FALSE)</f>
        <v>-84.388048370000007</v>
      </c>
    </row>
    <row r="3027" spans="1:7" hidden="1" x14ac:dyDescent="0.2">
      <c r="A3027" s="103">
        <v>2020</v>
      </c>
      <c r="B3027" s="12" t="s">
        <v>711</v>
      </c>
      <c r="C3027" s="99" t="s">
        <v>712</v>
      </c>
      <c r="D3027" s="12">
        <v>195</v>
      </c>
      <c r="E3027" s="113">
        <v>32</v>
      </c>
      <c r="F3027">
        <f>VLOOKUP(B3027, '[1]Sheet 1 - us_county_latlng'!A:D, 4, FALSE)</f>
        <v>44.337709349999997</v>
      </c>
      <c r="G3027">
        <f>VLOOKUP(B3027, '[1]Sheet 1 - us_county_latlng'!A:C, 3, FALSE)</f>
        <v>-85.09471001</v>
      </c>
    </row>
    <row r="3028" spans="1:7" hidden="1" x14ac:dyDescent="0.2">
      <c r="A3028" s="103">
        <v>2020</v>
      </c>
      <c r="B3028" s="12" t="s">
        <v>713</v>
      </c>
      <c r="C3028" s="99" t="s">
        <v>714</v>
      </c>
      <c r="D3028" s="12">
        <v>2110</v>
      </c>
      <c r="E3028" s="113">
        <v>332</v>
      </c>
      <c r="F3028">
        <f>VLOOKUP(B3028, '[1]Sheet 1 - us_county_latlng'!A:D, 4, FALSE)</f>
        <v>41.928321539999999</v>
      </c>
      <c r="G3028">
        <f>VLOOKUP(B3028, '[1]Sheet 1 - us_county_latlng'!A:C, 3, FALSE)</f>
        <v>-83.537693320000002</v>
      </c>
    </row>
    <row r="3029" spans="1:7" hidden="1" x14ac:dyDescent="0.2">
      <c r="A3029" s="103">
        <v>2020</v>
      </c>
      <c r="B3029" s="12" t="s">
        <v>715</v>
      </c>
      <c r="C3029" s="99" t="s">
        <v>716</v>
      </c>
      <c r="D3029" s="12">
        <v>899</v>
      </c>
      <c r="E3029" s="113">
        <v>145</v>
      </c>
      <c r="F3029">
        <f>VLOOKUP(B3029, '[1]Sheet 1 - us_county_latlng'!A:D, 4, FALSE)</f>
        <v>43.310584140000003</v>
      </c>
      <c r="G3029">
        <f>VLOOKUP(B3029, '[1]Sheet 1 - us_county_latlng'!A:C, 3, FALSE)</f>
        <v>-85.152302259999999</v>
      </c>
    </row>
    <row r="3030" spans="1:7" hidden="1" x14ac:dyDescent="0.2">
      <c r="A3030" s="103">
        <v>2020</v>
      </c>
      <c r="B3030" s="12" t="s">
        <v>717</v>
      </c>
      <c r="C3030" s="99" t="s">
        <v>718</v>
      </c>
      <c r="D3030" s="12">
        <v>95</v>
      </c>
      <c r="E3030" s="113">
        <v>15</v>
      </c>
      <c r="F3030">
        <f>VLOOKUP(B3030, '[1]Sheet 1 - us_county_latlng'!A:D, 4, FALSE)</f>
        <v>45.027582850000002</v>
      </c>
      <c r="G3030">
        <f>VLOOKUP(B3030, '[1]Sheet 1 - us_county_latlng'!A:C, 3, FALSE)</f>
        <v>-84.127401520000006</v>
      </c>
    </row>
    <row r="3031" spans="1:7" hidden="1" x14ac:dyDescent="0.2">
      <c r="A3031" s="103">
        <v>2020</v>
      </c>
      <c r="B3031" s="12" t="s">
        <v>719</v>
      </c>
      <c r="C3031" s="99" t="s">
        <v>720</v>
      </c>
      <c r="D3031" s="12">
        <v>2683</v>
      </c>
      <c r="E3031" s="113">
        <v>415</v>
      </c>
      <c r="F3031">
        <f>VLOOKUP(B3031, '[1]Sheet 1 - us_county_latlng'!A:D, 4, FALSE)</f>
        <v>43.291381199999996</v>
      </c>
      <c r="G3031">
        <f>VLOOKUP(B3031, '[1]Sheet 1 - us_county_latlng'!A:C, 3, FALSE)</f>
        <v>-86.151978299999996</v>
      </c>
    </row>
    <row r="3032" spans="1:7" hidden="1" x14ac:dyDescent="0.2">
      <c r="A3032" s="103">
        <v>2020</v>
      </c>
      <c r="B3032" s="12" t="s">
        <v>721</v>
      </c>
      <c r="C3032" s="99" t="s">
        <v>722</v>
      </c>
      <c r="D3032" s="12">
        <v>697</v>
      </c>
      <c r="E3032" s="113">
        <v>113</v>
      </c>
      <c r="F3032">
        <f>VLOOKUP(B3032, '[1]Sheet 1 - us_county_latlng'!A:D, 4, FALSE)</f>
        <v>43.554412399999997</v>
      </c>
      <c r="G3032">
        <f>VLOOKUP(B3032, '[1]Sheet 1 - us_county_latlng'!A:C, 3, FALSE)</f>
        <v>-85.800701540000006</v>
      </c>
    </row>
    <row r="3033" spans="1:7" hidden="1" x14ac:dyDescent="0.2">
      <c r="A3033" s="103">
        <v>2020</v>
      </c>
      <c r="B3033" s="12" t="s">
        <v>723</v>
      </c>
      <c r="C3033" s="99" t="s">
        <v>724</v>
      </c>
      <c r="D3033" s="12">
        <v>18638</v>
      </c>
      <c r="E3033" s="41">
        <v>2813</v>
      </c>
      <c r="F3033">
        <f>VLOOKUP(B3033, '[1]Sheet 1 - us_county_latlng'!A:D, 4, FALSE)</f>
        <v>42.660906449999999</v>
      </c>
      <c r="G3033">
        <f>VLOOKUP(B3033, '[1]Sheet 1 - us_county_latlng'!A:C, 3, FALSE)</f>
        <v>-83.385943909999995</v>
      </c>
    </row>
    <row r="3034" spans="1:7" hidden="1" x14ac:dyDescent="0.2">
      <c r="A3034" s="103">
        <v>2020</v>
      </c>
      <c r="B3034" s="12" t="s">
        <v>725</v>
      </c>
      <c r="C3034" s="99" t="s">
        <v>726</v>
      </c>
      <c r="D3034" s="12">
        <v>348</v>
      </c>
      <c r="E3034" s="113">
        <v>56</v>
      </c>
      <c r="F3034">
        <f>VLOOKUP(B3034, '[1]Sheet 1 - us_county_latlng'!A:D, 4, FALSE)</f>
        <v>43.640977810000003</v>
      </c>
      <c r="G3034">
        <f>VLOOKUP(B3034, '[1]Sheet 1 - us_county_latlng'!A:C, 3, FALSE)</f>
        <v>-86.267345660000004</v>
      </c>
    </row>
    <row r="3035" spans="1:7" hidden="1" x14ac:dyDescent="0.2">
      <c r="A3035" s="103">
        <v>2020</v>
      </c>
      <c r="B3035" s="12" t="s">
        <v>727</v>
      </c>
      <c r="C3035" s="99" t="s">
        <v>728</v>
      </c>
      <c r="D3035" s="12">
        <v>232</v>
      </c>
      <c r="E3035" s="113">
        <v>37</v>
      </c>
      <c r="F3035">
        <f>VLOOKUP(B3035, '[1]Sheet 1 - us_county_latlng'!A:D, 4, FALSE)</f>
        <v>44.334860429999999</v>
      </c>
      <c r="G3035">
        <f>VLOOKUP(B3035, '[1]Sheet 1 - us_county_latlng'!A:C, 3, FALSE)</f>
        <v>-84.127107219999999</v>
      </c>
    </row>
    <row r="3036" spans="1:7" hidden="1" x14ac:dyDescent="0.2">
      <c r="A3036" s="103">
        <v>2020</v>
      </c>
      <c r="B3036" s="12" t="s">
        <v>729</v>
      </c>
      <c r="C3036" s="99" t="s">
        <v>730</v>
      </c>
      <c r="D3036" s="12">
        <v>28</v>
      </c>
      <c r="E3036" s="113">
        <v>5</v>
      </c>
      <c r="F3036">
        <f>VLOOKUP(B3036, '[1]Sheet 1 - us_county_latlng'!A:D, 4, FALSE)</f>
        <v>46.664308079999998</v>
      </c>
      <c r="G3036">
        <f>VLOOKUP(B3036, '[1]Sheet 1 - us_county_latlng'!A:C, 3, FALSE)</f>
        <v>-89.31491201</v>
      </c>
    </row>
    <row r="3037" spans="1:7" hidden="1" x14ac:dyDescent="0.2">
      <c r="A3037" s="103">
        <v>2020</v>
      </c>
      <c r="B3037" s="12" t="s">
        <v>731</v>
      </c>
      <c r="C3037" s="99" t="s">
        <v>732</v>
      </c>
      <c r="D3037" s="12">
        <v>315</v>
      </c>
      <c r="E3037" s="113">
        <v>50</v>
      </c>
      <c r="F3037">
        <f>VLOOKUP(B3037, '[1]Sheet 1 - us_county_latlng'!A:D, 4, FALSE)</f>
        <v>43.989983729999999</v>
      </c>
      <c r="G3037">
        <f>VLOOKUP(B3037, '[1]Sheet 1 - us_county_latlng'!A:C, 3, FALSE)</f>
        <v>-85.325564709999995</v>
      </c>
    </row>
    <row r="3038" spans="1:7" hidden="1" x14ac:dyDescent="0.2">
      <c r="A3038" s="103">
        <v>2020</v>
      </c>
      <c r="B3038" s="12" t="s">
        <v>733</v>
      </c>
      <c r="C3038" s="99" t="s">
        <v>734</v>
      </c>
      <c r="D3038" s="12">
        <v>111</v>
      </c>
      <c r="E3038" s="113">
        <v>18</v>
      </c>
      <c r="F3038">
        <f>VLOOKUP(B3038, '[1]Sheet 1 - us_county_latlng'!A:D, 4, FALSE)</f>
        <v>44.681701349999997</v>
      </c>
      <c r="G3038">
        <f>VLOOKUP(B3038, '[1]Sheet 1 - us_county_latlng'!A:C, 3, FALSE)</f>
        <v>-84.129387649999998</v>
      </c>
    </row>
    <row r="3039" spans="1:7" hidden="1" x14ac:dyDescent="0.2">
      <c r="A3039" s="103">
        <v>2020</v>
      </c>
      <c r="B3039" s="12" t="s">
        <v>735</v>
      </c>
      <c r="C3039" s="99" t="s">
        <v>736</v>
      </c>
      <c r="D3039" s="12">
        <v>312</v>
      </c>
      <c r="E3039" s="113">
        <v>50</v>
      </c>
      <c r="F3039">
        <f>VLOOKUP(B3039, '[1]Sheet 1 - us_county_latlng'!A:D, 4, FALSE)</f>
        <v>45.020794520000003</v>
      </c>
      <c r="G3039">
        <f>VLOOKUP(B3039, '[1]Sheet 1 - us_county_latlng'!A:C, 3, FALSE)</f>
        <v>-84.599728279999994</v>
      </c>
    </row>
    <row r="3040" spans="1:7" hidden="1" x14ac:dyDescent="0.2">
      <c r="A3040" s="103">
        <v>2020</v>
      </c>
      <c r="B3040" s="12" t="s">
        <v>737</v>
      </c>
      <c r="C3040" s="99" t="s">
        <v>738</v>
      </c>
      <c r="D3040" s="12">
        <v>4003</v>
      </c>
      <c r="E3040" s="113">
        <v>643</v>
      </c>
      <c r="F3040">
        <f>VLOOKUP(B3040, '[1]Sheet 1 - us_county_latlng'!A:D, 4, FALSE)</f>
        <v>42.959906070000002</v>
      </c>
      <c r="G3040">
        <f>VLOOKUP(B3040, '[1]Sheet 1 - us_county_latlng'!A:C, 3, FALSE)</f>
        <v>-85.996453099999997</v>
      </c>
    </row>
    <row r="3041" spans="1:7" hidden="1" x14ac:dyDescent="0.2">
      <c r="A3041" s="103">
        <v>2020</v>
      </c>
      <c r="B3041" s="12" t="s">
        <v>739</v>
      </c>
      <c r="C3041" s="99" t="s">
        <v>740</v>
      </c>
      <c r="D3041" s="12">
        <v>129</v>
      </c>
      <c r="E3041" s="113">
        <v>21</v>
      </c>
      <c r="F3041">
        <f>VLOOKUP(B3041, '[1]Sheet 1 - us_county_latlng'!A:D, 4, FALSE)</f>
        <v>45.340359149999998</v>
      </c>
      <c r="G3041">
        <f>VLOOKUP(B3041, '[1]Sheet 1 - us_county_latlng'!A:C, 3, FALSE)</f>
        <v>-83.917215010000007</v>
      </c>
    </row>
    <row r="3042" spans="1:7" hidden="1" x14ac:dyDescent="0.2">
      <c r="A3042" s="103">
        <v>2020</v>
      </c>
      <c r="B3042" s="12" t="s">
        <v>741</v>
      </c>
      <c r="C3042" s="99" t="s">
        <v>742</v>
      </c>
      <c r="D3042" s="12">
        <v>198</v>
      </c>
      <c r="E3042" s="113">
        <v>31</v>
      </c>
      <c r="F3042">
        <f>VLOOKUP(B3042, '[1]Sheet 1 - us_county_latlng'!A:D, 4, FALSE)</f>
        <v>44.335479159999998</v>
      </c>
      <c r="G3042">
        <f>VLOOKUP(B3042, '[1]Sheet 1 - us_county_latlng'!A:C, 3, FALSE)</f>
        <v>-84.611415370000003</v>
      </c>
    </row>
    <row r="3043" spans="1:7" hidden="1" x14ac:dyDescent="0.2">
      <c r="A3043" s="103">
        <v>2020</v>
      </c>
      <c r="B3043" s="12" t="s">
        <v>743</v>
      </c>
      <c r="C3043" s="99" t="s">
        <v>744</v>
      </c>
      <c r="D3043" s="12">
        <v>3060</v>
      </c>
      <c r="E3043" s="113">
        <v>460</v>
      </c>
      <c r="F3043">
        <f>VLOOKUP(B3043, '[1]Sheet 1 - us_county_latlng'!A:D, 4, FALSE)</f>
        <v>43.335261070000001</v>
      </c>
      <c r="G3043">
        <f>VLOOKUP(B3043, '[1]Sheet 1 - us_county_latlng'!A:C, 3, FALSE)</f>
        <v>-84.052699599999997</v>
      </c>
    </row>
    <row r="3044" spans="1:7" hidden="1" x14ac:dyDescent="0.2">
      <c r="A3044" s="103">
        <v>2020</v>
      </c>
      <c r="B3044" s="12" t="s">
        <v>745</v>
      </c>
      <c r="C3044" s="99" t="s">
        <v>746</v>
      </c>
      <c r="D3044" s="12" t="s">
        <v>977</v>
      </c>
      <c r="E3044" s="113">
        <v>88</v>
      </c>
      <c r="F3044">
        <f>VLOOKUP(B3044, '[1]Sheet 1 - us_county_latlng'!A:D, 4, FALSE)</f>
        <v>43.423763200000003</v>
      </c>
      <c r="G3044">
        <f>VLOOKUP(B3044, '[1]Sheet 1 - us_county_latlng'!A:C, 3, FALSE)</f>
        <v>-82.820633409999999</v>
      </c>
    </row>
    <row r="3045" spans="1:7" hidden="1" x14ac:dyDescent="0.2">
      <c r="A3045" s="103">
        <v>2020</v>
      </c>
      <c r="B3045" s="12" t="s">
        <v>747</v>
      </c>
      <c r="C3045" s="99" t="s">
        <v>748</v>
      </c>
      <c r="D3045" s="12" t="s">
        <v>888</v>
      </c>
      <c r="E3045" s="113">
        <v>16</v>
      </c>
      <c r="F3045">
        <f>VLOOKUP(B3045, '[1]Sheet 1 - us_county_latlng'!A:D, 4, FALSE)</f>
        <v>46.196667339999998</v>
      </c>
      <c r="G3045">
        <f>VLOOKUP(B3045, '[1]Sheet 1 - us_county_latlng'!A:C, 3, FALSE)</f>
        <v>-86.199856639999993</v>
      </c>
    </row>
    <row r="3046" spans="1:7" hidden="1" x14ac:dyDescent="0.2">
      <c r="A3046" s="103">
        <v>2020</v>
      </c>
      <c r="B3046" s="12" t="s">
        <v>749</v>
      </c>
      <c r="C3046" s="99" t="s">
        <v>750</v>
      </c>
      <c r="D3046" s="12" t="s">
        <v>1164</v>
      </c>
      <c r="E3046" s="113">
        <v>140</v>
      </c>
      <c r="F3046">
        <f>VLOOKUP(B3046, '[1]Sheet 1 - us_county_latlng'!A:D, 4, FALSE)</f>
        <v>42.954021349999998</v>
      </c>
      <c r="G3046">
        <f>VLOOKUP(B3046, '[1]Sheet 1 - us_county_latlng'!A:C, 3, FALSE)</f>
        <v>-84.146620580000004</v>
      </c>
    </row>
    <row r="3047" spans="1:7" hidden="1" x14ac:dyDescent="0.2">
      <c r="A3047" s="103">
        <v>2020</v>
      </c>
      <c r="B3047" s="12" t="s">
        <v>751</v>
      </c>
      <c r="C3047" s="99" t="s">
        <v>752</v>
      </c>
      <c r="D3047" s="12" t="s">
        <v>1165</v>
      </c>
      <c r="E3047" s="113">
        <v>326</v>
      </c>
      <c r="F3047">
        <f>VLOOKUP(B3047, '[1]Sheet 1 - us_county_latlng'!A:D, 4, FALSE)</f>
        <v>42.931888549999996</v>
      </c>
      <c r="G3047">
        <f>VLOOKUP(B3047, '[1]Sheet 1 - us_county_latlng'!A:C, 3, FALSE)</f>
        <v>-82.68083292</v>
      </c>
    </row>
    <row r="3048" spans="1:7" hidden="1" x14ac:dyDescent="0.2">
      <c r="A3048" s="103">
        <v>2020</v>
      </c>
      <c r="B3048" s="12" t="s">
        <v>753</v>
      </c>
      <c r="C3048" s="99" t="s">
        <v>754</v>
      </c>
      <c r="D3048" s="12" t="s">
        <v>1166</v>
      </c>
      <c r="E3048" s="113">
        <v>148</v>
      </c>
      <c r="F3048">
        <f>VLOOKUP(B3048, '[1]Sheet 1 - us_county_latlng'!A:D, 4, FALSE)</f>
        <v>41.914397409999999</v>
      </c>
      <c r="G3048">
        <f>VLOOKUP(B3048, '[1]Sheet 1 - us_county_latlng'!A:C, 3, FALSE)</f>
        <v>-85.528100679999994</v>
      </c>
    </row>
    <row r="3049" spans="1:7" hidden="1" x14ac:dyDescent="0.2">
      <c r="A3049" s="103">
        <v>2020</v>
      </c>
      <c r="B3049" s="12" t="s">
        <v>755</v>
      </c>
      <c r="C3049" s="99" t="s">
        <v>756</v>
      </c>
      <c r="D3049" s="12">
        <v>653</v>
      </c>
      <c r="E3049" s="113">
        <v>105</v>
      </c>
      <c r="F3049">
        <f>VLOOKUP(B3049, '[1]Sheet 1 - us_county_latlng'!A:D, 4, FALSE)</f>
        <v>43.465159890000002</v>
      </c>
      <c r="G3049">
        <f>VLOOKUP(B3049, '[1]Sheet 1 - us_county_latlng'!A:C, 3, FALSE)</f>
        <v>-83.417471469999995</v>
      </c>
    </row>
    <row r="3050" spans="1:7" hidden="1" x14ac:dyDescent="0.2">
      <c r="A3050" s="103">
        <v>2020</v>
      </c>
      <c r="B3050" s="12" t="s">
        <v>757</v>
      </c>
      <c r="C3050" s="99" t="s">
        <v>758</v>
      </c>
      <c r="D3050" s="12">
        <v>1058</v>
      </c>
      <c r="E3050" s="113">
        <v>168</v>
      </c>
      <c r="F3050">
        <f>VLOOKUP(B3050, '[1]Sheet 1 - us_county_latlng'!A:D, 4, FALSE)</f>
        <v>42.251664380000001</v>
      </c>
      <c r="G3050">
        <f>VLOOKUP(B3050, '[1]Sheet 1 - us_county_latlng'!A:C, 3, FALSE)</f>
        <v>-86.018394819999997</v>
      </c>
    </row>
    <row r="3051" spans="1:7" hidden="1" x14ac:dyDescent="0.2">
      <c r="A3051" s="103">
        <v>2020</v>
      </c>
      <c r="B3051" s="12" t="s">
        <v>759</v>
      </c>
      <c r="C3051" s="99" t="s">
        <v>760</v>
      </c>
      <c r="D3051" s="12">
        <v>4744</v>
      </c>
      <c r="E3051" s="113">
        <v>728</v>
      </c>
      <c r="F3051">
        <f>VLOOKUP(B3051, '[1]Sheet 1 - us_county_latlng'!A:D, 4, FALSE)</f>
        <v>42.253444020000003</v>
      </c>
      <c r="G3051">
        <f>VLOOKUP(B3051, '[1]Sheet 1 - us_county_latlng'!A:C, 3, FALSE)</f>
        <v>-83.838798909999994</v>
      </c>
    </row>
    <row r="3052" spans="1:7" hidden="1" x14ac:dyDescent="0.2">
      <c r="A3052" s="103">
        <v>2020</v>
      </c>
      <c r="B3052" s="12" t="s">
        <v>761</v>
      </c>
      <c r="C3052" s="99" t="s">
        <v>762</v>
      </c>
      <c r="D3052" s="12">
        <v>38413</v>
      </c>
      <c r="E3052" s="41">
        <v>5466</v>
      </c>
      <c r="F3052">
        <f>VLOOKUP(B3052, '[1]Sheet 1 - us_county_latlng'!A:D, 4, FALSE)</f>
        <v>42.281720380000003</v>
      </c>
      <c r="G3052">
        <f>VLOOKUP(B3052, '[1]Sheet 1 - us_county_latlng'!A:C, 3, FALSE)</f>
        <v>-83.282213209999995</v>
      </c>
    </row>
    <row r="3053" spans="1:7" hidden="1" x14ac:dyDescent="0.2">
      <c r="A3053" s="103">
        <v>2020</v>
      </c>
      <c r="B3053" s="12" t="s">
        <v>763</v>
      </c>
      <c r="C3053" s="99" t="s">
        <v>764</v>
      </c>
      <c r="D3053" s="112" t="s">
        <v>765</v>
      </c>
      <c r="E3053" s="12" t="s">
        <v>766</v>
      </c>
      <c r="F3053">
        <f>VLOOKUP(B3053, '[1]Sheet 1 - us_county_latlng'!A:D, 4, FALSE)</f>
        <v>44.338417679999999</v>
      </c>
      <c r="G3053">
        <f>VLOOKUP(B3053, '[1]Sheet 1 - us_county_latlng'!A:C, 3, FALSE)</f>
        <v>-85.578177400000001</v>
      </c>
    </row>
    <row r="3054" spans="1:7" hidden="1" x14ac:dyDescent="0.2">
      <c r="A3054" s="103">
        <v>2021</v>
      </c>
      <c r="B3054" s="12" t="s">
        <v>599</v>
      </c>
      <c r="C3054" s="99" t="s">
        <v>600</v>
      </c>
      <c r="D3054" s="12">
        <v>86</v>
      </c>
      <c r="E3054" s="113">
        <v>14</v>
      </c>
      <c r="F3054">
        <f>VLOOKUP(B3054, '[1]Sheet 1 - us_county_latlng'!A:D, 4, FALSE)</f>
        <v>44.684778250000001</v>
      </c>
      <c r="G3054">
        <f>VLOOKUP(B3054, '[1]Sheet 1 - us_county_latlng'!A:C, 3, FALSE)</f>
        <v>-83.593852709999993</v>
      </c>
    </row>
    <row r="3055" spans="1:7" hidden="1" x14ac:dyDescent="0.2">
      <c r="A3055" s="103">
        <v>2021</v>
      </c>
      <c r="B3055" s="12" t="s">
        <v>601</v>
      </c>
      <c r="C3055" s="99" t="s">
        <v>602</v>
      </c>
      <c r="D3055" s="12">
        <v>92</v>
      </c>
      <c r="E3055" s="113">
        <v>15</v>
      </c>
      <c r="F3055">
        <f>VLOOKUP(B3055, '[1]Sheet 1 - us_county_latlng'!A:D, 4, FALSE)</f>
        <v>46.409020310000002</v>
      </c>
      <c r="G3055">
        <f>VLOOKUP(B3055, '[1]Sheet 1 - us_county_latlng'!A:C, 3, FALSE)</f>
        <v>-86.604081089999994</v>
      </c>
    </row>
    <row r="3056" spans="1:7" hidden="1" x14ac:dyDescent="0.2">
      <c r="A3056" s="103">
        <v>2021</v>
      </c>
      <c r="B3056" s="12" t="s">
        <v>603</v>
      </c>
      <c r="C3056" s="99" t="s">
        <v>604</v>
      </c>
      <c r="D3056" s="12">
        <v>1638</v>
      </c>
      <c r="E3056" s="113">
        <v>264</v>
      </c>
      <c r="F3056">
        <f>VLOOKUP(B3056, '[1]Sheet 1 - us_county_latlng'!A:D, 4, FALSE)</f>
        <v>42.591471419999998</v>
      </c>
      <c r="G3056">
        <f>VLOOKUP(B3056, '[1]Sheet 1 - us_county_latlng'!A:C, 3, FALSE)</f>
        <v>-85.888458970000002</v>
      </c>
    </row>
    <row r="3057" spans="1:7" hidden="1" x14ac:dyDescent="0.2">
      <c r="A3057" s="103">
        <v>2021</v>
      </c>
      <c r="B3057" s="12" t="s">
        <v>605</v>
      </c>
      <c r="C3057" s="99" t="s">
        <v>606</v>
      </c>
      <c r="D3057" s="12">
        <v>352</v>
      </c>
      <c r="E3057" s="113">
        <v>57</v>
      </c>
      <c r="F3057">
        <f>VLOOKUP(B3057, '[1]Sheet 1 - us_county_latlng'!A:D, 4, FALSE)</f>
        <v>45.034578510000003</v>
      </c>
      <c r="G3057">
        <f>VLOOKUP(B3057, '[1]Sheet 1 - us_county_latlng'!A:C, 3, FALSE)</f>
        <v>-83.626068939999996</v>
      </c>
    </row>
    <row r="3058" spans="1:7" hidden="1" x14ac:dyDescent="0.2">
      <c r="A3058" s="103">
        <v>2021</v>
      </c>
      <c r="B3058" s="12" t="s">
        <v>607</v>
      </c>
      <c r="C3058" s="99" t="s">
        <v>608</v>
      </c>
      <c r="D3058" s="12">
        <v>254</v>
      </c>
      <c r="E3058" s="113">
        <v>41</v>
      </c>
      <c r="F3058">
        <f>VLOOKUP(B3058, '[1]Sheet 1 - us_county_latlng'!A:D, 4, FALSE)</f>
        <v>44.999041239999997</v>
      </c>
      <c r="G3058">
        <f>VLOOKUP(B3058, '[1]Sheet 1 - us_county_latlng'!A:C, 3, FALSE)</f>
        <v>-85.141358749999995</v>
      </c>
    </row>
    <row r="3059" spans="1:7" hidden="1" x14ac:dyDescent="0.2">
      <c r="A3059" s="103">
        <v>2021</v>
      </c>
      <c r="B3059" s="12" t="s">
        <v>609</v>
      </c>
      <c r="C3059" s="99" t="s">
        <v>610</v>
      </c>
      <c r="D3059" s="12">
        <v>177</v>
      </c>
      <c r="E3059" s="113">
        <v>29</v>
      </c>
      <c r="F3059">
        <f>VLOOKUP(B3059, '[1]Sheet 1 - us_county_latlng'!A:D, 4, FALSE)</f>
        <v>44.065122299999999</v>
      </c>
      <c r="G3059">
        <f>VLOOKUP(B3059, '[1]Sheet 1 - us_county_latlng'!A:C, 3, FALSE)</f>
        <v>-83.894982029999994</v>
      </c>
    </row>
    <row r="3060" spans="1:7" hidden="1" x14ac:dyDescent="0.2">
      <c r="A3060" s="103">
        <v>2021</v>
      </c>
      <c r="B3060" s="12" t="s">
        <v>611</v>
      </c>
      <c r="C3060" s="99" t="s">
        <v>612</v>
      </c>
      <c r="D3060" s="12">
        <v>100</v>
      </c>
      <c r="E3060" s="113">
        <v>16</v>
      </c>
      <c r="F3060">
        <f>VLOOKUP(B3060, '[1]Sheet 1 - us_county_latlng'!A:D, 4, FALSE)</f>
        <v>46.662377249999999</v>
      </c>
      <c r="G3060">
        <f>VLOOKUP(B3060, '[1]Sheet 1 - us_county_latlng'!A:C, 3, FALSE)</f>
        <v>-88.365591859999995</v>
      </c>
    </row>
    <row r="3061" spans="1:7" hidden="1" x14ac:dyDescent="0.2">
      <c r="A3061" s="103">
        <v>2021</v>
      </c>
      <c r="B3061" s="12" t="s">
        <v>613</v>
      </c>
      <c r="C3061" s="99" t="s">
        <v>614</v>
      </c>
      <c r="D3061" s="12">
        <v>808</v>
      </c>
      <c r="E3061" s="113">
        <v>131</v>
      </c>
      <c r="F3061">
        <f>VLOOKUP(B3061, '[1]Sheet 1 - us_county_latlng'!A:D, 4, FALSE)</f>
        <v>42.595139840000002</v>
      </c>
      <c r="G3061">
        <f>VLOOKUP(B3061, '[1]Sheet 1 - us_county_latlng'!A:C, 3, FALSE)</f>
        <v>-85.308345189999997</v>
      </c>
    </row>
    <row r="3062" spans="1:7" hidden="1" x14ac:dyDescent="0.2">
      <c r="A3062" s="103">
        <v>2021</v>
      </c>
      <c r="B3062" s="12" t="s">
        <v>615</v>
      </c>
      <c r="C3062" s="99" t="s">
        <v>616</v>
      </c>
      <c r="D3062" s="12">
        <v>1259</v>
      </c>
      <c r="E3062" s="113">
        <v>200</v>
      </c>
      <c r="F3062">
        <f>VLOOKUP(B3062, '[1]Sheet 1 - us_county_latlng'!A:D, 4, FALSE)</f>
        <v>43.707165490000001</v>
      </c>
      <c r="G3062">
        <f>VLOOKUP(B3062, '[1]Sheet 1 - us_county_latlng'!A:C, 3, FALSE)</f>
        <v>-83.990051440000002</v>
      </c>
    </row>
    <row r="3063" spans="1:7" hidden="1" x14ac:dyDescent="0.2">
      <c r="A3063" s="103">
        <v>2021</v>
      </c>
      <c r="B3063" s="12" t="s">
        <v>617</v>
      </c>
      <c r="C3063" s="99" t="s">
        <v>618</v>
      </c>
      <c r="D3063" s="12">
        <v>188</v>
      </c>
      <c r="E3063" s="113">
        <v>30</v>
      </c>
      <c r="F3063">
        <f>VLOOKUP(B3063, '[1]Sheet 1 - us_county_latlng'!A:D, 4, FALSE)</f>
        <v>44.639109320000003</v>
      </c>
      <c r="G3063">
        <f>VLOOKUP(B3063, '[1]Sheet 1 - us_county_latlng'!A:C, 3, FALSE)</f>
        <v>-86.01505847</v>
      </c>
    </row>
    <row r="3064" spans="1:7" hidden="1" x14ac:dyDescent="0.2">
      <c r="A3064" s="103">
        <v>2021</v>
      </c>
      <c r="B3064" s="12" t="s">
        <v>619</v>
      </c>
      <c r="C3064" s="99" t="s">
        <v>620</v>
      </c>
      <c r="D3064" s="12">
        <v>2047</v>
      </c>
      <c r="E3064" s="113">
        <v>328</v>
      </c>
      <c r="F3064">
        <f>VLOOKUP(B3064, '[1]Sheet 1 - us_county_latlng'!A:D, 4, FALSE)</f>
        <v>41.95468812</v>
      </c>
      <c r="G3064">
        <f>VLOOKUP(B3064, '[1]Sheet 1 - us_county_latlng'!A:C, 3, FALSE)</f>
        <v>-86.412529410000005</v>
      </c>
    </row>
    <row r="3065" spans="1:7" hidden="1" x14ac:dyDescent="0.2">
      <c r="A3065" s="103">
        <v>2021</v>
      </c>
      <c r="B3065" s="12" t="s">
        <v>621</v>
      </c>
      <c r="C3065" s="99" t="s">
        <v>622</v>
      </c>
      <c r="D3065" s="12">
        <v>719</v>
      </c>
      <c r="E3065" s="113">
        <v>117</v>
      </c>
      <c r="F3065">
        <f>VLOOKUP(B3065, '[1]Sheet 1 - us_county_latlng'!A:D, 4, FALSE)</f>
        <v>41.915889040000003</v>
      </c>
      <c r="G3065">
        <f>VLOOKUP(B3065, '[1]Sheet 1 - us_county_latlng'!A:C, 3, FALSE)</f>
        <v>-85.059234750000002</v>
      </c>
    </row>
    <row r="3066" spans="1:7" hidden="1" x14ac:dyDescent="0.2">
      <c r="A3066" s="103">
        <v>2021</v>
      </c>
      <c r="B3066" s="12" t="s">
        <v>623</v>
      </c>
      <c r="C3066" s="99" t="s">
        <v>624</v>
      </c>
      <c r="D3066" s="12">
        <v>2152</v>
      </c>
      <c r="E3066" s="113">
        <v>335</v>
      </c>
      <c r="F3066">
        <f>VLOOKUP(B3066, '[1]Sheet 1 - us_county_latlng'!A:D, 4, FALSE)</f>
        <v>42.246366170000002</v>
      </c>
      <c r="G3066">
        <f>VLOOKUP(B3066, '[1]Sheet 1 - us_county_latlng'!A:C, 3, FALSE)</f>
        <v>-85.005083940000006</v>
      </c>
    </row>
    <row r="3067" spans="1:7" hidden="1" x14ac:dyDescent="0.2">
      <c r="A3067" s="103">
        <v>2021</v>
      </c>
      <c r="B3067" s="12" t="s">
        <v>625</v>
      </c>
      <c r="C3067" s="99" t="s">
        <v>626</v>
      </c>
      <c r="D3067" s="12">
        <v>586</v>
      </c>
      <c r="E3067" s="113">
        <v>95</v>
      </c>
      <c r="F3067">
        <f>VLOOKUP(B3067, '[1]Sheet 1 - us_county_latlng'!A:D, 4, FALSE)</f>
        <v>41.915455469999998</v>
      </c>
      <c r="G3067">
        <f>VLOOKUP(B3067, '[1]Sheet 1 - us_county_latlng'!A:C, 3, FALSE)</f>
        <v>-85.994037410000004</v>
      </c>
    </row>
    <row r="3068" spans="1:7" hidden="1" x14ac:dyDescent="0.2">
      <c r="A3068" s="103">
        <v>2021</v>
      </c>
      <c r="B3068" s="12" t="s">
        <v>627</v>
      </c>
      <c r="C3068" s="99" t="s">
        <v>628</v>
      </c>
      <c r="D3068" s="12">
        <v>271</v>
      </c>
      <c r="E3068" s="113">
        <v>43</v>
      </c>
      <c r="F3068">
        <f>VLOOKUP(B3068, '[1]Sheet 1 - us_county_latlng'!A:D, 4, FALSE)</f>
        <v>45.305627970000003</v>
      </c>
      <c r="G3068">
        <f>VLOOKUP(B3068, '[1]Sheet 1 - us_county_latlng'!A:C, 3, FALSE)</f>
        <v>-85.129215049999999</v>
      </c>
    </row>
    <row r="3069" spans="1:7" hidden="1" x14ac:dyDescent="0.2">
      <c r="A3069" s="103">
        <v>2021</v>
      </c>
      <c r="B3069" s="12" t="s">
        <v>629</v>
      </c>
      <c r="C3069" s="99" t="s">
        <v>630</v>
      </c>
      <c r="D3069" s="12">
        <v>257</v>
      </c>
      <c r="E3069" s="113">
        <v>41</v>
      </c>
      <c r="F3069">
        <f>VLOOKUP(B3069, '[1]Sheet 1 - us_county_latlng'!A:D, 4, FALSE)</f>
        <v>45.447012649999998</v>
      </c>
      <c r="G3069">
        <f>VLOOKUP(B3069, '[1]Sheet 1 - us_county_latlng'!A:C, 3, FALSE)</f>
        <v>-84.500656109999994</v>
      </c>
    </row>
    <row r="3070" spans="1:7" hidden="1" x14ac:dyDescent="0.2">
      <c r="A3070" s="103">
        <v>2021</v>
      </c>
      <c r="B3070" s="12" t="s">
        <v>631</v>
      </c>
      <c r="C3070" s="99" t="s">
        <v>632</v>
      </c>
      <c r="D3070" s="12">
        <v>378</v>
      </c>
      <c r="E3070" s="113">
        <v>60</v>
      </c>
      <c r="F3070">
        <f>VLOOKUP(B3070, '[1]Sheet 1 - us_county_latlng'!A:D, 4, FALSE)</f>
        <v>46.300324060000001</v>
      </c>
      <c r="G3070">
        <f>VLOOKUP(B3070, '[1]Sheet 1 - us_county_latlng'!A:C, 3, FALSE)</f>
        <v>-84.562843450000003</v>
      </c>
    </row>
    <row r="3071" spans="1:7" hidden="1" x14ac:dyDescent="0.2">
      <c r="A3071" s="103">
        <v>2021</v>
      </c>
      <c r="B3071" s="12" t="s">
        <v>633</v>
      </c>
      <c r="C3071" s="99" t="s">
        <v>634</v>
      </c>
      <c r="D3071" s="12">
        <v>413</v>
      </c>
      <c r="E3071" s="113">
        <v>65</v>
      </c>
      <c r="F3071">
        <f>VLOOKUP(B3071, '[1]Sheet 1 - us_county_latlng'!A:D, 4, FALSE)</f>
        <v>43.9879198</v>
      </c>
      <c r="G3071">
        <f>VLOOKUP(B3071, '[1]Sheet 1 - us_county_latlng'!A:C, 3, FALSE)</f>
        <v>-84.848107510000006</v>
      </c>
    </row>
    <row r="3072" spans="1:7" hidden="1" x14ac:dyDescent="0.2">
      <c r="A3072" s="103">
        <v>2021</v>
      </c>
      <c r="B3072" s="12" t="s">
        <v>635</v>
      </c>
      <c r="C3072" s="99" t="s">
        <v>636</v>
      </c>
      <c r="D3072" s="12">
        <v>1015</v>
      </c>
      <c r="E3072" s="113">
        <v>162</v>
      </c>
      <c r="F3072">
        <f>VLOOKUP(B3072, '[1]Sheet 1 - us_county_latlng'!A:D, 4, FALSE)</f>
        <v>42.9439517</v>
      </c>
      <c r="G3072">
        <f>VLOOKUP(B3072, '[1]Sheet 1 - us_county_latlng'!A:C, 3, FALSE)</f>
        <v>-84.601384510000003</v>
      </c>
    </row>
    <row r="3073" spans="1:7" hidden="1" x14ac:dyDescent="0.2">
      <c r="A3073" s="103">
        <v>2021</v>
      </c>
      <c r="B3073" s="12" t="s">
        <v>637</v>
      </c>
      <c r="C3073" s="99" t="s">
        <v>638</v>
      </c>
      <c r="D3073" s="12">
        <v>146</v>
      </c>
      <c r="E3073" s="113">
        <v>24</v>
      </c>
      <c r="F3073">
        <f>VLOOKUP(B3073, '[1]Sheet 1 - us_county_latlng'!A:D, 4, FALSE)</f>
        <v>44.683231229999997</v>
      </c>
      <c r="G3073">
        <f>VLOOKUP(B3073, '[1]Sheet 1 - us_county_latlng'!A:C, 3, FALSE)</f>
        <v>-84.610248589999998</v>
      </c>
    </row>
    <row r="3074" spans="1:7" hidden="1" x14ac:dyDescent="0.2">
      <c r="A3074" s="103">
        <v>2021</v>
      </c>
      <c r="B3074" s="12" t="s">
        <v>639</v>
      </c>
      <c r="C3074" s="99" t="s">
        <v>640</v>
      </c>
      <c r="D3074" s="12">
        <v>439</v>
      </c>
      <c r="E3074" s="113">
        <v>71</v>
      </c>
      <c r="F3074">
        <f>VLOOKUP(B3074, '[1]Sheet 1 - us_county_latlng'!A:D, 4, FALSE)</f>
        <v>45.917363109999997</v>
      </c>
      <c r="G3074">
        <f>VLOOKUP(B3074, '[1]Sheet 1 - us_county_latlng'!A:C, 3, FALSE)</f>
        <v>-86.923474859999999</v>
      </c>
    </row>
    <row r="3075" spans="1:7" hidden="1" x14ac:dyDescent="0.2">
      <c r="A3075" s="103">
        <v>2021</v>
      </c>
      <c r="B3075" s="12" t="s">
        <v>641</v>
      </c>
      <c r="C3075" s="99" t="s">
        <v>642</v>
      </c>
      <c r="D3075" s="12">
        <v>302</v>
      </c>
      <c r="E3075" s="113">
        <v>49</v>
      </c>
      <c r="F3075">
        <f>VLOOKUP(B3075, '[1]Sheet 1 - us_county_latlng'!A:D, 4, FALSE)</f>
        <v>46.009070049999998</v>
      </c>
      <c r="G3075">
        <f>VLOOKUP(B3075, '[1]Sheet 1 - us_county_latlng'!A:C, 3, FALSE)</f>
        <v>-87.87011459</v>
      </c>
    </row>
    <row r="3076" spans="1:7" hidden="1" x14ac:dyDescent="0.2">
      <c r="A3076" s="103">
        <v>2021</v>
      </c>
      <c r="B3076" s="12" t="s">
        <v>643</v>
      </c>
      <c r="C3076" s="99" t="s">
        <v>644</v>
      </c>
      <c r="D3076" s="12">
        <v>1506</v>
      </c>
      <c r="E3076" s="113">
        <v>240</v>
      </c>
      <c r="F3076">
        <f>VLOOKUP(B3076, '[1]Sheet 1 - us_county_latlng'!A:D, 4, FALSE)</f>
        <v>42.595991849999997</v>
      </c>
      <c r="G3076">
        <f>VLOOKUP(B3076, '[1]Sheet 1 - us_county_latlng'!A:C, 3, FALSE)</f>
        <v>-84.837400349999996</v>
      </c>
    </row>
    <row r="3077" spans="1:7" hidden="1" x14ac:dyDescent="0.2">
      <c r="A3077" s="103">
        <v>2021</v>
      </c>
      <c r="B3077" s="12" t="s">
        <v>645</v>
      </c>
      <c r="C3077" s="99" t="s">
        <v>646</v>
      </c>
      <c r="D3077" s="12">
        <v>343</v>
      </c>
      <c r="E3077" s="113">
        <v>54</v>
      </c>
      <c r="F3077">
        <f>VLOOKUP(B3077, '[1]Sheet 1 - us_county_latlng'!A:D, 4, FALSE)</f>
        <v>45.519966760000003</v>
      </c>
      <c r="G3077">
        <f>VLOOKUP(B3077, '[1]Sheet 1 - us_county_latlng'!A:C, 3, FALSE)</f>
        <v>-84.891169570000002</v>
      </c>
    </row>
    <row r="3078" spans="1:7" hidden="1" x14ac:dyDescent="0.2">
      <c r="A3078" s="103">
        <v>2021</v>
      </c>
      <c r="B3078" s="12" t="s">
        <v>647</v>
      </c>
      <c r="C3078" s="99" t="s">
        <v>648</v>
      </c>
      <c r="D3078" s="12">
        <v>7044</v>
      </c>
      <c r="E3078" s="41">
        <v>1042</v>
      </c>
      <c r="F3078">
        <f>VLOOKUP(B3078, '[1]Sheet 1 - us_county_latlng'!A:D, 4, FALSE)</f>
        <v>43.022169759999997</v>
      </c>
      <c r="G3078">
        <f>VLOOKUP(B3078, '[1]Sheet 1 - us_county_latlng'!A:C, 3, FALSE)</f>
        <v>-83.706528059999997</v>
      </c>
    </row>
    <row r="3079" spans="1:7" hidden="1" x14ac:dyDescent="0.2">
      <c r="A3079" s="103">
        <v>2021</v>
      </c>
      <c r="B3079" s="12" t="s">
        <v>649</v>
      </c>
      <c r="C3079" s="99" t="s">
        <v>650</v>
      </c>
      <c r="D3079" s="12">
        <v>291</v>
      </c>
      <c r="E3079" s="113">
        <v>47</v>
      </c>
      <c r="F3079">
        <f>VLOOKUP(B3079, '[1]Sheet 1 - us_county_latlng'!A:D, 4, FALSE)</f>
        <v>43.990621220000001</v>
      </c>
      <c r="G3079">
        <f>VLOOKUP(B3079, '[1]Sheet 1 - us_county_latlng'!A:C, 3, FALSE)</f>
        <v>-84.388601140000006</v>
      </c>
    </row>
    <row r="3080" spans="1:7" hidden="1" x14ac:dyDescent="0.2">
      <c r="A3080" s="103">
        <v>2021</v>
      </c>
      <c r="B3080" s="12" t="s">
        <v>651</v>
      </c>
      <c r="C3080" s="99" t="s">
        <v>652</v>
      </c>
      <c r="D3080" s="12">
        <v>128</v>
      </c>
      <c r="E3080" s="113">
        <v>21</v>
      </c>
      <c r="F3080">
        <f>VLOOKUP(B3080, '[1]Sheet 1 - us_county_latlng'!A:D, 4, FALSE)</f>
        <v>46.408852809999999</v>
      </c>
      <c r="G3080">
        <f>VLOOKUP(B3080, '[1]Sheet 1 - us_county_latlng'!A:C, 3, FALSE)</f>
        <v>-89.694372709999996</v>
      </c>
    </row>
    <row r="3081" spans="1:7" hidden="1" x14ac:dyDescent="0.2">
      <c r="A3081" s="103">
        <v>2021</v>
      </c>
      <c r="B3081" s="12" t="s">
        <v>653</v>
      </c>
      <c r="C3081" s="99" t="s">
        <v>654</v>
      </c>
      <c r="D3081" s="12">
        <v>1206</v>
      </c>
      <c r="E3081" s="113">
        <v>190</v>
      </c>
      <c r="F3081">
        <f>VLOOKUP(B3081, '[1]Sheet 1 - us_county_latlng'!A:D, 4, FALSE)</f>
        <v>44.669160980000001</v>
      </c>
      <c r="G3081">
        <f>VLOOKUP(B3081, '[1]Sheet 1 - us_county_latlng'!A:C, 3, FALSE)</f>
        <v>-85.560135029999998</v>
      </c>
    </row>
    <row r="3082" spans="1:7" hidden="1" x14ac:dyDescent="0.2">
      <c r="A3082" s="103">
        <v>2021</v>
      </c>
      <c r="B3082" s="12" t="s">
        <v>655</v>
      </c>
      <c r="C3082" s="99" t="s">
        <v>656</v>
      </c>
      <c r="D3082" s="12">
        <v>444</v>
      </c>
      <c r="E3082" s="113">
        <v>72</v>
      </c>
      <c r="F3082">
        <f>VLOOKUP(B3082, '[1]Sheet 1 - us_county_latlng'!A:D, 4, FALSE)</f>
        <v>43.292969929999998</v>
      </c>
      <c r="G3082">
        <f>VLOOKUP(B3082, '[1]Sheet 1 - us_county_latlng'!A:C, 3, FALSE)</f>
        <v>-84.604829080000002</v>
      </c>
    </row>
    <row r="3083" spans="1:7" hidden="1" x14ac:dyDescent="0.2">
      <c r="A3083" s="103">
        <v>2021</v>
      </c>
      <c r="B3083" s="12" t="s">
        <v>657</v>
      </c>
      <c r="C3083" s="99" t="s">
        <v>658</v>
      </c>
      <c r="D3083" s="12">
        <v>637</v>
      </c>
      <c r="E3083" s="113">
        <v>103</v>
      </c>
      <c r="F3083">
        <f>VLOOKUP(B3083, '[1]Sheet 1 - us_county_latlng'!A:D, 4, FALSE)</f>
        <v>41.887686960000003</v>
      </c>
      <c r="G3083">
        <f>VLOOKUP(B3083, '[1]Sheet 1 - us_county_latlng'!A:C, 3, FALSE)</f>
        <v>-84.593054749999993</v>
      </c>
    </row>
    <row r="3084" spans="1:7" hidden="1" x14ac:dyDescent="0.2">
      <c r="A3084" s="103">
        <v>2021</v>
      </c>
      <c r="B3084" s="12" t="s">
        <v>659</v>
      </c>
      <c r="C3084" s="99" t="s">
        <v>660</v>
      </c>
      <c r="D3084" s="12">
        <v>474</v>
      </c>
      <c r="E3084" s="113">
        <v>77</v>
      </c>
      <c r="F3084">
        <f>VLOOKUP(B3084, '[1]Sheet 1 - us_county_latlng'!A:D, 4, FALSE)</f>
        <v>46.898010749999997</v>
      </c>
      <c r="G3084">
        <f>VLOOKUP(B3084, '[1]Sheet 1 - us_county_latlng'!A:C, 3, FALSE)</f>
        <v>-88.687429929999993</v>
      </c>
    </row>
    <row r="3085" spans="1:7" hidden="1" x14ac:dyDescent="0.2">
      <c r="A3085" s="103">
        <v>2021</v>
      </c>
      <c r="B3085" s="12" t="s">
        <v>661</v>
      </c>
      <c r="C3085" s="99" t="s">
        <v>662</v>
      </c>
      <c r="D3085" s="12">
        <v>353</v>
      </c>
      <c r="E3085" s="113">
        <v>57</v>
      </c>
      <c r="F3085">
        <f>VLOOKUP(B3085, '[1]Sheet 1 - us_county_latlng'!A:D, 4, FALSE)</f>
        <v>43.83293286</v>
      </c>
      <c r="G3085">
        <f>VLOOKUP(B3085, '[1]Sheet 1 - us_county_latlng'!A:C, 3, FALSE)</f>
        <v>-83.031167960000005</v>
      </c>
    </row>
    <row r="3086" spans="1:7" hidden="1" x14ac:dyDescent="0.2">
      <c r="A3086" s="103">
        <v>2021</v>
      </c>
      <c r="B3086" s="12" t="s">
        <v>663</v>
      </c>
      <c r="C3086" s="99" t="s">
        <v>664</v>
      </c>
      <c r="D3086" s="12">
        <v>4174</v>
      </c>
      <c r="E3086" s="113">
        <v>631</v>
      </c>
      <c r="F3086">
        <f>VLOOKUP(B3086, '[1]Sheet 1 - us_county_latlng'!A:D, 4, FALSE)</f>
        <v>42.597372780000001</v>
      </c>
      <c r="G3086">
        <f>VLOOKUP(B3086, '[1]Sheet 1 - us_county_latlng'!A:C, 3, FALSE)</f>
        <v>-84.373466070000006</v>
      </c>
    </row>
    <row r="3087" spans="1:7" hidden="1" x14ac:dyDescent="0.2">
      <c r="A3087" s="103">
        <v>2021</v>
      </c>
      <c r="B3087" s="12" t="s">
        <v>665</v>
      </c>
      <c r="C3087" s="99" t="s">
        <v>666</v>
      </c>
      <c r="D3087" s="12">
        <v>862</v>
      </c>
      <c r="E3087" s="113">
        <v>140</v>
      </c>
      <c r="F3087">
        <f>VLOOKUP(B3087, '[1]Sheet 1 - us_county_latlng'!A:D, 4, FALSE)</f>
        <v>42.945022379999997</v>
      </c>
      <c r="G3087">
        <f>VLOOKUP(B3087, '[1]Sheet 1 - us_county_latlng'!A:C, 3, FALSE)</f>
        <v>-85.074133189999998</v>
      </c>
    </row>
    <row r="3088" spans="1:7" hidden="1" x14ac:dyDescent="0.2">
      <c r="A3088" s="103">
        <v>2021</v>
      </c>
      <c r="B3088" s="12" t="s">
        <v>667</v>
      </c>
      <c r="C3088" s="99" t="s">
        <v>668</v>
      </c>
      <c r="D3088" s="12">
        <v>285</v>
      </c>
      <c r="E3088" s="113">
        <v>46</v>
      </c>
      <c r="F3088">
        <f>VLOOKUP(B3088, '[1]Sheet 1 - us_county_latlng'!A:D, 4, FALSE)</f>
        <v>44.355785419999997</v>
      </c>
      <c r="G3088">
        <f>VLOOKUP(B3088, '[1]Sheet 1 - us_county_latlng'!A:C, 3, FALSE)</f>
        <v>-83.636690020000003</v>
      </c>
    </row>
    <row r="3089" spans="1:7" hidden="1" x14ac:dyDescent="0.2">
      <c r="A3089" s="103">
        <v>2021</v>
      </c>
      <c r="B3089" s="12" t="s">
        <v>669</v>
      </c>
      <c r="C3089" s="99" t="s">
        <v>670</v>
      </c>
      <c r="D3089" s="12">
        <v>93</v>
      </c>
      <c r="E3089" s="113">
        <v>15</v>
      </c>
      <c r="F3089">
        <f>VLOOKUP(B3089, '[1]Sheet 1 - us_county_latlng'!A:D, 4, FALSE)</f>
        <v>46.208659079999997</v>
      </c>
      <c r="G3089">
        <f>VLOOKUP(B3089, '[1]Sheet 1 - us_county_latlng'!A:C, 3, FALSE)</f>
        <v>-88.530280439999999</v>
      </c>
    </row>
    <row r="3090" spans="1:7" hidden="1" x14ac:dyDescent="0.2">
      <c r="A3090" s="103">
        <v>2021</v>
      </c>
      <c r="B3090" s="12" t="s">
        <v>671</v>
      </c>
      <c r="C3090" s="99" t="s">
        <v>672</v>
      </c>
      <c r="D3090" s="12">
        <v>841</v>
      </c>
      <c r="E3090" s="113">
        <v>132</v>
      </c>
      <c r="F3090">
        <f>VLOOKUP(B3090, '[1]Sheet 1 - us_county_latlng'!A:D, 4, FALSE)</f>
        <v>43.640609759999997</v>
      </c>
      <c r="G3090">
        <f>VLOOKUP(B3090, '[1]Sheet 1 - us_county_latlng'!A:C, 3, FALSE)</f>
        <v>-84.846649229999997</v>
      </c>
    </row>
    <row r="3091" spans="1:7" hidden="1" x14ac:dyDescent="0.2">
      <c r="A3091" s="103">
        <v>2021</v>
      </c>
      <c r="B3091" s="12" t="s">
        <v>673</v>
      </c>
      <c r="C3091" s="99" t="s">
        <v>674</v>
      </c>
      <c r="D3091" s="12">
        <v>2312</v>
      </c>
      <c r="E3091" s="113">
        <v>362</v>
      </c>
      <c r="F3091">
        <f>VLOOKUP(B3091, '[1]Sheet 1 - us_county_latlng'!A:D, 4, FALSE)</f>
        <v>42.248520589999998</v>
      </c>
      <c r="G3091">
        <f>VLOOKUP(B3091, '[1]Sheet 1 - us_county_latlng'!A:C, 3, FALSE)</f>
        <v>-84.422513550000005</v>
      </c>
    </row>
    <row r="3092" spans="1:7" hidden="1" x14ac:dyDescent="0.2">
      <c r="A3092" s="103">
        <v>2021</v>
      </c>
      <c r="B3092" s="12" t="s">
        <v>675</v>
      </c>
      <c r="C3092" s="99" t="s">
        <v>676</v>
      </c>
      <c r="D3092" s="12">
        <v>4034</v>
      </c>
      <c r="E3092" s="113">
        <v>618</v>
      </c>
      <c r="F3092">
        <f>VLOOKUP(B3092, '[1]Sheet 1 - us_county_latlng'!A:D, 4, FALSE)</f>
        <v>42.24536002</v>
      </c>
      <c r="G3092">
        <f>VLOOKUP(B3092, '[1]Sheet 1 - us_county_latlng'!A:C, 3, FALSE)</f>
        <v>-85.530441569999994</v>
      </c>
    </row>
    <row r="3093" spans="1:7" hidden="1" x14ac:dyDescent="0.2">
      <c r="A3093" s="103">
        <v>2021</v>
      </c>
      <c r="B3093" s="12" t="s">
        <v>677</v>
      </c>
      <c r="C3093" s="99" t="s">
        <v>678</v>
      </c>
      <c r="D3093" s="12">
        <v>233</v>
      </c>
      <c r="E3093" s="113">
        <v>38</v>
      </c>
      <c r="F3093">
        <f>VLOOKUP(B3093, '[1]Sheet 1 - us_county_latlng'!A:D, 4, FALSE)</f>
        <v>44.684885139999999</v>
      </c>
      <c r="G3093">
        <f>VLOOKUP(B3093, '[1]Sheet 1 - us_county_latlng'!A:C, 3, FALSE)</f>
        <v>-85.090461399999995</v>
      </c>
    </row>
    <row r="3094" spans="1:7" hidden="1" x14ac:dyDescent="0.2">
      <c r="A3094" s="103">
        <v>2021</v>
      </c>
      <c r="B3094" s="12" t="s">
        <v>679</v>
      </c>
      <c r="C3094" s="99" t="s">
        <v>680</v>
      </c>
      <c r="D3094" s="12">
        <v>11392</v>
      </c>
      <c r="E3094" s="41">
        <v>1781</v>
      </c>
      <c r="F3094">
        <f>VLOOKUP(B3094, '[1]Sheet 1 - us_county_latlng'!A:D, 4, FALSE)</f>
        <v>43.032046110000003</v>
      </c>
      <c r="G3094">
        <f>VLOOKUP(B3094, '[1]Sheet 1 - us_county_latlng'!A:C, 3, FALSE)</f>
        <v>-85.549181149999995</v>
      </c>
    </row>
    <row r="3095" spans="1:7" hidden="1" x14ac:dyDescent="0.2">
      <c r="A3095" s="103">
        <v>2021</v>
      </c>
      <c r="B3095" s="12" t="s">
        <v>681</v>
      </c>
      <c r="C3095" s="99" t="s">
        <v>682</v>
      </c>
      <c r="D3095" s="12">
        <v>12</v>
      </c>
      <c r="E3095" s="113">
        <v>2</v>
      </c>
      <c r="F3095">
        <f>VLOOKUP(B3095, '[1]Sheet 1 - us_county_latlng'!A:D, 4, FALSE)</f>
        <v>47.626625570000002</v>
      </c>
      <c r="G3095">
        <f>VLOOKUP(B3095, '[1]Sheet 1 - us_county_latlng'!A:C, 3, FALSE)</f>
        <v>-88.43593439</v>
      </c>
    </row>
    <row r="3096" spans="1:7" hidden="1" x14ac:dyDescent="0.2">
      <c r="A3096" s="103">
        <v>2021</v>
      </c>
      <c r="B3096" s="12" t="s">
        <v>683</v>
      </c>
      <c r="C3096" s="99" t="s">
        <v>684</v>
      </c>
      <c r="D3096" s="12">
        <v>118</v>
      </c>
      <c r="E3096" s="113">
        <v>19</v>
      </c>
      <c r="F3096">
        <f>VLOOKUP(B3096, '[1]Sheet 1 - us_county_latlng'!A:D, 4, FALSE)</f>
        <v>43.990412419999998</v>
      </c>
      <c r="G3096">
        <f>VLOOKUP(B3096, '[1]Sheet 1 - us_county_latlng'!A:C, 3, FALSE)</f>
        <v>-85.802092740000006</v>
      </c>
    </row>
    <row r="3097" spans="1:7" hidden="1" x14ac:dyDescent="0.2">
      <c r="A3097" s="103">
        <v>2021</v>
      </c>
      <c r="B3097" s="12" t="s">
        <v>685</v>
      </c>
      <c r="C3097" s="99" t="s">
        <v>686</v>
      </c>
      <c r="D3097" s="12">
        <v>1087</v>
      </c>
      <c r="E3097" s="113">
        <v>172</v>
      </c>
      <c r="F3097">
        <f>VLOOKUP(B3097, '[1]Sheet 1 - us_county_latlng'!A:D, 4, FALSE)</f>
        <v>43.090525059999997</v>
      </c>
      <c r="G3097">
        <f>VLOOKUP(B3097, '[1]Sheet 1 - us_county_latlng'!A:C, 3, FALSE)</f>
        <v>-83.221531479999996</v>
      </c>
    </row>
    <row r="3098" spans="1:7" hidden="1" x14ac:dyDescent="0.2">
      <c r="A3098" s="103">
        <v>2021</v>
      </c>
      <c r="B3098" s="12" t="s">
        <v>687</v>
      </c>
      <c r="C3098" s="99" t="s">
        <v>688</v>
      </c>
      <c r="D3098" s="12">
        <v>241</v>
      </c>
      <c r="E3098" s="113">
        <v>39</v>
      </c>
      <c r="F3098">
        <f>VLOOKUP(B3098, '[1]Sheet 1 - us_county_latlng'!A:D, 4, FALSE)</f>
        <v>44.939434239999997</v>
      </c>
      <c r="G3098">
        <f>VLOOKUP(B3098, '[1]Sheet 1 - us_county_latlng'!A:C, 3, FALSE)</f>
        <v>-85.812205610000007</v>
      </c>
    </row>
    <row r="3099" spans="1:7" hidden="1" x14ac:dyDescent="0.2">
      <c r="A3099" s="103">
        <v>2021</v>
      </c>
      <c r="B3099" s="12" t="s">
        <v>689</v>
      </c>
      <c r="C3099" s="99" t="s">
        <v>690</v>
      </c>
      <c r="D3099" s="12">
        <v>1201</v>
      </c>
      <c r="E3099" s="113">
        <v>186</v>
      </c>
      <c r="F3099">
        <f>VLOOKUP(B3099, '[1]Sheet 1 - us_county_latlng'!A:D, 4, FALSE)</f>
        <v>41.894694059999999</v>
      </c>
      <c r="G3099">
        <f>VLOOKUP(B3099, '[1]Sheet 1 - us_county_latlng'!A:C, 3, FALSE)</f>
        <v>-84.066412459999995</v>
      </c>
    </row>
    <row r="3100" spans="1:7" hidden="1" x14ac:dyDescent="0.2">
      <c r="A3100" s="103">
        <v>2021</v>
      </c>
      <c r="B3100" s="12" t="s">
        <v>691</v>
      </c>
      <c r="C3100" s="99" t="s">
        <v>692</v>
      </c>
      <c r="D3100" s="12">
        <v>2407</v>
      </c>
      <c r="E3100" s="113">
        <v>385</v>
      </c>
      <c r="F3100">
        <f>VLOOKUP(B3100, '[1]Sheet 1 - us_county_latlng'!A:D, 4, FALSE)</f>
        <v>42.603892870000003</v>
      </c>
      <c r="G3100">
        <f>VLOOKUP(B3100, '[1]Sheet 1 - us_county_latlng'!A:C, 3, FALSE)</f>
        <v>-83.911707699999994</v>
      </c>
    </row>
    <row r="3101" spans="1:7" hidden="1" x14ac:dyDescent="0.2">
      <c r="A3101" s="103">
        <v>2021</v>
      </c>
      <c r="B3101" s="12" t="s">
        <v>693</v>
      </c>
      <c r="C3101" s="99" t="s">
        <v>694</v>
      </c>
      <c r="D3101" s="12">
        <v>73</v>
      </c>
      <c r="E3101" s="113">
        <v>12</v>
      </c>
      <c r="F3101">
        <f>VLOOKUP(B3101, '[1]Sheet 1 - us_county_latlng'!A:D, 4, FALSE)</f>
        <v>46.470499799999999</v>
      </c>
      <c r="G3101">
        <f>VLOOKUP(B3101, '[1]Sheet 1 - us_county_latlng'!A:C, 3, FALSE)</f>
        <v>-85.543890480000002</v>
      </c>
    </row>
    <row r="3102" spans="1:7" hidden="1" x14ac:dyDescent="0.2">
      <c r="A3102" s="103">
        <v>2021</v>
      </c>
      <c r="B3102" s="12" t="s">
        <v>695</v>
      </c>
      <c r="C3102" s="99" t="s">
        <v>696</v>
      </c>
      <c r="D3102" s="12">
        <v>113</v>
      </c>
      <c r="E3102" s="113">
        <v>18</v>
      </c>
      <c r="F3102">
        <f>VLOOKUP(B3102, '[1]Sheet 1 - us_county_latlng'!A:D, 4, FALSE)</f>
        <v>46.078586649999998</v>
      </c>
      <c r="G3102">
        <f>VLOOKUP(B3102, '[1]Sheet 1 - us_county_latlng'!A:C, 3, FALSE)</f>
        <v>-85.077041030000004</v>
      </c>
    </row>
    <row r="3103" spans="1:7" hidden="1" x14ac:dyDescent="0.2">
      <c r="A3103" s="103">
        <v>2021</v>
      </c>
      <c r="B3103" s="12" t="s">
        <v>697</v>
      </c>
      <c r="C3103" s="99" t="s">
        <v>698</v>
      </c>
      <c r="D3103" s="12">
        <v>14002</v>
      </c>
      <c r="E3103" s="41">
        <v>2072</v>
      </c>
      <c r="F3103">
        <f>VLOOKUP(B3103, '[1]Sheet 1 - us_county_latlng'!A:D, 4, FALSE)</f>
        <v>42.695840670000003</v>
      </c>
      <c r="G3103">
        <f>VLOOKUP(B3103, '[1]Sheet 1 - us_county_latlng'!A:C, 3, FALSE)</f>
        <v>-82.932555170000001</v>
      </c>
    </row>
    <row r="3104" spans="1:7" hidden="1" x14ac:dyDescent="0.2">
      <c r="A3104" s="103">
        <v>2021</v>
      </c>
      <c r="B3104" s="12" t="s">
        <v>699</v>
      </c>
      <c r="C3104" s="99" t="s">
        <v>700</v>
      </c>
      <c r="D3104" s="12">
        <v>261</v>
      </c>
      <c r="E3104" s="113">
        <v>41</v>
      </c>
      <c r="F3104">
        <f>VLOOKUP(B3104, '[1]Sheet 1 - us_county_latlng'!A:D, 4, FALSE)</f>
        <v>44.333453210000002</v>
      </c>
      <c r="G3104">
        <f>VLOOKUP(B3104, '[1]Sheet 1 - us_county_latlng'!A:C, 3, FALSE)</f>
        <v>-86.056353450000003</v>
      </c>
    </row>
    <row r="3105" spans="1:7" hidden="1" x14ac:dyDescent="0.2">
      <c r="A3105" s="103">
        <v>2021</v>
      </c>
      <c r="B3105" s="12" t="s">
        <v>701</v>
      </c>
      <c r="C3105" s="99" t="s">
        <v>702</v>
      </c>
      <c r="D3105" s="12">
        <v>765</v>
      </c>
      <c r="E3105" s="113">
        <v>121</v>
      </c>
      <c r="F3105">
        <f>VLOOKUP(B3105, '[1]Sheet 1 - us_county_latlng'!A:D, 4, FALSE)</f>
        <v>46.431398960000003</v>
      </c>
      <c r="G3105">
        <f>VLOOKUP(B3105, '[1]Sheet 1 - us_county_latlng'!A:C, 3, FALSE)</f>
        <v>-87.641387820000006</v>
      </c>
    </row>
    <row r="3106" spans="1:7" hidden="1" x14ac:dyDescent="0.2">
      <c r="A3106" s="103">
        <v>2021</v>
      </c>
      <c r="B3106" s="12" t="s">
        <v>703</v>
      </c>
      <c r="C3106" s="99" t="s">
        <v>704</v>
      </c>
      <c r="D3106" s="12">
        <v>317</v>
      </c>
      <c r="E3106" s="113">
        <v>51</v>
      </c>
      <c r="F3106">
        <f>VLOOKUP(B3106, '[1]Sheet 1 - us_county_latlng'!A:D, 4, FALSE)</f>
        <v>43.995353690000002</v>
      </c>
      <c r="G3106">
        <f>VLOOKUP(B3106, '[1]Sheet 1 - us_county_latlng'!A:C, 3, FALSE)</f>
        <v>-86.250173810000007</v>
      </c>
    </row>
    <row r="3107" spans="1:7" hidden="1" x14ac:dyDescent="0.2">
      <c r="A3107" s="103">
        <v>2021</v>
      </c>
      <c r="B3107" s="12" t="s">
        <v>705</v>
      </c>
      <c r="C3107" s="99" t="s">
        <v>706</v>
      </c>
      <c r="D3107" s="12">
        <v>582</v>
      </c>
      <c r="E3107" s="113">
        <v>93</v>
      </c>
      <c r="F3107">
        <f>VLOOKUP(B3107, '[1]Sheet 1 - us_county_latlng'!A:D, 4, FALSE)</f>
        <v>43.640707310000003</v>
      </c>
      <c r="G3107">
        <f>VLOOKUP(B3107, '[1]Sheet 1 - us_county_latlng'!A:C, 3, FALSE)</f>
        <v>-85.324648749999994</v>
      </c>
    </row>
    <row r="3108" spans="1:7" hidden="1" x14ac:dyDescent="0.2">
      <c r="A3108" s="103">
        <v>2021</v>
      </c>
      <c r="B3108" s="12" t="s">
        <v>707</v>
      </c>
      <c r="C3108" s="99" t="s">
        <v>708</v>
      </c>
      <c r="D3108" s="12">
        <v>228</v>
      </c>
      <c r="E3108" s="113">
        <v>38</v>
      </c>
      <c r="F3108">
        <f>VLOOKUP(B3108, '[1]Sheet 1 - us_county_latlng'!A:D, 4, FALSE)</f>
        <v>45.580369879999999</v>
      </c>
      <c r="G3108">
        <f>VLOOKUP(B3108, '[1]Sheet 1 - us_county_latlng'!A:C, 3, FALSE)</f>
        <v>-87.556609940000001</v>
      </c>
    </row>
    <row r="3109" spans="1:7" hidden="1" x14ac:dyDescent="0.2">
      <c r="A3109" s="103">
        <v>2021</v>
      </c>
      <c r="B3109" s="12" t="s">
        <v>709</v>
      </c>
      <c r="C3109" s="99" t="s">
        <v>710</v>
      </c>
      <c r="D3109" s="12">
        <v>1120</v>
      </c>
      <c r="E3109" s="113">
        <v>181</v>
      </c>
      <c r="F3109">
        <f>VLOOKUP(B3109, '[1]Sheet 1 - us_county_latlng'!A:D, 4, FALSE)</f>
        <v>43.646748809999998</v>
      </c>
      <c r="G3109">
        <f>VLOOKUP(B3109, '[1]Sheet 1 - us_county_latlng'!A:C, 3, FALSE)</f>
        <v>-84.388048370000007</v>
      </c>
    </row>
    <row r="3110" spans="1:7" hidden="1" x14ac:dyDescent="0.2">
      <c r="A3110" s="103">
        <v>2021</v>
      </c>
      <c r="B3110" s="12" t="s">
        <v>711</v>
      </c>
      <c r="C3110" s="99" t="s">
        <v>712</v>
      </c>
      <c r="D3110" s="12">
        <v>219</v>
      </c>
      <c r="E3110" s="113">
        <v>36</v>
      </c>
      <c r="F3110">
        <f>VLOOKUP(B3110, '[1]Sheet 1 - us_county_latlng'!A:D, 4, FALSE)</f>
        <v>44.337709349999997</v>
      </c>
      <c r="G3110">
        <f>VLOOKUP(B3110, '[1]Sheet 1 - us_county_latlng'!A:C, 3, FALSE)</f>
        <v>-85.09471001</v>
      </c>
    </row>
    <row r="3111" spans="1:7" hidden="1" x14ac:dyDescent="0.2">
      <c r="A3111" s="103">
        <v>2021</v>
      </c>
      <c r="B3111" s="12" t="s">
        <v>713</v>
      </c>
      <c r="C3111" s="99" t="s">
        <v>714</v>
      </c>
      <c r="D3111" s="12">
        <v>2044</v>
      </c>
      <c r="E3111" s="113">
        <v>322</v>
      </c>
      <c r="F3111">
        <f>VLOOKUP(B3111, '[1]Sheet 1 - us_county_latlng'!A:D, 4, FALSE)</f>
        <v>41.928321539999999</v>
      </c>
      <c r="G3111">
        <f>VLOOKUP(B3111, '[1]Sheet 1 - us_county_latlng'!A:C, 3, FALSE)</f>
        <v>-83.537693320000002</v>
      </c>
    </row>
    <row r="3112" spans="1:7" hidden="1" x14ac:dyDescent="0.2">
      <c r="A3112" s="103">
        <v>2021</v>
      </c>
      <c r="B3112" s="12" t="s">
        <v>715</v>
      </c>
      <c r="C3112" s="99" t="s">
        <v>716</v>
      </c>
      <c r="D3112" s="12">
        <v>880</v>
      </c>
      <c r="E3112" s="113">
        <v>142</v>
      </c>
      <c r="F3112">
        <f>VLOOKUP(B3112, '[1]Sheet 1 - us_county_latlng'!A:D, 4, FALSE)</f>
        <v>43.310584140000003</v>
      </c>
      <c r="G3112">
        <f>VLOOKUP(B3112, '[1]Sheet 1 - us_county_latlng'!A:C, 3, FALSE)</f>
        <v>-85.152302259999999</v>
      </c>
    </row>
    <row r="3113" spans="1:7" hidden="1" x14ac:dyDescent="0.2">
      <c r="A3113" s="103">
        <v>2021</v>
      </c>
      <c r="B3113" s="12" t="s">
        <v>717</v>
      </c>
      <c r="C3113" s="99" t="s">
        <v>718</v>
      </c>
      <c r="D3113" s="12">
        <v>101</v>
      </c>
      <c r="E3113" s="113">
        <v>16</v>
      </c>
      <c r="F3113">
        <f>VLOOKUP(B3113, '[1]Sheet 1 - us_county_latlng'!A:D, 4, FALSE)</f>
        <v>45.027582850000002</v>
      </c>
      <c r="G3113">
        <f>VLOOKUP(B3113, '[1]Sheet 1 - us_county_latlng'!A:C, 3, FALSE)</f>
        <v>-84.127401520000006</v>
      </c>
    </row>
    <row r="3114" spans="1:7" hidden="1" x14ac:dyDescent="0.2">
      <c r="A3114" s="103">
        <v>2021</v>
      </c>
      <c r="B3114" s="12" t="s">
        <v>719</v>
      </c>
      <c r="C3114" s="99" t="s">
        <v>720</v>
      </c>
      <c r="D3114" s="12">
        <v>2711</v>
      </c>
      <c r="E3114" s="113">
        <v>416</v>
      </c>
      <c r="F3114">
        <f>VLOOKUP(B3114, '[1]Sheet 1 - us_county_latlng'!A:D, 4, FALSE)</f>
        <v>43.291381199999996</v>
      </c>
      <c r="G3114">
        <f>VLOOKUP(B3114, '[1]Sheet 1 - us_county_latlng'!A:C, 3, FALSE)</f>
        <v>-86.151978299999996</v>
      </c>
    </row>
    <row r="3115" spans="1:7" hidden="1" x14ac:dyDescent="0.2">
      <c r="A3115" s="103">
        <v>2021</v>
      </c>
      <c r="B3115" s="12" t="s">
        <v>721</v>
      </c>
      <c r="C3115" s="99" t="s">
        <v>722</v>
      </c>
      <c r="D3115" s="12">
        <v>650</v>
      </c>
      <c r="E3115" s="113">
        <v>105</v>
      </c>
      <c r="F3115">
        <f>VLOOKUP(B3115, '[1]Sheet 1 - us_county_latlng'!A:D, 4, FALSE)</f>
        <v>43.554412399999997</v>
      </c>
      <c r="G3115">
        <f>VLOOKUP(B3115, '[1]Sheet 1 - us_county_latlng'!A:C, 3, FALSE)</f>
        <v>-85.800701540000006</v>
      </c>
    </row>
    <row r="3116" spans="1:7" hidden="1" x14ac:dyDescent="0.2">
      <c r="A3116" s="103">
        <v>2021</v>
      </c>
      <c r="B3116" s="12" t="s">
        <v>723</v>
      </c>
      <c r="C3116" s="99" t="s">
        <v>724</v>
      </c>
      <c r="D3116" s="12">
        <v>19205</v>
      </c>
      <c r="E3116" s="41">
        <v>2917</v>
      </c>
      <c r="F3116">
        <f>VLOOKUP(B3116, '[1]Sheet 1 - us_county_latlng'!A:D, 4, FALSE)</f>
        <v>42.660906449999999</v>
      </c>
      <c r="G3116">
        <f>VLOOKUP(B3116, '[1]Sheet 1 - us_county_latlng'!A:C, 3, FALSE)</f>
        <v>-83.385943909999995</v>
      </c>
    </row>
    <row r="3117" spans="1:7" hidden="1" x14ac:dyDescent="0.2">
      <c r="A3117" s="103">
        <v>2021</v>
      </c>
      <c r="B3117" s="12" t="s">
        <v>725</v>
      </c>
      <c r="C3117" s="99" t="s">
        <v>726</v>
      </c>
      <c r="D3117" s="12">
        <v>351</v>
      </c>
      <c r="E3117" s="113">
        <v>56</v>
      </c>
      <c r="F3117">
        <f>VLOOKUP(B3117, '[1]Sheet 1 - us_county_latlng'!A:D, 4, FALSE)</f>
        <v>43.640977810000003</v>
      </c>
      <c r="G3117">
        <f>VLOOKUP(B3117, '[1]Sheet 1 - us_county_latlng'!A:C, 3, FALSE)</f>
        <v>-86.267345660000004</v>
      </c>
    </row>
    <row r="3118" spans="1:7" hidden="1" x14ac:dyDescent="0.2">
      <c r="A3118" s="103">
        <v>2021</v>
      </c>
      <c r="B3118" s="12" t="s">
        <v>727</v>
      </c>
      <c r="C3118" s="99" t="s">
        <v>728</v>
      </c>
      <c r="D3118" s="12">
        <v>232</v>
      </c>
      <c r="E3118" s="113">
        <v>38</v>
      </c>
      <c r="F3118">
        <f>VLOOKUP(B3118, '[1]Sheet 1 - us_county_latlng'!A:D, 4, FALSE)</f>
        <v>44.334860429999999</v>
      </c>
      <c r="G3118">
        <f>VLOOKUP(B3118, '[1]Sheet 1 - us_county_latlng'!A:C, 3, FALSE)</f>
        <v>-84.127107219999999</v>
      </c>
    </row>
    <row r="3119" spans="1:7" hidden="1" x14ac:dyDescent="0.2">
      <c r="A3119" s="103">
        <v>2021</v>
      </c>
      <c r="B3119" s="12" t="s">
        <v>729</v>
      </c>
      <c r="C3119" s="99" t="s">
        <v>730</v>
      </c>
      <c r="D3119" s="12">
        <v>48</v>
      </c>
      <c r="E3119" s="113">
        <v>8</v>
      </c>
      <c r="F3119">
        <f>VLOOKUP(B3119, '[1]Sheet 1 - us_county_latlng'!A:D, 4, FALSE)</f>
        <v>46.664308079999998</v>
      </c>
      <c r="G3119">
        <f>VLOOKUP(B3119, '[1]Sheet 1 - us_county_latlng'!A:C, 3, FALSE)</f>
        <v>-89.31491201</v>
      </c>
    </row>
    <row r="3120" spans="1:7" hidden="1" x14ac:dyDescent="0.2">
      <c r="A3120" s="103">
        <v>2021</v>
      </c>
      <c r="B3120" s="12" t="s">
        <v>731</v>
      </c>
      <c r="C3120" s="99" t="s">
        <v>732</v>
      </c>
      <c r="D3120" s="12">
        <v>335</v>
      </c>
      <c r="E3120" s="113">
        <v>54</v>
      </c>
      <c r="F3120">
        <f>VLOOKUP(B3120, '[1]Sheet 1 - us_county_latlng'!A:D, 4, FALSE)</f>
        <v>43.989983729999999</v>
      </c>
      <c r="G3120">
        <f>VLOOKUP(B3120, '[1]Sheet 1 - us_county_latlng'!A:C, 3, FALSE)</f>
        <v>-85.325564709999995</v>
      </c>
    </row>
    <row r="3121" spans="1:7" hidden="1" x14ac:dyDescent="0.2">
      <c r="A3121" s="103">
        <v>2021</v>
      </c>
      <c r="B3121" s="12" t="s">
        <v>733</v>
      </c>
      <c r="C3121" s="99" t="s">
        <v>734</v>
      </c>
      <c r="D3121" s="12">
        <v>105</v>
      </c>
      <c r="E3121" s="113">
        <v>17</v>
      </c>
      <c r="F3121">
        <f>VLOOKUP(B3121, '[1]Sheet 1 - us_county_latlng'!A:D, 4, FALSE)</f>
        <v>44.681701349999997</v>
      </c>
      <c r="G3121">
        <f>VLOOKUP(B3121, '[1]Sheet 1 - us_county_latlng'!A:C, 3, FALSE)</f>
        <v>-84.129387649999998</v>
      </c>
    </row>
    <row r="3122" spans="1:7" hidden="1" x14ac:dyDescent="0.2">
      <c r="A3122" s="103">
        <v>2021</v>
      </c>
      <c r="B3122" s="12" t="s">
        <v>735</v>
      </c>
      <c r="C3122" s="99" t="s">
        <v>736</v>
      </c>
      <c r="D3122" s="12">
        <v>315</v>
      </c>
      <c r="E3122" s="113">
        <v>50</v>
      </c>
      <c r="F3122">
        <f>VLOOKUP(B3122, '[1]Sheet 1 - us_county_latlng'!A:D, 4, FALSE)</f>
        <v>45.020794520000003</v>
      </c>
      <c r="G3122">
        <f>VLOOKUP(B3122, '[1]Sheet 1 - us_county_latlng'!A:C, 3, FALSE)</f>
        <v>-84.599728279999994</v>
      </c>
    </row>
    <row r="3123" spans="1:7" hidden="1" x14ac:dyDescent="0.2">
      <c r="A3123" s="103">
        <v>2021</v>
      </c>
      <c r="B3123" s="12" t="s">
        <v>737</v>
      </c>
      <c r="C3123" s="99" t="s">
        <v>738</v>
      </c>
      <c r="D3123" s="12">
        <v>4114</v>
      </c>
      <c r="E3123" s="113">
        <v>662</v>
      </c>
      <c r="F3123">
        <f>VLOOKUP(B3123, '[1]Sheet 1 - us_county_latlng'!A:D, 4, FALSE)</f>
        <v>42.959906070000002</v>
      </c>
      <c r="G3123">
        <f>VLOOKUP(B3123, '[1]Sheet 1 - us_county_latlng'!A:C, 3, FALSE)</f>
        <v>-85.996453099999997</v>
      </c>
    </row>
    <row r="3124" spans="1:7" hidden="1" x14ac:dyDescent="0.2">
      <c r="A3124" s="103">
        <v>2021</v>
      </c>
      <c r="B3124" s="12" t="s">
        <v>739</v>
      </c>
      <c r="C3124" s="99" t="s">
        <v>740</v>
      </c>
      <c r="D3124" s="12">
        <v>110</v>
      </c>
      <c r="E3124" s="113">
        <v>18</v>
      </c>
      <c r="F3124">
        <f>VLOOKUP(B3124, '[1]Sheet 1 - us_county_latlng'!A:D, 4, FALSE)</f>
        <v>45.340359149999998</v>
      </c>
      <c r="G3124">
        <f>VLOOKUP(B3124, '[1]Sheet 1 - us_county_latlng'!A:C, 3, FALSE)</f>
        <v>-83.917215010000007</v>
      </c>
    </row>
    <row r="3125" spans="1:7" hidden="1" x14ac:dyDescent="0.2">
      <c r="A3125" s="103">
        <v>2021</v>
      </c>
      <c r="B3125" s="12" t="s">
        <v>741</v>
      </c>
      <c r="C3125" s="99" t="s">
        <v>742</v>
      </c>
      <c r="D3125" s="12">
        <v>201</v>
      </c>
      <c r="E3125" s="113">
        <v>32</v>
      </c>
      <c r="F3125">
        <f>VLOOKUP(B3125, '[1]Sheet 1 - us_county_latlng'!A:D, 4, FALSE)</f>
        <v>44.335479159999998</v>
      </c>
      <c r="G3125">
        <f>VLOOKUP(B3125, '[1]Sheet 1 - us_county_latlng'!A:C, 3, FALSE)</f>
        <v>-84.611415370000003</v>
      </c>
    </row>
    <row r="3126" spans="1:7" hidden="1" x14ac:dyDescent="0.2">
      <c r="A3126" s="103">
        <v>2021</v>
      </c>
      <c r="B3126" s="12" t="s">
        <v>743</v>
      </c>
      <c r="C3126" s="99" t="s">
        <v>744</v>
      </c>
      <c r="D3126" s="12">
        <v>2858</v>
      </c>
      <c r="E3126" s="113">
        <v>443</v>
      </c>
      <c r="F3126">
        <f>VLOOKUP(B3126, '[1]Sheet 1 - us_county_latlng'!A:D, 4, FALSE)</f>
        <v>43.335261070000001</v>
      </c>
      <c r="G3126">
        <f>VLOOKUP(B3126, '[1]Sheet 1 - us_county_latlng'!A:C, 3, FALSE)</f>
        <v>-84.052699599999997</v>
      </c>
    </row>
    <row r="3127" spans="1:7" hidden="1" x14ac:dyDescent="0.2">
      <c r="A3127" s="103">
        <v>2021</v>
      </c>
      <c r="B3127" s="12" t="s">
        <v>745</v>
      </c>
      <c r="C3127" s="99" t="s">
        <v>746</v>
      </c>
      <c r="D3127" s="12" t="s">
        <v>1167</v>
      </c>
      <c r="E3127" s="113">
        <v>83</v>
      </c>
      <c r="F3127">
        <f>VLOOKUP(B3127, '[1]Sheet 1 - us_county_latlng'!A:D, 4, FALSE)</f>
        <v>43.423763200000003</v>
      </c>
      <c r="G3127">
        <f>VLOOKUP(B3127, '[1]Sheet 1 - us_county_latlng'!A:C, 3, FALSE)</f>
        <v>-82.820633409999999</v>
      </c>
    </row>
    <row r="3128" spans="1:7" hidden="1" x14ac:dyDescent="0.2">
      <c r="A3128" s="103">
        <v>2021</v>
      </c>
      <c r="B3128" s="12" t="s">
        <v>747</v>
      </c>
      <c r="C3128" s="99" t="s">
        <v>748</v>
      </c>
      <c r="D3128" s="12" t="s">
        <v>855</v>
      </c>
      <c r="E3128" s="113">
        <v>13</v>
      </c>
      <c r="F3128">
        <f>VLOOKUP(B3128, '[1]Sheet 1 - us_county_latlng'!A:D, 4, FALSE)</f>
        <v>46.196667339999998</v>
      </c>
      <c r="G3128">
        <f>VLOOKUP(B3128, '[1]Sheet 1 - us_county_latlng'!A:C, 3, FALSE)</f>
        <v>-86.199856639999993</v>
      </c>
    </row>
    <row r="3129" spans="1:7" hidden="1" x14ac:dyDescent="0.2">
      <c r="A3129" s="103">
        <v>2021</v>
      </c>
      <c r="B3129" s="12" t="s">
        <v>749</v>
      </c>
      <c r="C3129" s="99" t="s">
        <v>750</v>
      </c>
      <c r="D3129" s="12" t="s">
        <v>1168</v>
      </c>
      <c r="E3129" s="113">
        <v>146</v>
      </c>
      <c r="F3129">
        <f>VLOOKUP(B3129, '[1]Sheet 1 - us_county_latlng'!A:D, 4, FALSE)</f>
        <v>42.954021349999998</v>
      </c>
      <c r="G3129">
        <f>VLOOKUP(B3129, '[1]Sheet 1 - us_county_latlng'!A:C, 3, FALSE)</f>
        <v>-84.146620580000004</v>
      </c>
    </row>
    <row r="3130" spans="1:7" hidden="1" x14ac:dyDescent="0.2">
      <c r="A3130" s="103">
        <v>2021</v>
      </c>
      <c r="B3130" s="12" t="s">
        <v>751</v>
      </c>
      <c r="C3130" s="99" t="s">
        <v>752</v>
      </c>
      <c r="D3130" s="12" t="s">
        <v>142</v>
      </c>
      <c r="E3130" s="113">
        <v>314</v>
      </c>
      <c r="F3130">
        <f>VLOOKUP(B3130, '[1]Sheet 1 - us_county_latlng'!A:D, 4, FALSE)</f>
        <v>42.931888549999996</v>
      </c>
      <c r="G3130">
        <f>VLOOKUP(B3130, '[1]Sheet 1 - us_county_latlng'!A:C, 3, FALSE)</f>
        <v>-82.68083292</v>
      </c>
    </row>
    <row r="3131" spans="1:7" hidden="1" x14ac:dyDescent="0.2">
      <c r="A3131" s="103">
        <v>2021</v>
      </c>
      <c r="B3131" s="12" t="s">
        <v>753</v>
      </c>
      <c r="C3131" s="99" t="s">
        <v>754</v>
      </c>
      <c r="D3131" s="12" t="s">
        <v>879</v>
      </c>
      <c r="E3131" s="113">
        <v>136</v>
      </c>
      <c r="F3131">
        <f>VLOOKUP(B3131, '[1]Sheet 1 - us_county_latlng'!A:D, 4, FALSE)</f>
        <v>41.914397409999999</v>
      </c>
      <c r="G3131">
        <f>VLOOKUP(B3131, '[1]Sheet 1 - us_county_latlng'!A:C, 3, FALSE)</f>
        <v>-85.528100679999994</v>
      </c>
    </row>
    <row r="3132" spans="1:7" hidden="1" x14ac:dyDescent="0.2">
      <c r="A3132" s="103">
        <v>2021</v>
      </c>
      <c r="B3132" s="12" t="s">
        <v>755</v>
      </c>
      <c r="C3132" s="99" t="s">
        <v>756</v>
      </c>
      <c r="D3132" s="12">
        <v>662</v>
      </c>
      <c r="E3132" s="113">
        <v>107</v>
      </c>
      <c r="F3132">
        <f>VLOOKUP(B3132, '[1]Sheet 1 - us_county_latlng'!A:D, 4, FALSE)</f>
        <v>43.465159890000002</v>
      </c>
      <c r="G3132">
        <f>VLOOKUP(B3132, '[1]Sheet 1 - us_county_latlng'!A:C, 3, FALSE)</f>
        <v>-83.417471469999995</v>
      </c>
    </row>
    <row r="3133" spans="1:7" hidden="1" x14ac:dyDescent="0.2">
      <c r="A3133" s="103">
        <v>2021</v>
      </c>
      <c r="B3133" s="12" t="s">
        <v>757</v>
      </c>
      <c r="C3133" s="99" t="s">
        <v>758</v>
      </c>
      <c r="D3133" s="12">
        <v>1066</v>
      </c>
      <c r="E3133" s="113">
        <v>171</v>
      </c>
      <c r="F3133">
        <f>VLOOKUP(B3133, '[1]Sheet 1 - us_county_latlng'!A:D, 4, FALSE)</f>
        <v>42.251664380000001</v>
      </c>
      <c r="G3133">
        <f>VLOOKUP(B3133, '[1]Sheet 1 - us_county_latlng'!A:C, 3, FALSE)</f>
        <v>-86.018394819999997</v>
      </c>
    </row>
    <row r="3134" spans="1:7" hidden="1" x14ac:dyDescent="0.2">
      <c r="A3134" s="103">
        <v>2021</v>
      </c>
      <c r="B3134" s="12" t="s">
        <v>759</v>
      </c>
      <c r="C3134" s="99" t="s">
        <v>760</v>
      </c>
      <c r="D3134" s="12">
        <v>4911</v>
      </c>
      <c r="E3134" s="113">
        <v>752</v>
      </c>
      <c r="F3134">
        <f>VLOOKUP(B3134, '[1]Sheet 1 - us_county_latlng'!A:D, 4, FALSE)</f>
        <v>42.253444020000003</v>
      </c>
      <c r="G3134">
        <f>VLOOKUP(B3134, '[1]Sheet 1 - us_county_latlng'!A:C, 3, FALSE)</f>
        <v>-83.838798909999994</v>
      </c>
    </row>
    <row r="3135" spans="1:7" hidden="1" x14ac:dyDescent="0.2">
      <c r="A3135" s="103">
        <v>2021</v>
      </c>
      <c r="B3135" s="12" t="s">
        <v>761</v>
      </c>
      <c r="C3135" s="99" t="s">
        <v>762</v>
      </c>
      <c r="D3135" s="12">
        <v>38414</v>
      </c>
      <c r="E3135" s="41">
        <v>5434</v>
      </c>
      <c r="F3135">
        <f>VLOOKUP(B3135, '[1]Sheet 1 - us_county_latlng'!A:D, 4, FALSE)</f>
        <v>42.281720380000003</v>
      </c>
      <c r="G3135">
        <f>VLOOKUP(B3135, '[1]Sheet 1 - us_county_latlng'!A:C, 3, FALSE)</f>
        <v>-83.282213209999995</v>
      </c>
    </row>
    <row r="3136" spans="1:7" hidden="1" x14ac:dyDescent="0.2">
      <c r="A3136" s="103">
        <v>2021</v>
      </c>
      <c r="B3136" s="12" t="s">
        <v>763</v>
      </c>
      <c r="C3136" s="99" t="s">
        <v>764</v>
      </c>
      <c r="D3136" s="12" t="s">
        <v>767</v>
      </c>
      <c r="E3136" s="12" t="s">
        <v>768</v>
      </c>
      <c r="F3136">
        <f>VLOOKUP(B3136, '[1]Sheet 1 - us_county_latlng'!A:D, 4, FALSE)</f>
        <v>44.338417679999999</v>
      </c>
      <c r="G3136">
        <f>VLOOKUP(B3136, '[1]Sheet 1 - us_county_latlng'!A:C, 3, FALSE)</f>
        <v>-85.578177400000001</v>
      </c>
    </row>
    <row r="3137" spans="1:7" hidden="1" x14ac:dyDescent="0.2">
      <c r="A3137" s="103">
        <v>2022</v>
      </c>
      <c r="B3137" s="12" t="s">
        <v>599</v>
      </c>
      <c r="C3137" s="99" t="s">
        <v>600</v>
      </c>
      <c r="D3137" s="12">
        <v>95</v>
      </c>
      <c r="E3137" s="113">
        <v>15</v>
      </c>
      <c r="F3137">
        <f>VLOOKUP(B3137, '[1]Sheet 1 - us_county_latlng'!A:D, 4, FALSE)</f>
        <v>44.684778250000001</v>
      </c>
      <c r="G3137">
        <f>VLOOKUP(B3137, '[1]Sheet 1 - us_county_latlng'!A:C, 3, FALSE)</f>
        <v>-83.593852709999993</v>
      </c>
    </row>
    <row r="3138" spans="1:7" hidden="1" x14ac:dyDescent="0.2">
      <c r="A3138" s="103">
        <v>2022</v>
      </c>
      <c r="B3138" s="12" t="s">
        <v>601</v>
      </c>
      <c r="C3138" s="99" t="s">
        <v>602</v>
      </c>
      <c r="D3138" s="12">
        <v>71</v>
      </c>
      <c r="E3138" s="113">
        <v>11</v>
      </c>
      <c r="F3138">
        <f>VLOOKUP(B3138, '[1]Sheet 1 - us_county_latlng'!A:D, 4, FALSE)</f>
        <v>46.409020310000002</v>
      </c>
      <c r="G3138">
        <f>VLOOKUP(B3138, '[1]Sheet 1 - us_county_latlng'!A:C, 3, FALSE)</f>
        <v>-86.604081089999994</v>
      </c>
    </row>
    <row r="3139" spans="1:7" hidden="1" x14ac:dyDescent="0.2">
      <c r="A3139" s="103">
        <v>2022</v>
      </c>
      <c r="B3139" s="12" t="s">
        <v>603</v>
      </c>
      <c r="C3139" s="99" t="s">
        <v>604</v>
      </c>
      <c r="D3139" s="12">
        <v>1624</v>
      </c>
      <c r="E3139" s="113">
        <v>263</v>
      </c>
      <c r="F3139">
        <f>VLOOKUP(B3139, '[1]Sheet 1 - us_county_latlng'!A:D, 4, FALSE)</f>
        <v>42.591471419999998</v>
      </c>
      <c r="G3139">
        <f>VLOOKUP(B3139, '[1]Sheet 1 - us_county_latlng'!A:C, 3, FALSE)</f>
        <v>-85.888458970000002</v>
      </c>
    </row>
    <row r="3140" spans="1:7" hidden="1" x14ac:dyDescent="0.2">
      <c r="A3140" s="103">
        <v>2022</v>
      </c>
      <c r="B3140" s="12" t="s">
        <v>605</v>
      </c>
      <c r="C3140" s="99" t="s">
        <v>606</v>
      </c>
      <c r="D3140" s="12">
        <v>319</v>
      </c>
      <c r="E3140" s="113">
        <v>51</v>
      </c>
      <c r="F3140">
        <f>VLOOKUP(B3140, '[1]Sheet 1 - us_county_latlng'!A:D, 4, FALSE)</f>
        <v>45.034578510000003</v>
      </c>
      <c r="G3140">
        <f>VLOOKUP(B3140, '[1]Sheet 1 - us_county_latlng'!A:C, 3, FALSE)</f>
        <v>-83.626068939999996</v>
      </c>
    </row>
    <row r="3141" spans="1:7" hidden="1" x14ac:dyDescent="0.2">
      <c r="A3141" s="103">
        <v>2022</v>
      </c>
      <c r="B3141" s="12" t="s">
        <v>607</v>
      </c>
      <c r="C3141" s="99" t="s">
        <v>608</v>
      </c>
      <c r="D3141" s="12">
        <v>259</v>
      </c>
      <c r="E3141" s="113">
        <v>41</v>
      </c>
      <c r="F3141">
        <f>VLOOKUP(B3141, '[1]Sheet 1 - us_county_latlng'!A:D, 4, FALSE)</f>
        <v>44.999041239999997</v>
      </c>
      <c r="G3141">
        <f>VLOOKUP(B3141, '[1]Sheet 1 - us_county_latlng'!A:C, 3, FALSE)</f>
        <v>-85.141358749999995</v>
      </c>
    </row>
    <row r="3142" spans="1:7" hidden="1" x14ac:dyDescent="0.2">
      <c r="A3142" s="103">
        <v>2022</v>
      </c>
      <c r="B3142" s="12" t="s">
        <v>609</v>
      </c>
      <c r="C3142" s="99" t="s">
        <v>610</v>
      </c>
      <c r="D3142" s="12">
        <v>176</v>
      </c>
      <c r="E3142" s="113">
        <v>28</v>
      </c>
      <c r="F3142">
        <f>VLOOKUP(B3142, '[1]Sheet 1 - us_county_latlng'!A:D, 4, FALSE)</f>
        <v>44.065122299999999</v>
      </c>
      <c r="G3142">
        <f>VLOOKUP(B3142, '[1]Sheet 1 - us_county_latlng'!A:C, 3, FALSE)</f>
        <v>-83.894982029999994</v>
      </c>
    </row>
    <row r="3143" spans="1:7" hidden="1" x14ac:dyDescent="0.2">
      <c r="A3143" s="103">
        <v>2022</v>
      </c>
      <c r="B3143" s="12" t="s">
        <v>611</v>
      </c>
      <c r="C3143" s="99" t="s">
        <v>612</v>
      </c>
      <c r="D3143" s="12">
        <v>100</v>
      </c>
      <c r="E3143" s="113">
        <v>16</v>
      </c>
      <c r="F3143">
        <f>VLOOKUP(B3143, '[1]Sheet 1 - us_county_latlng'!A:D, 4, FALSE)</f>
        <v>46.662377249999999</v>
      </c>
      <c r="G3143">
        <f>VLOOKUP(B3143, '[1]Sheet 1 - us_county_latlng'!A:C, 3, FALSE)</f>
        <v>-88.365591859999995</v>
      </c>
    </row>
    <row r="3144" spans="1:7" hidden="1" x14ac:dyDescent="0.2">
      <c r="A3144" s="103">
        <v>2022</v>
      </c>
      <c r="B3144" s="12" t="s">
        <v>613</v>
      </c>
      <c r="C3144" s="99" t="s">
        <v>614</v>
      </c>
      <c r="D3144" s="12">
        <v>810</v>
      </c>
      <c r="E3144" s="113">
        <v>131</v>
      </c>
      <c r="F3144">
        <f>VLOOKUP(B3144, '[1]Sheet 1 - us_county_latlng'!A:D, 4, FALSE)</f>
        <v>42.595139840000002</v>
      </c>
      <c r="G3144">
        <f>VLOOKUP(B3144, '[1]Sheet 1 - us_county_latlng'!A:C, 3, FALSE)</f>
        <v>-85.308345189999997</v>
      </c>
    </row>
    <row r="3145" spans="1:7" hidden="1" x14ac:dyDescent="0.2">
      <c r="A3145" s="103">
        <v>2022</v>
      </c>
      <c r="B3145" s="12" t="s">
        <v>615</v>
      </c>
      <c r="C3145" s="99" t="s">
        <v>616</v>
      </c>
      <c r="D3145" s="12">
        <v>1279</v>
      </c>
      <c r="E3145" s="113">
        <v>201</v>
      </c>
      <c r="F3145">
        <f>VLOOKUP(B3145, '[1]Sheet 1 - us_county_latlng'!A:D, 4, FALSE)</f>
        <v>43.707165490000001</v>
      </c>
      <c r="G3145">
        <f>VLOOKUP(B3145, '[1]Sheet 1 - us_county_latlng'!A:C, 3, FALSE)</f>
        <v>-83.990051440000002</v>
      </c>
    </row>
    <row r="3146" spans="1:7" hidden="1" x14ac:dyDescent="0.2">
      <c r="A3146" s="103">
        <v>2022</v>
      </c>
      <c r="B3146" s="12" t="s">
        <v>617</v>
      </c>
      <c r="C3146" s="99" t="s">
        <v>618</v>
      </c>
      <c r="D3146" s="12">
        <v>187</v>
      </c>
      <c r="E3146" s="113">
        <v>30</v>
      </c>
      <c r="F3146">
        <f>VLOOKUP(B3146, '[1]Sheet 1 - us_county_latlng'!A:D, 4, FALSE)</f>
        <v>44.639109320000003</v>
      </c>
      <c r="G3146">
        <f>VLOOKUP(B3146, '[1]Sheet 1 - us_county_latlng'!A:C, 3, FALSE)</f>
        <v>-86.01505847</v>
      </c>
    </row>
    <row r="3147" spans="1:7" hidden="1" x14ac:dyDescent="0.2">
      <c r="A3147" s="103">
        <v>2022</v>
      </c>
      <c r="B3147" s="12" t="s">
        <v>619</v>
      </c>
      <c r="C3147" s="99" t="s">
        <v>620</v>
      </c>
      <c r="D3147" s="12">
        <v>1908</v>
      </c>
      <c r="E3147" s="113">
        <v>305</v>
      </c>
      <c r="F3147">
        <f>VLOOKUP(B3147, '[1]Sheet 1 - us_county_latlng'!A:D, 4, FALSE)</f>
        <v>41.95468812</v>
      </c>
      <c r="G3147">
        <f>VLOOKUP(B3147, '[1]Sheet 1 - us_county_latlng'!A:C, 3, FALSE)</f>
        <v>-86.412529410000005</v>
      </c>
    </row>
    <row r="3148" spans="1:7" hidden="1" x14ac:dyDescent="0.2">
      <c r="A3148" s="103">
        <v>2022</v>
      </c>
      <c r="B3148" s="12" t="s">
        <v>621</v>
      </c>
      <c r="C3148" s="99" t="s">
        <v>622</v>
      </c>
      <c r="D3148" s="12">
        <v>755</v>
      </c>
      <c r="E3148" s="113">
        <v>123</v>
      </c>
      <c r="F3148">
        <f>VLOOKUP(B3148, '[1]Sheet 1 - us_county_latlng'!A:D, 4, FALSE)</f>
        <v>41.915889040000003</v>
      </c>
      <c r="G3148">
        <f>VLOOKUP(B3148, '[1]Sheet 1 - us_county_latlng'!A:C, 3, FALSE)</f>
        <v>-85.059234750000002</v>
      </c>
    </row>
    <row r="3149" spans="1:7" hidden="1" x14ac:dyDescent="0.2">
      <c r="A3149" s="103">
        <v>2022</v>
      </c>
      <c r="B3149" s="12" t="s">
        <v>623</v>
      </c>
      <c r="C3149" s="99" t="s">
        <v>624</v>
      </c>
      <c r="D3149" s="12">
        <v>2070</v>
      </c>
      <c r="E3149" s="113">
        <v>322</v>
      </c>
      <c r="F3149">
        <f>VLOOKUP(B3149, '[1]Sheet 1 - us_county_latlng'!A:D, 4, FALSE)</f>
        <v>42.246366170000002</v>
      </c>
      <c r="G3149">
        <f>VLOOKUP(B3149, '[1]Sheet 1 - us_county_latlng'!A:C, 3, FALSE)</f>
        <v>-85.005083940000006</v>
      </c>
    </row>
    <row r="3150" spans="1:7" hidden="1" x14ac:dyDescent="0.2">
      <c r="A3150" s="103">
        <v>2022</v>
      </c>
      <c r="B3150" s="12" t="s">
        <v>625</v>
      </c>
      <c r="C3150" s="99" t="s">
        <v>626</v>
      </c>
      <c r="D3150" s="12">
        <v>611</v>
      </c>
      <c r="E3150" s="113">
        <v>99</v>
      </c>
      <c r="F3150">
        <f>VLOOKUP(B3150, '[1]Sheet 1 - us_county_latlng'!A:D, 4, FALSE)</f>
        <v>41.915455469999998</v>
      </c>
      <c r="G3150">
        <f>VLOOKUP(B3150, '[1]Sheet 1 - us_county_latlng'!A:C, 3, FALSE)</f>
        <v>-85.994037410000004</v>
      </c>
    </row>
    <row r="3151" spans="1:7" hidden="1" x14ac:dyDescent="0.2">
      <c r="A3151" s="103">
        <v>2022</v>
      </c>
      <c r="B3151" s="12" t="s">
        <v>627</v>
      </c>
      <c r="C3151" s="99" t="s">
        <v>628</v>
      </c>
      <c r="D3151" s="12">
        <v>269</v>
      </c>
      <c r="E3151" s="113">
        <v>42</v>
      </c>
      <c r="F3151">
        <f>VLOOKUP(B3151, '[1]Sheet 1 - us_county_latlng'!A:D, 4, FALSE)</f>
        <v>45.305627970000003</v>
      </c>
      <c r="G3151">
        <f>VLOOKUP(B3151, '[1]Sheet 1 - us_county_latlng'!A:C, 3, FALSE)</f>
        <v>-85.129215049999999</v>
      </c>
    </row>
    <row r="3152" spans="1:7" hidden="1" x14ac:dyDescent="0.2">
      <c r="A3152" s="103">
        <v>2022</v>
      </c>
      <c r="B3152" s="12" t="s">
        <v>629</v>
      </c>
      <c r="C3152" s="99" t="s">
        <v>630</v>
      </c>
      <c r="D3152" s="12">
        <v>250</v>
      </c>
      <c r="E3152" s="113">
        <v>40</v>
      </c>
      <c r="F3152">
        <f>VLOOKUP(B3152, '[1]Sheet 1 - us_county_latlng'!A:D, 4, FALSE)</f>
        <v>45.447012649999998</v>
      </c>
      <c r="G3152">
        <f>VLOOKUP(B3152, '[1]Sheet 1 - us_county_latlng'!A:C, 3, FALSE)</f>
        <v>-84.500656109999994</v>
      </c>
    </row>
    <row r="3153" spans="1:7" hidden="1" x14ac:dyDescent="0.2">
      <c r="A3153" s="103">
        <v>2022</v>
      </c>
      <c r="B3153" s="12" t="s">
        <v>631</v>
      </c>
      <c r="C3153" s="99" t="s">
        <v>632</v>
      </c>
      <c r="D3153" s="12">
        <v>380</v>
      </c>
      <c r="E3153" s="113">
        <v>60</v>
      </c>
      <c r="F3153">
        <f>VLOOKUP(B3153, '[1]Sheet 1 - us_county_latlng'!A:D, 4, FALSE)</f>
        <v>46.300324060000001</v>
      </c>
      <c r="G3153">
        <f>VLOOKUP(B3153, '[1]Sheet 1 - us_county_latlng'!A:C, 3, FALSE)</f>
        <v>-84.562843450000003</v>
      </c>
    </row>
    <row r="3154" spans="1:7" hidden="1" x14ac:dyDescent="0.2">
      <c r="A3154" s="103">
        <v>2022</v>
      </c>
      <c r="B3154" s="12" t="s">
        <v>633</v>
      </c>
      <c r="C3154" s="99" t="s">
        <v>634</v>
      </c>
      <c r="D3154" s="12">
        <v>415</v>
      </c>
      <c r="E3154" s="113">
        <v>66</v>
      </c>
      <c r="F3154">
        <f>VLOOKUP(B3154, '[1]Sheet 1 - us_county_latlng'!A:D, 4, FALSE)</f>
        <v>43.9879198</v>
      </c>
      <c r="G3154">
        <f>VLOOKUP(B3154, '[1]Sheet 1 - us_county_latlng'!A:C, 3, FALSE)</f>
        <v>-84.848107510000006</v>
      </c>
    </row>
    <row r="3155" spans="1:7" hidden="1" x14ac:dyDescent="0.2">
      <c r="A3155" s="103">
        <v>2022</v>
      </c>
      <c r="B3155" s="12" t="s">
        <v>635</v>
      </c>
      <c r="C3155" s="99" t="s">
        <v>636</v>
      </c>
      <c r="D3155" s="12">
        <v>1043</v>
      </c>
      <c r="E3155" s="113">
        <v>166</v>
      </c>
      <c r="F3155">
        <f>VLOOKUP(B3155, '[1]Sheet 1 - us_county_latlng'!A:D, 4, FALSE)</f>
        <v>42.9439517</v>
      </c>
      <c r="G3155">
        <f>VLOOKUP(B3155, '[1]Sheet 1 - us_county_latlng'!A:C, 3, FALSE)</f>
        <v>-84.601384510000003</v>
      </c>
    </row>
    <row r="3156" spans="1:7" hidden="1" x14ac:dyDescent="0.2">
      <c r="A3156" s="103">
        <v>2022</v>
      </c>
      <c r="B3156" s="12" t="s">
        <v>637</v>
      </c>
      <c r="C3156" s="99" t="s">
        <v>638</v>
      </c>
      <c r="D3156" s="12">
        <v>150</v>
      </c>
      <c r="E3156" s="113">
        <v>24</v>
      </c>
      <c r="F3156">
        <f>VLOOKUP(B3156, '[1]Sheet 1 - us_county_latlng'!A:D, 4, FALSE)</f>
        <v>44.683231229999997</v>
      </c>
      <c r="G3156">
        <f>VLOOKUP(B3156, '[1]Sheet 1 - us_county_latlng'!A:C, 3, FALSE)</f>
        <v>-84.610248589999998</v>
      </c>
    </row>
    <row r="3157" spans="1:7" hidden="1" x14ac:dyDescent="0.2">
      <c r="A3157" s="103">
        <v>2022</v>
      </c>
      <c r="B3157" s="12" t="s">
        <v>639</v>
      </c>
      <c r="C3157" s="99" t="s">
        <v>640</v>
      </c>
      <c r="D3157" s="12">
        <v>357</v>
      </c>
      <c r="E3157" s="113">
        <v>58</v>
      </c>
      <c r="F3157">
        <f>VLOOKUP(B3157, '[1]Sheet 1 - us_county_latlng'!A:D, 4, FALSE)</f>
        <v>45.917363109999997</v>
      </c>
      <c r="G3157">
        <f>VLOOKUP(B3157, '[1]Sheet 1 - us_county_latlng'!A:C, 3, FALSE)</f>
        <v>-86.923474859999999</v>
      </c>
    </row>
    <row r="3158" spans="1:7" hidden="1" x14ac:dyDescent="0.2">
      <c r="A3158" s="103">
        <v>2022</v>
      </c>
      <c r="B3158" s="12" t="s">
        <v>641</v>
      </c>
      <c r="C3158" s="99" t="s">
        <v>642</v>
      </c>
      <c r="D3158" s="12">
        <v>280</v>
      </c>
      <c r="E3158" s="113">
        <v>46</v>
      </c>
      <c r="F3158">
        <f>VLOOKUP(B3158, '[1]Sheet 1 - us_county_latlng'!A:D, 4, FALSE)</f>
        <v>46.009070049999998</v>
      </c>
      <c r="G3158">
        <f>VLOOKUP(B3158, '[1]Sheet 1 - us_county_latlng'!A:C, 3, FALSE)</f>
        <v>-87.87011459</v>
      </c>
    </row>
    <row r="3159" spans="1:7" hidden="1" x14ac:dyDescent="0.2">
      <c r="A3159" s="103">
        <v>2022</v>
      </c>
      <c r="B3159" s="12" t="s">
        <v>643</v>
      </c>
      <c r="C3159" s="99" t="s">
        <v>644</v>
      </c>
      <c r="D3159" s="12">
        <v>1475</v>
      </c>
      <c r="E3159" s="113">
        <v>231</v>
      </c>
      <c r="F3159">
        <f>VLOOKUP(B3159, '[1]Sheet 1 - us_county_latlng'!A:D, 4, FALSE)</f>
        <v>42.595991849999997</v>
      </c>
      <c r="G3159">
        <f>VLOOKUP(B3159, '[1]Sheet 1 - us_county_latlng'!A:C, 3, FALSE)</f>
        <v>-84.837400349999996</v>
      </c>
    </row>
    <row r="3160" spans="1:7" hidden="1" x14ac:dyDescent="0.2">
      <c r="A3160" s="103">
        <v>2022</v>
      </c>
      <c r="B3160" s="12" t="s">
        <v>645</v>
      </c>
      <c r="C3160" s="99" t="s">
        <v>646</v>
      </c>
      <c r="D3160" s="12">
        <v>302</v>
      </c>
      <c r="E3160" s="113">
        <v>48</v>
      </c>
      <c r="F3160">
        <f>VLOOKUP(B3160, '[1]Sheet 1 - us_county_latlng'!A:D, 4, FALSE)</f>
        <v>45.519966760000003</v>
      </c>
      <c r="G3160">
        <f>VLOOKUP(B3160, '[1]Sheet 1 - us_county_latlng'!A:C, 3, FALSE)</f>
        <v>-84.891169570000002</v>
      </c>
    </row>
    <row r="3161" spans="1:7" hidden="1" x14ac:dyDescent="0.2">
      <c r="A3161" s="103">
        <v>2022</v>
      </c>
      <c r="B3161" s="12" t="s">
        <v>647</v>
      </c>
      <c r="C3161" s="99" t="s">
        <v>648</v>
      </c>
      <c r="D3161" s="12">
        <v>6751</v>
      </c>
      <c r="E3161" s="113">
        <v>997</v>
      </c>
      <c r="F3161">
        <f>VLOOKUP(B3161, '[1]Sheet 1 - us_county_latlng'!A:D, 4, FALSE)</f>
        <v>43.022169759999997</v>
      </c>
      <c r="G3161">
        <f>VLOOKUP(B3161, '[1]Sheet 1 - us_county_latlng'!A:C, 3, FALSE)</f>
        <v>-83.706528059999997</v>
      </c>
    </row>
    <row r="3162" spans="1:7" hidden="1" x14ac:dyDescent="0.2">
      <c r="A3162" s="103">
        <v>2022</v>
      </c>
      <c r="B3162" s="12" t="s">
        <v>649</v>
      </c>
      <c r="C3162" s="99" t="s">
        <v>650</v>
      </c>
      <c r="D3162" s="12">
        <v>302</v>
      </c>
      <c r="E3162" s="113">
        <v>49</v>
      </c>
      <c r="F3162">
        <f>VLOOKUP(B3162, '[1]Sheet 1 - us_county_latlng'!A:D, 4, FALSE)</f>
        <v>43.990621220000001</v>
      </c>
      <c r="G3162">
        <f>VLOOKUP(B3162, '[1]Sheet 1 - us_county_latlng'!A:C, 3, FALSE)</f>
        <v>-84.388601140000006</v>
      </c>
    </row>
    <row r="3163" spans="1:7" hidden="1" x14ac:dyDescent="0.2">
      <c r="A3163" s="103">
        <v>2022</v>
      </c>
      <c r="B3163" s="12" t="s">
        <v>651</v>
      </c>
      <c r="C3163" s="99" t="s">
        <v>652</v>
      </c>
      <c r="D3163" s="12">
        <v>128</v>
      </c>
      <c r="E3163" s="113">
        <v>21</v>
      </c>
      <c r="F3163">
        <f>VLOOKUP(B3163, '[1]Sheet 1 - us_county_latlng'!A:D, 4, FALSE)</f>
        <v>46.408852809999999</v>
      </c>
      <c r="G3163">
        <f>VLOOKUP(B3163, '[1]Sheet 1 - us_county_latlng'!A:C, 3, FALSE)</f>
        <v>-89.694372709999996</v>
      </c>
    </row>
    <row r="3164" spans="1:7" hidden="1" x14ac:dyDescent="0.2">
      <c r="A3164" s="103">
        <v>2022</v>
      </c>
      <c r="B3164" s="12" t="s">
        <v>653</v>
      </c>
      <c r="C3164" s="99" t="s">
        <v>654</v>
      </c>
      <c r="D3164" s="12">
        <v>1180</v>
      </c>
      <c r="E3164" s="113">
        <v>185</v>
      </c>
      <c r="F3164">
        <f>VLOOKUP(B3164, '[1]Sheet 1 - us_county_latlng'!A:D, 4, FALSE)</f>
        <v>44.669160980000001</v>
      </c>
      <c r="G3164">
        <f>VLOOKUP(B3164, '[1]Sheet 1 - us_county_latlng'!A:C, 3, FALSE)</f>
        <v>-85.560135029999998</v>
      </c>
    </row>
    <row r="3165" spans="1:7" hidden="1" x14ac:dyDescent="0.2">
      <c r="A3165" s="103">
        <v>2022</v>
      </c>
      <c r="B3165" s="12" t="s">
        <v>655</v>
      </c>
      <c r="C3165" s="99" t="s">
        <v>656</v>
      </c>
      <c r="D3165" s="12">
        <v>463</v>
      </c>
      <c r="E3165" s="113">
        <v>76</v>
      </c>
      <c r="F3165">
        <f>VLOOKUP(B3165, '[1]Sheet 1 - us_county_latlng'!A:D, 4, FALSE)</f>
        <v>43.292969929999998</v>
      </c>
      <c r="G3165">
        <f>VLOOKUP(B3165, '[1]Sheet 1 - us_county_latlng'!A:C, 3, FALSE)</f>
        <v>-84.604829080000002</v>
      </c>
    </row>
    <row r="3166" spans="1:7" hidden="1" x14ac:dyDescent="0.2">
      <c r="A3166" s="103">
        <v>2022</v>
      </c>
      <c r="B3166" s="12" t="s">
        <v>657</v>
      </c>
      <c r="C3166" s="99" t="s">
        <v>658</v>
      </c>
      <c r="D3166" s="12">
        <v>623</v>
      </c>
      <c r="E3166" s="113">
        <v>101</v>
      </c>
      <c r="F3166">
        <f>VLOOKUP(B3166, '[1]Sheet 1 - us_county_latlng'!A:D, 4, FALSE)</f>
        <v>41.887686960000003</v>
      </c>
      <c r="G3166">
        <f>VLOOKUP(B3166, '[1]Sheet 1 - us_county_latlng'!A:C, 3, FALSE)</f>
        <v>-84.593054749999993</v>
      </c>
    </row>
    <row r="3167" spans="1:7" hidden="1" x14ac:dyDescent="0.2">
      <c r="A3167" s="103">
        <v>2022</v>
      </c>
      <c r="B3167" s="12" t="s">
        <v>659</v>
      </c>
      <c r="C3167" s="99" t="s">
        <v>660</v>
      </c>
      <c r="D3167" s="12">
        <v>469</v>
      </c>
      <c r="E3167" s="113">
        <v>77</v>
      </c>
      <c r="F3167">
        <f>VLOOKUP(B3167, '[1]Sheet 1 - us_county_latlng'!A:D, 4, FALSE)</f>
        <v>46.898010749999997</v>
      </c>
      <c r="G3167">
        <f>VLOOKUP(B3167, '[1]Sheet 1 - us_county_latlng'!A:C, 3, FALSE)</f>
        <v>-88.687429929999993</v>
      </c>
    </row>
    <row r="3168" spans="1:7" hidden="1" x14ac:dyDescent="0.2">
      <c r="A3168" s="103">
        <v>2022</v>
      </c>
      <c r="B3168" s="12" t="s">
        <v>661</v>
      </c>
      <c r="C3168" s="99" t="s">
        <v>662</v>
      </c>
      <c r="D3168" s="12">
        <v>315</v>
      </c>
      <c r="E3168" s="113">
        <v>51</v>
      </c>
      <c r="F3168">
        <f>VLOOKUP(B3168, '[1]Sheet 1 - us_county_latlng'!A:D, 4, FALSE)</f>
        <v>43.83293286</v>
      </c>
      <c r="G3168">
        <f>VLOOKUP(B3168, '[1]Sheet 1 - us_county_latlng'!A:C, 3, FALSE)</f>
        <v>-83.031167960000005</v>
      </c>
    </row>
    <row r="3169" spans="1:7" hidden="1" x14ac:dyDescent="0.2">
      <c r="A3169" s="103">
        <v>2022</v>
      </c>
      <c r="B3169" s="12" t="s">
        <v>663</v>
      </c>
      <c r="C3169" s="99" t="s">
        <v>664</v>
      </c>
      <c r="D3169" s="12">
        <v>4032</v>
      </c>
      <c r="E3169" s="113">
        <v>612</v>
      </c>
      <c r="F3169">
        <f>VLOOKUP(B3169, '[1]Sheet 1 - us_county_latlng'!A:D, 4, FALSE)</f>
        <v>42.597372780000001</v>
      </c>
      <c r="G3169">
        <f>VLOOKUP(B3169, '[1]Sheet 1 - us_county_latlng'!A:C, 3, FALSE)</f>
        <v>-84.373466070000006</v>
      </c>
    </row>
    <row r="3170" spans="1:7" hidden="1" x14ac:dyDescent="0.2">
      <c r="A3170" s="103">
        <v>2022</v>
      </c>
      <c r="B3170" s="12" t="s">
        <v>665</v>
      </c>
      <c r="C3170" s="99" t="s">
        <v>666</v>
      </c>
      <c r="D3170" s="12">
        <v>789</v>
      </c>
      <c r="E3170" s="113">
        <v>127</v>
      </c>
      <c r="F3170">
        <f>VLOOKUP(B3170, '[1]Sheet 1 - us_county_latlng'!A:D, 4, FALSE)</f>
        <v>42.945022379999997</v>
      </c>
      <c r="G3170">
        <f>VLOOKUP(B3170, '[1]Sheet 1 - us_county_latlng'!A:C, 3, FALSE)</f>
        <v>-85.074133189999998</v>
      </c>
    </row>
    <row r="3171" spans="1:7" hidden="1" x14ac:dyDescent="0.2">
      <c r="A3171" s="103">
        <v>2022</v>
      </c>
      <c r="B3171" s="12" t="s">
        <v>667</v>
      </c>
      <c r="C3171" s="99" t="s">
        <v>668</v>
      </c>
      <c r="D3171" s="12">
        <v>237</v>
      </c>
      <c r="E3171" s="113">
        <v>38</v>
      </c>
      <c r="F3171">
        <f>VLOOKUP(B3171, '[1]Sheet 1 - us_county_latlng'!A:D, 4, FALSE)</f>
        <v>44.355785419999997</v>
      </c>
      <c r="G3171">
        <f>VLOOKUP(B3171, '[1]Sheet 1 - us_county_latlng'!A:C, 3, FALSE)</f>
        <v>-83.636690020000003</v>
      </c>
    </row>
    <row r="3172" spans="1:7" hidden="1" x14ac:dyDescent="0.2">
      <c r="A3172" s="103">
        <v>2022</v>
      </c>
      <c r="B3172" s="12" t="s">
        <v>669</v>
      </c>
      <c r="C3172" s="99" t="s">
        <v>670</v>
      </c>
      <c r="D3172" s="12">
        <v>111</v>
      </c>
      <c r="E3172" s="113">
        <v>18</v>
      </c>
      <c r="F3172">
        <f>VLOOKUP(B3172, '[1]Sheet 1 - us_county_latlng'!A:D, 4, FALSE)</f>
        <v>46.208659079999997</v>
      </c>
      <c r="G3172">
        <f>VLOOKUP(B3172, '[1]Sheet 1 - us_county_latlng'!A:C, 3, FALSE)</f>
        <v>-88.530280439999999</v>
      </c>
    </row>
    <row r="3173" spans="1:7" hidden="1" x14ac:dyDescent="0.2">
      <c r="A3173" s="103">
        <v>2022</v>
      </c>
      <c r="B3173" s="12" t="s">
        <v>671</v>
      </c>
      <c r="C3173" s="99" t="s">
        <v>672</v>
      </c>
      <c r="D3173" s="12">
        <v>839</v>
      </c>
      <c r="E3173" s="113">
        <v>131</v>
      </c>
      <c r="F3173">
        <f>VLOOKUP(B3173, '[1]Sheet 1 - us_county_latlng'!A:D, 4, FALSE)</f>
        <v>43.640609759999997</v>
      </c>
      <c r="G3173">
        <f>VLOOKUP(B3173, '[1]Sheet 1 - us_county_latlng'!A:C, 3, FALSE)</f>
        <v>-84.846649229999997</v>
      </c>
    </row>
    <row r="3174" spans="1:7" hidden="1" x14ac:dyDescent="0.2">
      <c r="A3174" s="103">
        <v>2022</v>
      </c>
      <c r="B3174" s="12" t="s">
        <v>673</v>
      </c>
      <c r="C3174" s="99" t="s">
        <v>674</v>
      </c>
      <c r="D3174" s="12">
        <v>2259</v>
      </c>
      <c r="E3174" s="113">
        <v>352</v>
      </c>
      <c r="F3174">
        <f>VLOOKUP(B3174, '[1]Sheet 1 - us_county_latlng'!A:D, 4, FALSE)</f>
        <v>42.248520589999998</v>
      </c>
      <c r="G3174">
        <f>VLOOKUP(B3174, '[1]Sheet 1 - us_county_latlng'!A:C, 3, FALSE)</f>
        <v>-84.422513550000005</v>
      </c>
    </row>
    <row r="3175" spans="1:7" hidden="1" x14ac:dyDescent="0.2">
      <c r="A3175" s="103">
        <v>2022</v>
      </c>
      <c r="B3175" s="12" t="s">
        <v>675</v>
      </c>
      <c r="C3175" s="99" t="s">
        <v>676</v>
      </c>
      <c r="D3175" s="12">
        <v>3893</v>
      </c>
      <c r="E3175" s="113">
        <v>595</v>
      </c>
      <c r="F3175">
        <f>VLOOKUP(B3175, '[1]Sheet 1 - us_county_latlng'!A:D, 4, FALSE)</f>
        <v>42.24536002</v>
      </c>
      <c r="G3175">
        <f>VLOOKUP(B3175, '[1]Sheet 1 - us_county_latlng'!A:C, 3, FALSE)</f>
        <v>-85.530441569999994</v>
      </c>
    </row>
    <row r="3176" spans="1:7" hidden="1" x14ac:dyDescent="0.2">
      <c r="A3176" s="103">
        <v>2022</v>
      </c>
      <c r="B3176" s="12" t="s">
        <v>677</v>
      </c>
      <c r="C3176" s="99" t="s">
        <v>678</v>
      </c>
      <c r="D3176" s="12">
        <v>220</v>
      </c>
      <c r="E3176" s="113">
        <v>36</v>
      </c>
      <c r="F3176">
        <f>VLOOKUP(B3176, '[1]Sheet 1 - us_county_latlng'!A:D, 4, FALSE)</f>
        <v>44.684885139999999</v>
      </c>
      <c r="G3176">
        <f>VLOOKUP(B3176, '[1]Sheet 1 - us_county_latlng'!A:C, 3, FALSE)</f>
        <v>-85.090461399999995</v>
      </c>
    </row>
    <row r="3177" spans="1:7" hidden="1" x14ac:dyDescent="0.2">
      <c r="A3177" s="103">
        <v>2022</v>
      </c>
      <c r="B3177" s="12" t="s">
        <v>679</v>
      </c>
      <c r="C3177" s="99" t="s">
        <v>680</v>
      </c>
      <c r="D3177" s="12">
        <v>11101</v>
      </c>
      <c r="E3177" s="41">
        <v>1728</v>
      </c>
      <c r="F3177">
        <f>VLOOKUP(B3177, '[1]Sheet 1 - us_county_latlng'!A:D, 4, FALSE)</f>
        <v>43.032046110000003</v>
      </c>
      <c r="G3177">
        <f>VLOOKUP(B3177, '[1]Sheet 1 - us_county_latlng'!A:C, 3, FALSE)</f>
        <v>-85.549181149999995</v>
      </c>
    </row>
    <row r="3178" spans="1:7" hidden="1" x14ac:dyDescent="0.2">
      <c r="A3178" s="103">
        <v>2022</v>
      </c>
      <c r="B3178" s="12" t="s">
        <v>681</v>
      </c>
      <c r="C3178" s="99" t="s">
        <v>682</v>
      </c>
      <c r="D3178" s="12">
        <v>23</v>
      </c>
      <c r="E3178" s="113">
        <v>4</v>
      </c>
      <c r="F3178">
        <f>VLOOKUP(B3178, '[1]Sheet 1 - us_county_latlng'!A:D, 4, FALSE)</f>
        <v>47.626625570000002</v>
      </c>
      <c r="G3178">
        <f>VLOOKUP(B3178, '[1]Sheet 1 - us_county_latlng'!A:C, 3, FALSE)</f>
        <v>-88.43593439</v>
      </c>
    </row>
    <row r="3179" spans="1:7" hidden="1" x14ac:dyDescent="0.2">
      <c r="A3179" s="103">
        <v>2022</v>
      </c>
      <c r="B3179" s="12" t="s">
        <v>683</v>
      </c>
      <c r="C3179" s="99" t="s">
        <v>684</v>
      </c>
      <c r="D3179" s="12">
        <v>124</v>
      </c>
      <c r="E3179" s="113">
        <v>20</v>
      </c>
      <c r="F3179">
        <f>VLOOKUP(B3179, '[1]Sheet 1 - us_county_latlng'!A:D, 4, FALSE)</f>
        <v>43.990412419999998</v>
      </c>
      <c r="G3179">
        <f>VLOOKUP(B3179, '[1]Sheet 1 - us_county_latlng'!A:C, 3, FALSE)</f>
        <v>-85.802092740000006</v>
      </c>
    </row>
    <row r="3180" spans="1:7" hidden="1" x14ac:dyDescent="0.2">
      <c r="A3180" s="103">
        <v>2022</v>
      </c>
      <c r="B3180" s="12" t="s">
        <v>685</v>
      </c>
      <c r="C3180" s="99" t="s">
        <v>686</v>
      </c>
      <c r="D3180" s="12">
        <v>1053</v>
      </c>
      <c r="E3180" s="113">
        <v>168</v>
      </c>
      <c r="F3180">
        <f>VLOOKUP(B3180, '[1]Sheet 1 - us_county_latlng'!A:D, 4, FALSE)</f>
        <v>43.090525059999997</v>
      </c>
      <c r="G3180">
        <f>VLOOKUP(B3180, '[1]Sheet 1 - us_county_latlng'!A:C, 3, FALSE)</f>
        <v>-83.221531479999996</v>
      </c>
    </row>
    <row r="3181" spans="1:7" hidden="1" x14ac:dyDescent="0.2">
      <c r="A3181" s="103">
        <v>2022</v>
      </c>
      <c r="B3181" s="12" t="s">
        <v>687</v>
      </c>
      <c r="C3181" s="99" t="s">
        <v>688</v>
      </c>
      <c r="D3181" s="12">
        <v>185</v>
      </c>
      <c r="E3181" s="113">
        <v>30</v>
      </c>
      <c r="F3181">
        <f>VLOOKUP(B3181, '[1]Sheet 1 - us_county_latlng'!A:D, 4, FALSE)</f>
        <v>44.939434239999997</v>
      </c>
      <c r="G3181">
        <f>VLOOKUP(B3181, '[1]Sheet 1 - us_county_latlng'!A:C, 3, FALSE)</f>
        <v>-85.812205610000007</v>
      </c>
    </row>
    <row r="3182" spans="1:7" hidden="1" x14ac:dyDescent="0.2">
      <c r="A3182" s="103">
        <v>2022</v>
      </c>
      <c r="B3182" s="12" t="s">
        <v>689</v>
      </c>
      <c r="C3182" s="99" t="s">
        <v>690</v>
      </c>
      <c r="D3182" s="12">
        <v>1259</v>
      </c>
      <c r="E3182" s="113">
        <v>196</v>
      </c>
      <c r="F3182">
        <f>VLOOKUP(B3182, '[1]Sheet 1 - us_county_latlng'!A:D, 4, FALSE)</f>
        <v>41.894694059999999</v>
      </c>
      <c r="G3182">
        <f>VLOOKUP(B3182, '[1]Sheet 1 - us_county_latlng'!A:C, 3, FALSE)</f>
        <v>-84.066412459999995</v>
      </c>
    </row>
    <row r="3183" spans="1:7" hidden="1" x14ac:dyDescent="0.2">
      <c r="A3183" s="103">
        <v>2022</v>
      </c>
      <c r="B3183" s="12" t="s">
        <v>691</v>
      </c>
      <c r="C3183" s="99" t="s">
        <v>692</v>
      </c>
      <c r="D3183" s="12">
        <v>2378</v>
      </c>
      <c r="E3183" s="113">
        <v>381</v>
      </c>
      <c r="F3183">
        <f>VLOOKUP(B3183, '[1]Sheet 1 - us_county_latlng'!A:D, 4, FALSE)</f>
        <v>42.603892870000003</v>
      </c>
      <c r="G3183">
        <f>VLOOKUP(B3183, '[1]Sheet 1 - us_county_latlng'!A:C, 3, FALSE)</f>
        <v>-83.911707699999994</v>
      </c>
    </row>
    <row r="3184" spans="1:7" hidden="1" x14ac:dyDescent="0.2">
      <c r="A3184" s="103">
        <v>2022</v>
      </c>
      <c r="B3184" s="12" t="s">
        <v>693</v>
      </c>
      <c r="C3184" s="99" t="s">
        <v>694</v>
      </c>
      <c r="D3184" s="12">
        <v>52</v>
      </c>
      <c r="E3184" s="113">
        <v>8</v>
      </c>
      <c r="F3184">
        <f>VLOOKUP(B3184, '[1]Sheet 1 - us_county_latlng'!A:D, 4, FALSE)</f>
        <v>46.470499799999999</v>
      </c>
      <c r="G3184">
        <f>VLOOKUP(B3184, '[1]Sheet 1 - us_county_latlng'!A:C, 3, FALSE)</f>
        <v>-85.543890480000002</v>
      </c>
    </row>
    <row r="3185" spans="1:7" hidden="1" x14ac:dyDescent="0.2">
      <c r="A3185" s="103">
        <v>2022</v>
      </c>
      <c r="B3185" s="12" t="s">
        <v>695</v>
      </c>
      <c r="C3185" s="99" t="s">
        <v>696</v>
      </c>
      <c r="D3185" s="12">
        <v>112</v>
      </c>
      <c r="E3185" s="113">
        <v>18</v>
      </c>
      <c r="F3185">
        <f>VLOOKUP(B3185, '[1]Sheet 1 - us_county_latlng'!A:D, 4, FALSE)</f>
        <v>46.078586649999998</v>
      </c>
      <c r="G3185">
        <f>VLOOKUP(B3185, '[1]Sheet 1 - us_county_latlng'!A:C, 3, FALSE)</f>
        <v>-85.077041030000004</v>
      </c>
    </row>
    <row r="3186" spans="1:7" hidden="1" x14ac:dyDescent="0.2">
      <c r="A3186" s="103">
        <v>2022</v>
      </c>
      <c r="B3186" s="12" t="s">
        <v>697</v>
      </c>
      <c r="C3186" s="99" t="s">
        <v>698</v>
      </c>
      <c r="D3186" s="12">
        <v>13742</v>
      </c>
      <c r="E3186" s="41">
        <v>2040</v>
      </c>
      <c r="F3186">
        <f>VLOOKUP(B3186, '[1]Sheet 1 - us_county_latlng'!A:D, 4, FALSE)</f>
        <v>42.695840670000003</v>
      </c>
      <c r="G3186">
        <f>VLOOKUP(B3186, '[1]Sheet 1 - us_county_latlng'!A:C, 3, FALSE)</f>
        <v>-82.932555170000001</v>
      </c>
    </row>
    <row r="3187" spans="1:7" hidden="1" x14ac:dyDescent="0.2">
      <c r="A3187" s="103">
        <v>2022</v>
      </c>
      <c r="B3187" s="12" t="s">
        <v>699</v>
      </c>
      <c r="C3187" s="99" t="s">
        <v>700</v>
      </c>
      <c r="D3187" s="12">
        <v>227</v>
      </c>
      <c r="E3187" s="113">
        <v>36</v>
      </c>
      <c r="F3187">
        <f>VLOOKUP(B3187, '[1]Sheet 1 - us_county_latlng'!A:D, 4, FALSE)</f>
        <v>44.333453210000002</v>
      </c>
      <c r="G3187">
        <f>VLOOKUP(B3187, '[1]Sheet 1 - us_county_latlng'!A:C, 3, FALSE)</f>
        <v>-86.056353450000003</v>
      </c>
    </row>
    <row r="3188" spans="1:7" hidden="1" x14ac:dyDescent="0.2">
      <c r="A3188" s="103">
        <v>2022</v>
      </c>
      <c r="B3188" s="12" t="s">
        <v>701</v>
      </c>
      <c r="C3188" s="99" t="s">
        <v>702</v>
      </c>
      <c r="D3188" s="12">
        <v>705</v>
      </c>
      <c r="E3188" s="113">
        <v>111</v>
      </c>
      <c r="F3188">
        <f>VLOOKUP(B3188, '[1]Sheet 1 - us_county_latlng'!A:D, 4, FALSE)</f>
        <v>46.431398960000003</v>
      </c>
      <c r="G3188">
        <f>VLOOKUP(B3188, '[1]Sheet 1 - us_county_latlng'!A:C, 3, FALSE)</f>
        <v>-87.641387820000006</v>
      </c>
    </row>
    <row r="3189" spans="1:7" hidden="1" x14ac:dyDescent="0.2">
      <c r="A3189" s="103">
        <v>2022</v>
      </c>
      <c r="B3189" s="12" t="s">
        <v>703</v>
      </c>
      <c r="C3189" s="99" t="s">
        <v>704</v>
      </c>
      <c r="D3189" s="12">
        <v>311</v>
      </c>
      <c r="E3189" s="113">
        <v>50</v>
      </c>
      <c r="F3189">
        <f>VLOOKUP(B3189, '[1]Sheet 1 - us_county_latlng'!A:D, 4, FALSE)</f>
        <v>43.995353690000002</v>
      </c>
      <c r="G3189">
        <f>VLOOKUP(B3189, '[1]Sheet 1 - us_county_latlng'!A:C, 3, FALSE)</f>
        <v>-86.250173810000007</v>
      </c>
    </row>
    <row r="3190" spans="1:7" hidden="1" x14ac:dyDescent="0.2">
      <c r="A3190" s="103">
        <v>2022</v>
      </c>
      <c r="B3190" s="12" t="s">
        <v>705</v>
      </c>
      <c r="C3190" s="99" t="s">
        <v>706</v>
      </c>
      <c r="D3190" s="12">
        <v>564</v>
      </c>
      <c r="E3190" s="113">
        <v>89</v>
      </c>
      <c r="F3190">
        <f>VLOOKUP(B3190, '[1]Sheet 1 - us_county_latlng'!A:D, 4, FALSE)</f>
        <v>43.640707310000003</v>
      </c>
      <c r="G3190">
        <f>VLOOKUP(B3190, '[1]Sheet 1 - us_county_latlng'!A:C, 3, FALSE)</f>
        <v>-85.324648749999994</v>
      </c>
    </row>
    <row r="3191" spans="1:7" hidden="1" x14ac:dyDescent="0.2">
      <c r="A3191" s="103">
        <v>2022</v>
      </c>
      <c r="B3191" s="12" t="s">
        <v>707</v>
      </c>
      <c r="C3191" s="99" t="s">
        <v>708</v>
      </c>
      <c r="D3191" s="12">
        <v>246</v>
      </c>
      <c r="E3191" s="113">
        <v>40</v>
      </c>
      <c r="F3191">
        <f>VLOOKUP(B3191, '[1]Sheet 1 - us_county_latlng'!A:D, 4, FALSE)</f>
        <v>45.580369879999999</v>
      </c>
      <c r="G3191">
        <f>VLOOKUP(B3191, '[1]Sheet 1 - us_county_latlng'!A:C, 3, FALSE)</f>
        <v>-87.556609940000001</v>
      </c>
    </row>
    <row r="3192" spans="1:7" hidden="1" x14ac:dyDescent="0.2">
      <c r="A3192" s="103">
        <v>2022</v>
      </c>
      <c r="B3192" s="12" t="s">
        <v>709</v>
      </c>
      <c r="C3192" s="99" t="s">
        <v>710</v>
      </c>
      <c r="D3192" s="12">
        <v>1049</v>
      </c>
      <c r="E3192" s="113">
        <v>169</v>
      </c>
      <c r="F3192">
        <f>VLOOKUP(B3192, '[1]Sheet 1 - us_county_latlng'!A:D, 4, FALSE)</f>
        <v>43.646748809999998</v>
      </c>
      <c r="G3192">
        <f>VLOOKUP(B3192, '[1]Sheet 1 - us_county_latlng'!A:C, 3, FALSE)</f>
        <v>-84.388048370000007</v>
      </c>
    </row>
    <row r="3193" spans="1:7" hidden="1" x14ac:dyDescent="0.2">
      <c r="A3193" s="103">
        <v>2022</v>
      </c>
      <c r="B3193" s="12" t="s">
        <v>711</v>
      </c>
      <c r="C3193" s="99" t="s">
        <v>712</v>
      </c>
      <c r="D3193" s="12">
        <v>205</v>
      </c>
      <c r="E3193" s="113">
        <v>33</v>
      </c>
      <c r="F3193">
        <f>VLOOKUP(B3193, '[1]Sheet 1 - us_county_latlng'!A:D, 4, FALSE)</f>
        <v>44.337709349999997</v>
      </c>
      <c r="G3193">
        <f>VLOOKUP(B3193, '[1]Sheet 1 - us_county_latlng'!A:C, 3, FALSE)</f>
        <v>-85.09471001</v>
      </c>
    </row>
    <row r="3194" spans="1:7" hidden="1" x14ac:dyDescent="0.2">
      <c r="A3194" s="103">
        <v>2022</v>
      </c>
      <c r="B3194" s="12" t="s">
        <v>713</v>
      </c>
      <c r="C3194" s="99" t="s">
        <v>714</v>
      </c>
      <c r="D3194" s="12">
        <v>2043</v>
      </c>
      <c r="E3194" s="113">
        <v>326</v>
      </c>
      <c r="F3194">
        <f>VLOOKUP(B3194, '[1]Sheet 1 - us_county_latlng'!A:D, 4, FALSE)</f>
        <v>41.928321539999999</v>
      </c>
      <c r="G3194">
        <f>VLOOKUP(B3194, '[1]Sheet 1 - us_county_latlng'!A:C, 3, FALSE)</f>
        <v>-83.537693320000002</v>
      </c>
    </row>
    <row r="3195" spans="1:7" hidden="1" x14ac:dyDescent="0.2">
      <c r="A3195" s="103">
        <v>2022</v>
      </c>
      <c r="B3195" s="12" t="s">
        <v>715</v>
      </c>
      <c r="C3195" s="99" t="s">
        <v>716</v>
      </c>
      <c r="D3195" s="12">
        <v>915</v>
      </c>
      <c r="E3195" s="113">
        <v>147</v>
      </c>
      <c r="F3195">
        <f>VLOOKUP(B3195, '[1]Sheet 1 - us_county_latlng'!A:D, 4, FALSE)</f>
        <v>43.310584140000003</v>
      </c>
      <c r="G3195">
        <f>VLOOKUP(B3195, '[1]Sheet 1 - us_county_latlng'!A:C, 3, FALSE)</f>
        <v>-85.152302259999999</v>
      </c>
    </row>
    <row r="3196" spans="1:7" hidden="1" x14ac:dyDescent="0.2">
      <c r="A3196" s="103">
        <v>2022</v>
      </c>
      <c r="B3196" s="12" t="s">
        <v>717</v>
      </c>
      <c r="C3196" s="99" t="s">
        <v>718</v>
      </c>
      <c r="D3196" s="12">
        <v>84</v>
      </c>
      <c r="E3196" s="113">
        <v>14</v>
      </c>
      <c r="F3196">
        <f>VLOOKUP(B3196, '[1]Sheet 1 - us_county_latlng'!A:D, 4, FALSE)</f>
        <v>45.027582850000002</v>
      </c>
      <c r="G3196">
        <f>VLOOKUP(B3196, '[1]Sheet 1 - us_county_latlng'!A:C, 3, FALSE)</f>
        <v>-84.127401520000006</v>
      </c>
    </row>
    <row r="3197" spans="1:7" hidden="1" x14ac:dyDescent="0.2">
      <c r="A3197" s="103">
        <v>2022</v>
      </c>
      <c r="B3197" s="12" t="s">
        <v>719</v>
      </c>
      <c r="C3197" s="99" t="s">
        <v>720</v>
      </c>
      <c r="D3197" s="12">
        <v>2619</v>
      </c>
      <c r="E3197" s="113">
        <v>407</v>
      </c>
      <c r="F3197">
        <f>VLOOKUP(B3197, '[1]Sheet 1 - us_county_latlng'!A:D, 4, FALSE)</f>
        <v>43.291381199999996</v>
      </c>
      <c r="G3197">
        <f>VLOOKUP(B3197, '[1]Sheet 1 - us_county_latlng'!A:C, 3, FALSE)</f>
        <v>-86.151978299999996</v>
      </c>
    </row>
    <row r="3198" spans="1:7" hidden="1" x14ac:dyDescent="0.2">
      <c r="A3198" s="103">
        <v>2022</v>
      </c>
      <c r="B3198" s="12" t="s">
        <v>721</v>
      </c>
      <c r="C3198" s="99" t="s">
        <v>722</v>
      </c>
      <c r="D3198" s="12">
        <v>667</v>
      </c>
      <c r="E3198" s="113">
        <v>109</v>
      </c>
      <c r="F3198">
        <f>VLOOKUP(B3198, '[1]Sheet 1 - us_county_latlng'!A:D, 4, FALSE)</f>
        <v>43.554412399999997</v>
      </c>
      <c r="G3198">
        <f>VLOOKUP(B3198, '[1]Sheet 1 - us_county_latlng'!A:C, 3, FALSE)</f>
        <v>-85.800701540000006</v>
      </c>
    </row>
    <row r="3199" spans="1:7" hidden="1" x14ac:dyDescent="0.2">
      <c r="A3199" s="103">
        <v>2022</v>
      </c>
      <c r="B3199" s="12" t="s">
        <v>723</v>
      </c>
      <c r="C3199" s="99" t="s">
        <v>724</v>
      </c>
      <c r="D3199" s="12">
        <v>18839</v>
      </c>
      <c r="E3199" s="41">
        <v>2844</v>
      </c>
      <c r="F3199">
        <f>VLOOKUP(B3199, '[1]Sheet 1 - us_county_latlng'!A:D, 4, FALSE)</f>
        <v>42.660906449999999</v>
      </c>
      <c r="G3199">
        <f>VLOOKUP(B3199, '[1]Sheet 1 - us_county_latlng'!A:C, 3, FALSE)</f>
        <v>-83.385943909999995</v>
      </c>
    </row>
    <row r="3200" spans="1:7" hidden="1" x14ac:dyDescent="0.2">
      <c r="A3200" s="103">
        <v>2022</v>
      </c>
      <c r="B3200" s="12" t="s">
        <v>725</v>
      </c>
      <c r="C3200" s="99" t="s">
        <v>726</v>
      </c>
      <c r="D3200" s="12">
        <v>332</v>
      </c>
      <c r="E3200" s="113">
        <v>53</v>
      </c>
      <c r="F3200">
        <f>VLOOKUP(B3200, '[1]Sheet 1 - us_county_latlng'!A:D, 4, FALSE)</f>
        <v>43.640977810000003</v>
      </c>
      <c r="G3200">
        <f>VLOOKUP(B3200, '[1]Sheet 1 - us_county_latlng'!A:C, 3, FALSE)</f>
        <v>-86.267345660000004</v>
      </c>
    </row>
    <row r="3201" spans="1:7" hidden="1" x14ac:dyDescent="0.2">
      <c r="A3201" s="103">
        <v>2022</v>
      </c>
      <c r="B3201" s="12" t="s">
        <v>727</v>
      </c>
      <c r="C3201" s="99" t="s">
        <v>728</v>
      </c>
      <c r="D3201" s="12">
        <v>212</v>
      </c>
      <c r="E3201" s="113">
        <v>34</v>
      </c>
      <c r="F3201">
        <f>VLOOKUP(B3201, '[1]Sheet 1 - us_county_latlng'!A:D, 4, FALSE)</f>
        <v>44.334860429999999</v>
      </c>
      <c r="G3201">
        <f>VLOOKUP(B3201, '[1]Sheet 1 - us_county_latlng'!A:C, 3, FALSE)</f>
        <v>-84.127107219999999</v>
      </c>
    </row>
    <row r="3202" spans="1:7" hidden="1" x14ac:dyDescent="0.2">
      <c r="A3202" s="103">
        <v>2022</v>
      </c>
      <c r="B3202" s="12" t="s">
        <v>729</v>
      </c>
      <c r="C3202" s="99" t="s">
        <v>730</v>
      </c>
      <c r="D3202" s="12">
        <v>30</v>
      </c>
      <c r="E3202" s="113">
        <v>5</v>
      </c>
      <c r="F3202">
        <f>VLOOKUP(B3202, '[1]Sheet 1 - us_county_latlng'!A:D, 4, FALSE)</f>
        <v>46.664308079999998</v>
      </c>
      <c r="G3202">
        <f>VLOOKUP(B3202, '[1]Sheet 1 - us_county_latlng'!A:C, 3, FALSE)</f>
        <v>-89.31491201</v>
      </c>
    </row>
    <row r="3203" spans="1:7" hidden="1" x14ac:dyDescent="0.2">
      <c r="A3203" s="103">
        <v>2022</v>
      </c>
      <c r="B3203" s="12" t="s">
        <v>731</v>
      </c>
      <c r="C3203" s="99" t="s">
        <v>732</v>
      </c>
      <c r="D3203" s="12">
        <v>334</v>
      </c>
      <c r="E3203" s="113">
        <v>53</v>
      </c>
      <c r="F3203">
        <f>VLOOKUP(B3203, '[1]Sheet 1 - us_county_latlng'!A:D, 4, FALSE)</f>
        <v>43.989983729999999</v>
      </c>
      <c r="G3203">
        <f>VLOOKUP(B3203, '[1]Sheet 1 - us_county_latlng'!A:C, 3, FALSE)</f>
        <v>-85.325564709999995</v>
      </c>
    </row>
    <row r="3204" spans="1:7" hidden="1" x14ac:dyDescent="0.2">
      <c r="A3204" s="103">
        <v>2022</v>
      </c>
      <c r="B3204" s="12" t="s">
        <v>733</v>
      </c>
      <c r="C3204" s="99" t="s">
        <v>734</v>
      </c>
      <c r="D3204" s="12">
        <v>93</v>
      </c>
      <c r="E3204" s="113">
        <v>15</v>
      </c>
      <c r="F3204">
        <f>VLOOKUP(B3204, '[1]Sheet 1 - us_county_latlng'!A:D, 4, FALSE)</f>
        <v>44.681701349999997</v>
      </c>
      <c r="G3204">
        <f>VLOOKUP(B3204, '[1]Sheet 1 - us_county_latlng'!A:C, 3, FALSE)</f>
        <v>-84.129387649999998</v>
      </c>
    </row>
    <row r="3205" spans="1:7" hidden="1" x14ac:dyDescent="0.2">
      <c r="A3205" s="103">
        <v>2022</v>
      </c>
      <c r="B3205" s="12" t="s">
        <v>735</v>
      </c>
      <c r="C3205" s="99" t="s">
        <v>736</v>
      </c>
      <c r="D3205" s="12">
        <v>302</v>
      </c>
      <c r="E3205" s="113">
        <v>49</v>
      </c>
      <c r="F3205">
        <f>VLOOKUP(B3205, '[1]Sheet 1 - us_county_latlng'!A:D, 4, FALSE)</f>
        <v>45.020794520000003</v>
      </c>
      <c r="G3205">
        <f>VLOOKUP(B3205, '[1]Sheet 1 - us_county_latlng'!A:C, 3, FALSE)</f>
        <v>-84.599728279999994</v>
      </c>
    </row>
    <row r="3206" spans="1:7" hidden="1" x14ac:dyDescent="0.2">
      <c r="A3206" s="103">
        <v>2022</v>
      </c>
      <c r="B3206" s="12" t="s">
        <v>737</v>
      </c>
      <c r="C3206" s="99" t="s">
        <v>738</v>
      </c>
      <c r="D3206" s="12">
        <v>3994</v>
      </c>
      <c r="E3206" s="113">
        <v>643</v>
      </c>
      <c r="F3206">
        <f>VLOOKUP(B3206, '[1]Sheet 1 - us_county_latlng'!A:D, 4, FALSE)</f>
        <v>42.959906070000002</v>
      </c>
      <c r="G3206">
        <f>VLOOKUP(B3206, '[1]Sheet 1 - us_county_latlng'!A:C, 3, FALSE)</f>
        <v>-85.996453099999997</v>
      </c>
    </row>
    <row r="3207" spans="1:7" hidden="1" x14ac:dyDescent="0.2">
      <c r="A3207" s="103">
        <v>2022</v>
      </c>
      <c r="B3207" s="12" t="s">
        <v>739</v>
      </c>
      <c r="C3207" s="99" t="s">
        <v>740</v>
      </c>
      <c r="D3207" s="12">
        <v>125</v>
      </c>
      <c r="E3207" s="113">
        <v>20</v>
      </c>
      <c r="F3207">
        <f>VLOOKUP(B3207, '[1]Sheet 1 - us_county_latlng'!A:D, 4, FALSE)</f>
        <v>45.340359149999998</v>
      </c>
      <c r="G3207">
        <f>VLOOKUP(B3207, '[1]Sheet 1 - us_county_latlng'!A:C, 3, FALSE)</f>
        <v>-83.917215010000007</v>
      </c>
    </row>
    <row r="3208" spans="1:7" hidden="1" x14ac:dyDescent="0.2">
      <c r="A3208" s="103">
        <v>2022</v>
      </c>
      <c r="B3208" s="12" t="s">
        <v>741</v>
      </c>
      <c r="C3208" s="99" t="s">
        <v>742</v>
      </c>
      <c r="D3208" s="12">
        <v>217</v>
      </c>
      <c r="E3208" s="113">
        <v>34</v>
      </c>
      <c r="F3208">
        <f>VLOOKUP(B3208, '[1]Sheet 1 - us_county_latlng'!A:D, 4, FALSE)</f>
        <v>44.335479159999998</v>
      </c>
      <c r="G3208">
        <f>VLOOKUP(B3208, '[1]Sheet 1 - us_county_latlng'!A:C, 3, FALSE)</f>
        <v>-84.611415370000003</v>
      </c>
    </row>
    <row r="3209" spans="1:7" hidden="1" x14ac:dyDescent="0.2">
      <c r="A3209" s="103">
        <v>2022</v>
      </c>
      <c r="B3209" s="12" t="s">
        <v>743</v>
      </c>
      <c r="C3209" s="99" t="s">
        <v>744</v>
      </c>
      <c r="D3209" s="12">
        <v>2878</v>
      </c>
      <c r="E3209" s="113">
        <v>435</v>
      </c>
      <c r="F3209">
        <f>VLOOKUP(B3209, '[1]Sheet 1 - us_county_latlng'!A:D, 4, FALSE)</f>
        <v>43.335261070000001</v>
      </c>
      <c r="G3209">
        <f>VLOOKUP(B3209, '[1]Sheet 1 - us_county_latlng'!A:C, 3, FALSE)</f>
        <v>-84.052699599999997</v>
      </c>
    </row>
    <row r="3210" spans="1:7" hidden="1" x14ac:dyDescent="0.2">
      <c r="A3210" s="103">
        <v>2022</v>
      </c>
      <c r="B3210" s="12" t="s">
        <v>745</v>
      </c>
      <c r="C3210" s="99" t="s">
        <v>746</v>
      </c>
      <c r="D3210" s="12" t="s">
        <v>1169</v>
      </c>
      <c r="E3210" s="113">
        <v>83</v>
      </c>
      <c r="F3210">
        <f>VLOOKUP(B3210, '[1]Sheet 1 - us_county_latlng'!A:D, 4, FALSE)</f>
        <v>43.423763200000003</v>
      </c>
      <c r="G3210">
        <f>VLOOKUP(B3210, '[1]Sheet 1 - us_county_latlng'!A:C, 3, FALSE)</f>
        <v>-82.820633409999999</v>
      </c>
    </row>
    <row r="3211" spans="1:7" hidden="1" x14ac:dyDescent="0.2">
      <c r="A3211" s="103">
        <v>2022</v>
      </c>
      <c r="B3211" s="12" t="s">
        <v>747</v>
      </c>
      <c r="C3211" s="99" t="s">
        <v>748</v>
      </c>
      <c r="D3211" s="12" t="s">
        <v>854</v>
      </c>
      <c r="E3211" s="113">
        <v>11</v>
      </c>
      <c r="F3211">
        <f>VLOOKUP(B3211, '[1]Sheet 1 - us_county_latlng'!A:D, 4, FALSE)</f>
        <v>46.196667339999998</v>
      </c>
      <c r="G3211">
        <f>VLOOKUP(B3211, '[1]Sheet 1 - us_county_latlng'!A:C, 3, FALSE)</f>
        <v>-86.199856639999993</v>
      </c>
    </row>
    <row r="3212" spans="1:7" hidden="1" x14ac:dyDescent="0.2">
      <c r="A3212" s="103">
        <v>2022</v>
      </c>
      <c r="B3212" s="12" t="s">
        <v>749</v>
      </c>
      <c r="C3212" s="99" t="s">
        <v>750</v>
      </c>
      <c r="D3212" s="12" t="s">
        <v>1076</v>
      </c>
      <c r="E3212" s="113">
        <v>144</v>
      </c>
      <c r="F3212">
        <f>VLOOKUP(B3212, '[1]Sheet 1 - us_county_latlng'!A:D, 4, FALSE)</f>
        <v>42.954021349999998</v>
      </c>
      <c r="G3212">
        <f>VLOOKUP(B3212, '[1]Sheet 1 - us_county_latlng'!A:C, 3, FALSE)</f>
        <v>-84.146620580000004</v>
      </c>
    </row>
    <row r="3213" spans="1:7" hidden="1" x14ac:dyDescent="0.2">
      <c r="A3213" s="103">
        <v>2022</v>
      </c>
      <c r="B3213" s="12" t="s">
        <v>751</v>
      </c>
      <c r="C3213" s="99" t="s">
        <v>752</v>
      </c>
      <c r="D3213" s="12" t="s">
        <v>1170</v>
      </c>
      <c r="E3213" s="113">
        <v>313</v>
      </c>
      <c r="F3213">
        <f>VLOOKUP(B3213, '[1]Sheet 1 - us_county_latlng'!A:D, 4, FALSE)</f>
        <v>42.931888549999996</v>
      </c>
      <c r="G3213">
        <f>VLOOKUP(B3213, '[1]Sheet 1 - us_county_latlng'!A:C, 3, FALSE)</f>
        <v>-82.68083292</v>
      </c>
    </row>
    <row r="3214" spans="1:7" hidden="1" x14ac:dyDescent="0.2">
      <c r="A3214" s="103">
        <v>2022</v>
      </c>
      <c r="B3214" s="12" t="s">
        <v>753</v>
      </c>
      <c r="C3214" s="99" t="s">
        <v>754</v>
      </c>
      <c r="D3214" s="12" t="s">
        <v>1171</v>
      </c>
      <c r="E3214" s="113">
        <v>152</v>
      </c>
      <c r="F3214">
        <f>VLOOKUP(B3214, '[1]Sheet 1 - us_county_latlng'!A:D, 4, FALSE)</f>
        <v>41.914397409999999</v>
      </c>
      <c r="G3214">
        <f>VLOOKUP(B3214, '[1]Sheet 1 - us_county_latlng'!A:C, 3, FALSE)</f>
        <v>-85.528100679999994</v>
      </c>
    </row>
    <row r="3215" spans="1:7" hidden="1" x14ac:dyDescent="0.2">
      <c r="A3215" s="103">
        <v>2022</v>
      </c>
      <c r="B3215" s="12" t="s">
        <v>755</v>
      </c>
      <c r="C3215" s="99" t="s">
        <v>756</v>
      </c>
      <c r="D3215" s="12">
        <v>637</v>
      </c>
      <c r="E3215" s="113">
        <v>102</v>
      </c>
      <c r="F3215">
        <f>VLOOKUP(B3215, '[1]Sheet 1 - us_county_latlng'!A:D, 4, FALSE)</f>
        <v>43.465159890000002</v>
      </c>
      <c r="G3215">
        <f>VLOOKUP(B3215, '[1]Sheet 1 - us_county_latlng'!A:C, 3, FALSE)</f>
        <v>-83.417471469999995</v>
      </c>
    </row>
    <row r="3216" spans="1:7" hidden="1" x14ac:dyDescent="0.2">
      <c r="A3216" s="103">
        <v>2022</v>
      </c>
      <c r="B3216" s="12" t="s">
        <v>757</v>
      </c>
      <c r="C3216" s="99" t="s">
        <v>758</v>
      </c>
      <c r="D3216" s="12">
        <v>1057</v>
      </c>
      <c r="E3216" s="113">
        <v>169</v>
      </c>
      <c r="F3216">
        <f>VLOOKUP(B3216, '[1]Sheet 1 - us_county_latlng'!A:D, 4, FALSE)</f>
        <v>42.251664380000001</v>
      </c>
      <c r="G3216">
        <f>VLOOKUP(B3216, '[1]Sheet 1 - us_county_latlng'!A:C, 3, FALSE)</f>
        <v>-86.018394819999997</v>
      </c>
    </row>
    <row r="3217" spans="1:7" hidden="1" x14ac:dyDescent="0.2">
      <c r="A3217" s="103">
        <v>2022</v>
      </c>
      <c r="B3217" s="12" t="s">
        <v>759</v>
      </c>
      <c r="C3217" s="99" t="s">
        <v>760</v>
      </c>
      <c r="D3217" s="12">
        <v>4807</v>
      </c>
      <c r="E3217" s="113">
        <v>736</v>
      </c>
      <c r="F3217">
        <f>VLOOKUP(B3217, '[1]Sheet 1 - us_county_latlng'!A:D, 4, FALSE)</f>
        <v>42.253444020000003</v>
      </c>
      <c r="G3217">
        <f>VLOOKUP(B3217, '[1]Sheet 1 - us_county_latlng'!A:C, 3, FALSE)</f>
        <v>-83.838798909999994</v>
      </c>
    </row>
    <row r="3218" spans="1:7" hidden="1" x14ac:dyDescent="0.2">
      <c r="A3218" s="103">
        <v>2022</v>
      </c>
      <c r="B3218" s="12" t="s">
        <v>761</v>
      </c>
      <c r="C3218" s="99" t="s">
        <v>762</v>
      </c>
      <c r="D3218" s="12">
        <v>36764</v>
      </c>
      <c r="E3218" s="41">
        <v>5241</v>
      </c>
      <c r="F3218">
        <f>VLOOKUP(B3218, '[1]Sheet 1 - us_county_latlng'!A:D, 4, FALSE)</f>
        <v>42.281720380000003</v>
      </c>
      <c r="G3218">
        <f>VLOOKUP(B3218, '[1]Sheet 1 - us_county_latlng'!A:C, 3, FALSE)</f>
        <v>-83.282213209999995</v>
      </c>
    </row>
    <row r="3219" spans="1:7" hidden="1" x14ac:dyDescent="0.2">
      <c r="A3219" s="103">
        <v>2022</v>
      </c>
      <c r="B3219" s="12" t="s">
        <v>763</v>
      </c>
      <c r="C3219" s="99" t="s">
        <v>764</v>
      </c>
      <c r="D3219" s="12" t="s">
        <v>769</v>
      </c>
      <c r="E3219" s="12" t="s">
        <v>770</v>
      </c>
      <c r="F3219">
        <f>VLOOKUP(B3219, '[1]Sheet 1 - us_county_latlng'!A:D, 4, FALSE)</f>
        <v>44.338417679999999</v>
      </c>
      <c r="G3219">
        <f>VLOOKUP(B3219, '[1]Sheet 1 - us_county_latlng'!A:C, 3, FALSE)</f>
        <v>-85.578177400000001</v>
      </c>
    </row>
    <row r="3220" spans="1:7" hidden="1" x14ac:dyDescent="0.2">
      <c r="A3220" s="103">
        <v>2023</v>
      </c>
      <c r="B3220" s="12" t="s">
        <v>599</v>
      </c>
      <c r="C3220" s="99" t="s">
        <v>600</v>
      </c>
      <c r="D3220" s="12">
        <v>87</v>
      </c>
      <c r="E3220" s="113">
        <v>14</v>
      </c>
      <c r="F3220">
        <f>VLOOKUP(B3220, '[1]Sheet 1 - us_county_latlng'!A:D, 4, FALSE)</f>
        <v>44.684778250000001</v>
      </c>
      <c r="G3220">
        <f>VLOOKUP(B3220, '[1]Sheet 1 - us_county_latlng'!A:C, 3, FALSE)</f>
        <v>-83.593852709999993</v>
      </c>
    </row>
    <row r="3221" spans="1:7" hidden="1" x14ac:dyDescent="0.2">
      <c r="A3221" s="103">
        <v>2023</v>
      </c>
      <c r="B3221" s="12" t="s">
        <v>601</v>
      </c>
      <c r="C3221" s="99" t="s">
        <v>602</v>
      </c>
      <c r="D3221" s="12">
        <v>87</v>
      </c>
      <c r="E3221" s="113">
        <v>14</v>
      </c>
      <c r="F3221">
        <f>VLOOKUP(B3221, '[1]Sheet 1 - us_county_latlng'!A:D, 4, FALSE)</f>
        <v>46.409020310000002</v>
      </c>
      <c r="G3221">
        <f>VLOOKUP(B3221, '[1]Sheet 1 - us_county_latlng'!A:C, 3, FALSE)</f>
        <v>-86.604081089999994</v>
      </c>
    </row>
    <row r="3222" spans="1:7" hidden="1" x14ac:dyDescent="0.2">
      <c r="A3222" s="103">
        <v>2023</v>
      </c>
      <c r="B3222" s="12" t="s">
        <v>603</v>
      </c>
      <c r="C3222" s="99" t="s">
        <v>604</v>
      </c>
      <c r="D3222" s="12">
        <v>1584</v>
      </c>
      <c r="E3222" s="113">
        <v>255</v>
      </c>
      <c r="F3222">
        <f>VLOOKUP(B3222, '[1]Sheet 1 - us_county_latlng'!A:D, 4, FALSE)</f>
        <v>42.591471419999998</v>
      </c>
      <c r="G3222">
        <f>VLOOKUP(B3222, '[1]Sheet 1 - us_county_latlng'!A:C, 3, FALSE)</f>
        <v>-85.888458970000002</v>
      </c>
    </row>
    <row r="3223" spans="1:7" hidden="1" x14ac:dyDescent="0.2">
      <c r="A3223" s="103">
        <v>2023</v>
      </c>
      <c r="B3223" s="12" t="s">
        <v>605</v>
      </c>
      <c r="C3223" s="99" t="s">
        <v>606</v>
      </c>
      <c r="D3223" s="12">
        <v>319</v>
      </c>
      <c r="E3223" s="113">
        <v>51</v>
      </c>
      <c r="F3223">
        <f>VLOOKUP(B3223, '[1]Sheet 1 - us_county_latlng'!A:D, 4, FALSE)</f>
        <v>45.034578510000003</v>
      </c>
      <c r="G3223">
        <f>VLOOKUP(B3223, '[1]Sheet 1 - us_county_latlng'!A:C, 3, FALSE)</f>
        <v>-83.626068939999996</v>
      </c>
    </row>
    <row r="3224" spans="1:7" hidden="1" x14ac:dyDescent="0.2">
      <c r="A3224" s="103">
        <v>2023</v>
      </c>
      <c r="B3224" s="12" t="s">
        <v>607</v>
      </c>
      <c r="C3224" s="99" t="s">
        <v>608</v>
      </c>
      <c r="D3224" s="12">
        <v>258</v>
      </c>
      <c r="E3224" s="113">
        <v>40</v>
      </c>
      <c r="F3224">
        <f>VLOOKUP(B3224, '[1]Sheet 1 - us_county_latlng'!A:D, 4, FALSE)</f>
        <v>44.999041239999997</v>
      </c>
      <c r="G3224">
        <f>VLOOKUP(B3224, '[1]Sheet 1 - us_county_latlng'!A:C, 3, FALSE)</f>
        <v>-85.141358749999995</v>
      </c>
    </row>
    <row r="3225" spans="1:7" hidden="1" x14ac:dyDescent="0.2">
      <c r="A3225" s="103">
        <v>2023</v>
      </c>
      <c r="B3225" s="12" t="s">
        <v>609</v>
      </c>
      <c r="C3225" s="99" t="s">
        <v>610</v>
      </c>
      <c r="D3225" s="12">
        <v>134</v>
      </c>
      <c r="E3225" s="113">
        <v>21</v>
      </c>
      <c r="F3225">
        <f>VLOOKUP(B3225, '[1]Sheet 1 - us_county_latlng'!A:D, 4, FALSE)</f>
        <v>44.065122299999999</v>
      </c>
      <c r="G3225">
        <f>VLOOKUP(B3225, '[1]Sheet 1 - us_county_latlng'!A:C, 3, FALSE)</f>
        <v>-83.894982029999994</v>
      </c>
    </row>
    <row r="3226" spans="1:7" hidden="1" x14ac:dyDescent="0.2">
      <c r="A3226" s="103">
        <v>2023</v>
      </c>
      <c r="B3226" s="12" t="s">
        <v>611</v>
      </c>
      <c r="C3226" s="99" t="s">
        <v>612</v>
      </c>
      <c r="D3226" s="12">
        <v>97</v>
      </c>
      <c r="E3226" s="113">
        <v>16</v>
      </c>
      <c r="F3226">
        <f>VLOOKUP(B3226, '[1]Sheet 1 - us_county_latlng'!A:D, 4, FALSE)</f>
        <v>46.662377249999999</v>
      </c>
      <c r="G3226">
        <f>VLOOKUP(B3226, '[1]Sheet 1 - us_county_latlng'!A:C, 3, FALSE)</f>
        <v>-88.365591859999995</v>
      </c>
    </row>
    <row r="3227" spans="1:7" hidden="1" x14ac:dyDescent="0.2">
      <c r="A3227" s="103">
        <v>2023</v>
      </c>
      <c r="B3227" s="12" t="s">
        <v>613</v>
      </c>
      <c r="C3227" s="99" t="s">
        <v>614</v>
      </c>
      <c r="D3227" s="12">
        <v>728</v>
      </c>
      <c r="E3227" s="113">
        <v>119</v>
      </c>
      <c r="F3227">
        <f>VLOOKUP(B3227, '[1]Sheet 1 - us_county_latlng'!A:D, 4, FALSE)</f>
        <v>42.595139840000002</v>
      </c>
      <c r="G3227">
        <f>VLOOKUP(B3227, '[1]Sheet 1 - us_county_latlng'!A:C, 3, FALSE)</f>
        <v>-85.308345189999997</v>
      </c>
    </row>
    <row r="3228" spans="1:7" hidden="1" x14ac:dyDescent="0.2">
      <c r="A3228" s="103">
        <v>2023</v>
      </c>
      <c r="B3228" s="12" t="s">
        <v>615</v>
      </c>
      <c r="C3228" s="99" t="s">
        <v>616</v>
      </c>
      <c r="D3228" s="12">
        <v>1198</v>
      </c>
      <c r="E3228" s="113">
        <v>186</v>
      </c>
      <c r="F3228">
        <f>VLOOKUP(B3228, '[1]Sheet 1 - us_county_latlng'!A:D, 4, FALSE)</f>
        <v>43.707165490000001</v>
      </c>
      <c r="G3228">
        <f>VLOOKUP(B3228, '[1]Sheet 1 - us_county_latlng'!A:C, 3, FALSE)</f>
        <v>-83.990051440000002</v>
      </c>
    </row>
    <row r="3229" spans="1:7" hidden="1" x14ac:dyDescent="0.2">
      <c r="A3229" s="103">
        <v>2023</v>
      </c>
      <c r="B3229" s="12" t="s">
        <v>617</v>
      </c>
      <c r="C3229" s="99" t="s">
        <v>618</v>
      </c>
      <c r="D3229" s="12">
        <v>190</v>
      </c>
      <c r="E3229" s="113">
        <v>30</v>
      </c>
      <c r="F3229">
        <f>VLOOKUP(B3229, '[1]Sheet 1 - us_county_latlng'!A:D, 4, FALSE)</f>
        <v>44.639109320000003</v>
      </c>
      <c r="G3229">
        <f>VLOOKUP(B3229, '[1]Sheet 1 - us_county_latlng'!A:C, 3, FALSE)</f>
        <v>-86.01505847</v>
      </c>
    </row>
    <row r="3230" spans="1:7" hidden="1" x14ac:dyDescent="0.2">
      <c r="A3230" s="103">
        <v>2023</v>
      </c>
      <c r="B3230" s="12" t="s">
        <v>619</v>
      </c>
      <c r="C3230" s="99" t="s">
        <v>620</v>
      </c>
      <c r="D3230" s="12">
        <v>1926</v>
      </c>
      <c r="E3230" s="113">
        <v>302</v>
      </c>
      <c r="F3230">
        <f>VLOOKUP(B3230, '[1]Sheet 1 - us_county_latlng'!A:D, 4, FALSE)</f>
        <v>41.95468812</v>
      </c>
      <c r="G3230">
        <f>VLOOKUP(B3230, '[1]Sheet 1 - us_county_latlng'!A:C, 3, FALSE)</f>
        <v>-86.412529410000005</v>
      </c>
    </row>
    <row r="3231" spans="1:7" hidden="1" x14ac:dyDescent="0.2">
      <c r="A3231" s="103">
        <v>2023</v>
      </c>
      <c r="B3231" s="12" t="s">
        <v>621</v>
      </c>
      <c r="C3231" s="99" t="s">
        <v>622</v>
      </c>
      <c r="D3231" s="12">
        <v>798</v>
      </c>
      <c r="E3231" s="113">
        <v>129</v>
      </c>
      <c r="F3231">
        <f>VLOOKUP(B3231, '[1]Sheet 1 - us_county_latlng'!A:D, 4, FALSE)</f>
        <v>41.915889040000003</v>
      </c>
      <c r="G3231">
        <f>VLOOKUP(B3231, '[1]Sheet 1 - us_county_latlng'!A:C, 3, FALSE)</f>
        <v>-85.059234750000002</v>
      </c>
    </row>
    <row r="3232" spans="1:7" hidden="1" x14ac:dyDescent="0.2">
      <c r="A3232" s="103">
        <v>2023</v>
      </c>
      <c r="B3232" s="12" t="s">
        <v>623</v>
      </c>
      <c r="C3232" s="99" t="s">
        <v>624</v>
      </c>
      <c r="D3232" s="12">
        <v>1936</v>
      </c>
      <c r="E3232" s="113">
        <v>296</v>
      </c>
      <c r="F3232">
        <f>VLOOKUP(B3232, '[1]Sheet 1 - us_county_latlng'!A:D, 4, FALSE)</f>
        <v>42.246366170000002</v>
      </c>
      <c r="G3232">
        <f>VLOOKUP(B3232, '[1]Sheet 1 - us_county_latlng'!A:C, 3, FALSE)</f>
        <v>-85.005083940000006</v>
      </c>
    </row>
    <row r="3233" spans="1:7" hidden="1" x14ac:dyDescent="0.2">
      <c r="A3233" s="103">
        <v>2023</v>
      </c>
      <c r="B3233" s="12" t="s">
        <v>625</v>
      </c>
      <c r="C3233" s="99" t="s">
        <v>626</v>
      </c>
      <c r="D3233" s="12">
        <v>590</v>
      </c>
      <c r="E3233" s="113">
        <v>94</v>
      </c>
      <c r="F3233">
        <f>VLOOKUP(B3233, '[1]Sheet 1 - us_county_latlng'!A:D, 4, FALSE)</f>
        <v>41.915455469999998</v>
      </c>
      <c r="G3233">
        <f>VLOOKUP(B3233, '[1]Sheet 1 - us_county_latlng'!A:C, 3, FALSE)</f>
        <v>-85.994037410000004</v>
      </c>
    </row>
    <row r="3234" spans="1:7" hidden="1" x14ac:dyDescent="0.2">
      <c r="A3234" s="103">
        <v>2023</v>
      </c>
      <c r="B3234" s="12" t="s">
        <v>627</v>
      </c>
      <c r="C3234" s="99" t="s">
        <v>628</v>
      </c>
      <c r="D3234" s="12">
        <v>253</v>
      </c>
      <c r="E3234" s="113">
        <v>40</v>
      </c>
      <c r="F3234">
        <f>VLOOKUP(B3234, '[1]Sheet 1 - us_county_latlng'!A:D, 4, FALSE)</f>
        <v>45.305627970000003</v>
      </c>
      <c r="G3234">
        <f>VLOOKUP(B3234, '[1]Sheet 1 - us_county_latlng'!A:C, 3, FALSE)</f>
        <v>-85.129215049999999</v>
      </c>
    </row>
    <row r="3235" spans="1:7" hidden="1" x14ac:dyDescent="0.2">
      <c r="A3235" s="103">
        <v>2023</v>
      </c>
      <c r="B3235" s="12" t="s">
        <v>629</v>
      </c>
      <c r="C3235" s="99" t="s">
        <v>630</v>
      </c>
      <c r="D3235" s="12">
        <v>240</v>
      </c>
      <c r="E3235" s="113">
        <v>38</v>
      </c>
      <c r="F3235">
        <f>VLOOKUP(B3235, '[1]Sheet 1 - us_county_latlng'!A:D, 4, FALSE)</f>
        <v>45.447012649999998</v>
      </c>
      <c r="G3235">
        <f>VLOOKUP(B3235, '[1]Sheet 1 - us_county_latlng'!A:C, 3, FALSE)</f>
        <v>-84.500656109999994</v>
      </c>
    </row>
    <row r="3236" spans="1:7" hidden="1" x14ac:dyDescent="0.2">
      <c r="A3236" s="103">
        <v>2023</v>
      </c>
      <c r="B3236" s="12" t="s">
        <v>631</v>
      </c>
      <c r="C3236" s="99" t="s">
        <v>632</v>
      </c>
      <c r="D3236" s="12">
        <v>369</v>
      </c>
      <c r="E3236" s="113">
        <v>58</v>
      </c>
      <c r="F3236">
        <f>VLOOKUP(B3236, '[1]Sheet 1 - us_county_latlng'!A:D, 4, FALSE)</f>
        <v>46.300324060000001</v>
      </c>
      <c r="G3236">
        <f>VLOOKUP(B3236, '[1]Sheet 1 - us_county_latlng'!A:C, 3, FALSE)</f>
        <v>-84.562843450000003</v>
      </c>
    </row>
    <row r="3237" spans="1:7" hidden="1" x14ac:dyDescent="0.2">
      <c r="A3237" s="103">
        <v>2023</v>
      </c>
      <c r="B3237" s="12" t="s">
        <v>633</v>
      </c>
      <c r="C3237" s="99" t="s">
        <v>634</v>
      </c>
      <c r="D3237" s="12">
        <v>406</v>
      </c>
      <c r="E3237" s="113">
        <v>64</v>
      </c>
      <c r="F3237">
        <f>VLOOKUP(B3237, '[1]Sheet 1 - us_county_latlng'!A:D, 4, FALSE)</f>
        <v>43.9879198</v>
      </c>
      <c r="G3237">
        <f>VLOOKUP(B3237, '[1]Sheet 1 - us_county_latlng'!A:C, 3, FALSE)</f>
        <v>-84.848107510000006</v>
      </c>
    </row>
    <row r="3238" spans="1:7" hidden="1" x14ac:dyDescent="0.2">
      <c r="A3238" s="103">
        <v>2023</v>
      </c>
      <c r="B3238" s="12" t="s">
        <v>635</v>
      </c>
      <c r="C3238" s="99" t="s">
        <v>636</v>
      </c>
      <c r="D3238" s="12">
        <v>1005</v>
      </c>
      <c r="E3238" s="113">
        <v>159</v>
      </c>
      <c r="F3238">
        <f>VLOOKUP(B3238, '[1]Sheet 1 - us_county_latlng'!A:D, 4, FALSE)</f>
        <v>42.9439517</v>
      </c>
      <c r="G3238">
        <f>VLOOKUP(B3238, '[1]Sheet 1 - us_county_latlng'!A:C, 3, FALSE)</f>
        <v>-84.601384510000003</v>
      </c>
    </row>
    <row r="3239" spans="1:7" hidden="1" x14ac:dyDescent="0.2">
      <c r="A3239" s="103">
        <v>2023</v>
      </c>
      <c r="B3239" s="12" t="s">
        <v>637</v>
      </c>
      <c r="C3239" s="99" t="s">
        <v>638</v>
      </c>
      <c r="D3239" s="12">
        <v>149</v>
      </c>
      <c r="E3239" s="113">
        <v>24</v>
      </c>
      <c r="F3239">
        <f>VLOOKUP(B3239, '[1]Sheet 1 - us_county_latlng'!A:D, 4, FALSE)</f>
        <v>44.683231229999997</v>
      </c>
      <c r="G3239">
        <f>VLOOKUP(B3239, '[1]Sheet 1 - us_county_latlng'!A:C, 3, FALSE)</f>
        <v>-84.610248589999998</v>
      </c>
    </row>
    <row r="3240" spans="1:7" hidden="1" x14ac:dyDescent="0.2">
      <c r="A3240" s="103">
        <v>2023</v>
      </c>
      <c r="B3240" s="12" t="s">
        <v>639</v>
      </c>
      <c r="C3240" s="99" t="s">
        <v>640</v>
      </c>
      <c r="D3240" s="12">
        <v>384</v>
      </c>
      <c r="E3240" s="113">
        <v>62</v>
      </c>
      <c r="F3240">
        <f>VLOOKUP(B3240, '[1]Sheet 1 - us_county_latlng'!A:D, 4, FALSE)</f>
        <v>45.917363109999997</v>
      </c>
      <c r="G3240">
        <f>VLOOKUP(B3240, '[1]Sheet 1 - us_county_latlng'!A:C, 3, FALSE)</f>
        <v>-86.923474859999999</v>
      </c>
    </row>
    <row r="3241" spans="1:7" hidden="1" x14ac:dyDescent="0.2">
      <c r="A3241" s="103">
        <v>2023</v>
      </c>
      <c r="B3241" s="12" t="s">
        <v>641</v>
      </c>
      <c r="C3241" s="99" t="s">
        <v>642</v>
      </c>
      <c r="D3241" s="12">
        <v>272</v>
      </c>
      <c r="E3241" s="113">
        <v>44</v>
      </c>
      <c r="F3241">
        <f>VLOOKUP(B3241, '[1]Sheet 1 - us_county_latlng'!A:D, 4, FALSE)</f>
        <v>46.009070049999998</v>
      </c>
      <c r="G3241">
        <f>VLOOKUP(B3241, '[1]Sheet 1 - us_county_latlng'!A:C, 3, FALSE)</f>
        <v>-87.87011459</v>
      </c>
    </row>
    <row r="3242" spans="1:7" hidden="1" x14ac:dyDescent="0.2">
      <c r="A3242" s="103">
        <v>2023</v>
      </c>
      <c r="B3242" s="12" t="s">
        <v>643</v>
      </c>
      <c r="C3242" s="99" t="s">
        <v>644</v>
      </c>
      <c r="D3242" s="12">
        <v>1468</v>
      </c>
      <c r="E3242" s="113">
        <v>230</v>
      </c>
      <c r="F3242">
        <f>VLOOKUP(B3242, '[1]Sheet 1 - us_county_latlng'!A:D, 4, FALSE)</f>
        <v>42.595991849999997</v>
      </c>
      <c r="G3242">
        <f>VLOOKUP(B3242, '[1]Sheet 1 - us_county_latlng'!A:C, 3, FALSE)</f>
        <v>-84.837400349999996</v>
      </c>
    </row>
    <row r="3243" spans="1:7" hidden="1" x14ac:dyDescent="0.2">
      <c r="A3243" s="103">
        <v>2023</v>
      </c>
      <c r="B3243" s="12" t="s">
        <v>645</v>
      </c>
      <c r="C3243" s="99" t="s">
        <v>646</v>
      </c>
      <c r="D3243" s="12">
        <v>348</v>
      </c>
      <c r="E3243" s="113">
        <v>54</v>
      </c>
      <c r="F3243">
        <f>VLOOKUP(B3243, '[1]Sheet 1 - us_county_latlng'!A:D, 4, FALSE)</f>
        <v>45.519966760000003</v>
      </c>
      <c r="G3243">
        <f>VLOOKUP(B3243, '[1]Sheet 1 - us_county_latlng'!A:C, 3, FALSE)</f>
        <v>-84.891169570000002</v>
      </c>
    </row>
    <row r="3244" spans="1:7" hidden="1" x14ac:dyDescent="0.2">
      <c r="A3244" s="103">
        <v>2023</v>
      </c>
      <c r="B3244" s="12" t="s">
        <v>647</v>
      </c>
      <c r="C3244" s="99" t="s">
        <v>648</v>
      </c>
      <c r="D3244" s="12">
        <v>6519</v>
      </c>
      <c r="E3244" s="113">
        <v>955</v>
      </c>
      <c r="F3244">
        <f>VLOOKUP(B3244, '[1]Sheet 1 - us_county_latlng'!A:D, 4, FALSE)</f>
        <v>43.022169759999997</v>
      </c>
      <c r="G3244">
        <f>VLOOKUP(B3244, '[1]Sheet 1 - us_county_latlng'!A:C, 3, FALSE)</f>
        <v>-83.706528059999997</v>
      </c>
    </row>
    <row r="3245" spans="1:7" hidden="1" x14ac:dyDescent="0.2">
      <c r="A3245" s="103">
        <v>2023</v>
      </c>
      <c r="B3245" s="12" t="s">
        <v>649</v>
      </c>
      <c r="C3245" s="99" t="s">
        <v>650</v>
      </c>
      <c r="D3245" s="12">
        <v>295</v>
      </c>
      <c r="E3245" s="113">
        <v>48</v>
      </c>
      <c r="F3245">
        <f>VLOOKUP(B3245, '[1]Sheet 1 - us_county_latlng'!A:D, 4, FALSE)</f>
        <v>43.990621220000001</v>
      </c>
      <c r="G3245">
        <f>VLOOKUP(B3245, '[1]Sheet 1 - us_county_latlng'!A:C, 3, FALSE)</f>
        <v>-84.388601140000006</v>
      </c>
    </row>
    <row r="3246" spans="1:7" hidden="1" x14ac:dyDescent="0.2">
      <c r="A3246" s="103">
        <v>2023</v>
      </c>
      <c r="B3246" s="12" t="s">
        <v>651</v>
      </c>
      <c r="C3246" s="99" t="s">
        <v>652</v>
      </c>
      <c r="D3246" s="12">
        <v>145</v>
      </c>
      <c r="E3246" s="113">
        <v>23</v>
      </c>
      <c r="F3246">
        <f>VLOOKUP(B3246, '[1]Sheet 1 - us_county_latlng'!A:D, 4, FALSE)</f>
        <v>46.408852809999999</v>
      </c>
      <c r="G3246">
        <f>VLOOKUP(B3246, '[1]Sheet 1 - us_county_latlng'!A:C, 3, FALSE)</f>
        <v>-89.694372709999996</v>
      </c>
    </row>
    <row r="3247" spans="1:7" hidden="1" x14ac:dyDescent="0.2">
      <c r="A3247" s="103">
        <v>2023</v>
      </c>
      <c r="B3247" s="12" t="s">
        <v>653</v>
      </c>
      <c r="C3247" s="99" t="s">
        <v>654</v>
      </c>
      <c r="D3247" s="12">
        <v>1129</v>
      </c>
      <c r="E3247" s="113">
        <v>176</v>
      </c>
      <c r="F3247">
        <f>VLOOKUP(B3247, '[1]Sheet 1 - us_county_latlng'!A:D, 4, FALSE)</f>
        <v>44.669160980000001</v>
      </c>
      <c r="G3247">
        <f>VLOOKUP(B3247, '[1]Sheet 1 - us_county_latlng'!A:C, 3, FALSE)</f>
        <v>-85.560135029999998</v>
      </c>
    </row>
    <row r="3248" spans="1:7" hidden="1" x14ac:dyDescent="0.2">
      <c r="A3248" s="103">
        <v>2023</v>
      </c>
      <c r="B3248" s="12" t="s">
        <v>655</v>
      </c>
      <c r="C3248" s="99" t="s">
        <v>656</v>
      </c>
      <c r="D3248" s="12">
        <v>503</v>
      </c>
      <c r="E3248" s="113">
        <v>82</v>
      </c>
      <c r="F3248">
        <f>VLOOKUP(B3248, '[1]Sheet 1 - us_county_latlng'!A:D, 4, FALSE)</f>
        <v>43.292969929999998</v>
      </c>
      <c r="G3248">
        <f>VLOOKUP(B3248, '[1]Sheet 1 - us_county_latlng'!A:C, 3, FALSE)</f>
        <v>-84.604829080000002</v>
      </c>
    </row>
    <row r="3249" spans="1:7" hidden="1" x14ac:dyDescent="0.2">
      <c r="A3249" s="103">
        <v>2023</v>
      </c>
      <c r="B3249" s="12" t="s">
        <v>657</v>
      </c>
      <c r="C3249" s="99" t="s">
        <v>658</v>
      </c>
      <c r="D3249" s="12">
        <v>650</v>
      </c>
      <c r="E3249" s="113">
        <v>104</v>
      </c>
      <c r="F3249">
        <f>VLOOKUP(B3249, '[1]Sheet 1 - us_county_latlng'!A:D, 4, FALSE)</f>
        <v>41.887686960000003</v>
      </c>
      <c r="G3249">
        <f>VLOOKUP(B3249, '[1]Sheet 1 - us_county_latlng'!A:C, 3, FALSE)</f>
        <v>-84.593054749999993</v>
      </c>
    </row>
    <row r="3250" spans="1:7" hidden="1" x14ac:dyDescent="0.2">
      <c r="A3250" s="103">
        <v>2023</v>
      </c>
      <c r="B3250" s="12" t="s">
        <v>659</v>
      </c>
      <c r="C3250" s="99" t="s">
        <v>660</v>
      </c>
      <c r="D3250" s="12">
        <v>484</v>
      </c>
      <c r="E3250" s="113">
        <v>78</v>
      </c>
      <c r="F3250">
        <f>VLOOKUP(B3250, '[1]Sheet 1 - us_county_latlng'!A:D, 4, FALSE)</f>
        <v>46.898010749999997</v>
      </c>
      <c r="G3250">
        <f>VLOOKUP(B3250, '[1]Sheet 1 - us_county_latlng'!A:C, 3, FALSE)</f>
        <v>-88.687429929999993</v>
      </c>
    </row>
    <row r="3251" spans="1:7" hidden="1" x14ac:dyDescent="0.2">
      <c r="A3251" s="103">
        <v>2023</v>
      </c>
      <c r="B3251" s="12" t="s">
        <v>661</v>
      </c>
      <c r="C3251" s="99" t="s">
        <v>662</v>
      </c>
      <c r="D3251" s="12">
        <v>349</v>
      </c>
      <c r="E3251" s="113">
        <v>56</v>
      </c>
      <c r="F3251">
        <f>VLOOKUP(B3251, '[1]Sheet 1 - us_county_latlng'!A:D, 4, FALSE)</f>
        <v>43.83293286</v>
      </c>
      <c r="G3251">
        <f>VLOOKUP(B3251, '[1]Sheet 1 - us_county_latlng'!A:C, 3, FALSE)</f>
        <v>-83.031167960000005</v>
      </c>
    </row>
    <row r="3252" spans="1:7" hidden="1" x14ac:dyDescent="0.2">
      <c r="A3252" s="103">
        <v>2023</v>
      </c>
      <c r="B3252" s="12" t="s">
        <v>663</v>
      </c>
      <c r="C3252" s="99" t="s">
        <v>664</v>
      </c>
      <c r="D3252" s="12">
        <v>3923</v>
      </c>
      <c r="E3252" s="113">
        <v>592</v>
      </c>
      <c r="F3252">
        <f>VLOOKUP(B3252, '[1]Sheet 1 - us_county_latlng'!A:D, 4, FALSE)</f>
        <v>42.597372780000001</v>
      </c>
      <c r="G3252">
        <f>VLOOKUP(B3252, '[1]Sheet 1 - us_county_latlng'!A:C, 3, FALSE)</f>
        <v>-84.373466070000006</v>
      </c>
    </row>
    <row r="3253" spans="1:7" hidden="1" x14ac:dyDescent="0.2">
      <c r="A3253" s="103">
        <v>2023</v>
      </c>
      <c r="B3253" s="12" t="s">
        <v>665</v>
      </c>
      <c r="C3253" s="99" t="s">
        <v>666</v>
      </c>
      <c r="D3253" s="12">
        <v>868</v>
      </c>
      <c r="E3253" s="113">
        <v>139</v>
      </c>
      <c r="F3253">
        <f>VLOOKUP(B3253, '[1]Sheet 1 - us_county_latlng'!A:D, 4, FALSE)</f>
        <v>42.945022379999997</v>
      </c>
      <c r="G3253">
        <f>VLOOKUP(B3253, '[1]Sheet 1 - us_county_latlng'!A:C, 3, FALSE)</f>
        <v>-85.074133189999998</v>
      </c>
    </row>
    <row r="3254" spans="1:7" hidden="1" x14ac:dyDescent="0.2">
      <c r="A3254" s="103">
        <v>2023</v>
      </c>
      <c r="B3254" s="12" t="s">
        <v>667</v>
      </c>
      <c r="C3254" s="99" t="s">
        <v>668</v>
      </c>
      <c r="D3254" s="12">
        <v>288</v>
      </c>
      <c r="E3254" s="113">
        <v>46</v>
      </c>
      <c r="F3254">
        <f>VLOOKUP(B3254, '[1]Sheet 1 - us_county_latlng'!A:D, 4, FALSE)</f>
        <v>44.355785419999997</v>
      </c>
      <c r="G3254">
        <f>VLOOKUP(B3254, '[1]Sheet 1 - us_county_latlng'!A:C, 3, FALSE)</f>
        <v>-83.636690020000003</v>
      </c>
    </row>
    <row r="3255" spans="1:7" hidden="1" x14ac:dyDescent="0.2">
      <c r="A3255" s="103">
        <v>2023</v>
      </c>
      <c r="B3255" s="12" t="s">
        <v>669</v>
      </c>
      <c r="C3255" s="99" t="s">
        <v>670</v>
      </c>
      <c r="D3255" s="12">
        <v>103</v>
      </c>
      <c r="E3255" s="113">
        <v>17</v>
      </c>
      <c r="F3255">
        <f>VLOOKUP(B3255, '[1]Sheet 1 - us_county_latlng'!A:D, 4, FALSE)</f>
        <v>46.208659079999997</v>
      </c>
      <c r="G3255">
        <f>VLOOKUP(B3255, '[1]Sheet 1 - us_county_latlng'!A:C, 3, FALSE)</f>
        <v>-88.530280439999999</v>
      </c>
    </row>
    <row r="3256" spans="1:7" hidden="1" x14ac:dyDescent="0.2">
      <c r="A3256" s="103">
        <v>2023</v>
      </c>
      <c r="B3256" s="12" t="s">
        <v>671</v>
      </c>
      <c r="C3256" s="99" t="s">
        <v>672</v>
      </c>
      <c r="D3256" s="12">
        <v>811</v>
      </c>
      <c r="E3256" s="113">
        <v>127</v>
      </c>
      <c r="F3256">
        <f>VLOOKUP(B3256, '[1]Sheet 1 - us_county_latlng'!A:D, 4, FALSE)</f>
        <v>43.640609759999997</v>
      </c>
      <c r="G3256">
        <f>VLOOKUP(B3256, '[1]Sheet 1 - us_county_latlng'!A:C, 3, FALSE)</f>
        <v>-84.846649229999997</v>
      </c>
    </row>
    <row r="3257" spans="1:7" hidden="1" x14ac:dyDescent="0.2">
      <c r="A3257" s="103">
        <v>2023</v>
      </c>
      <c r="B3257" s="12" t="s">
        <v>673</v>
      </c>
      <c r="C3257" s="99" t="s">
        <v>674</v>
      </c>
      <c r="D3257" s="12">
        <v>2164</v>
      </c>
      <c r="E3257" s="113">
        <v>333</v>
      </c>
      <c r="F3257">
        <f>VLOOKUP(B3257, '[1]Sheet 1 - us_county_latlng'!A:D, 4, FALSE)</f>
        <v>42.248520589999998</v>
      </c>
      <c r="G3257">
        <f>VLOOKUP(B3257, '[1]Sheet 1 - us_county_latlng'!A:C, 3, FALSE)</f>
        <v>-84.422513550000005</v>
      </c>
    </row>
    <row r="3258" spans="1:7" hidden="1" x14ac:dyDescent="0.2">
      <c r="A3258" s="103">
        <v>2023</v>
      </c>
      <c r="B3258" s="12" t="s">
        <v>675</v>
      </c>
      <c r="C3258" s="99" t="s">
        <v>676</v>
      </c>
      <c r="D3258" s="12">
        <v>3841</v>
      </c>
      <c r="E3258" s="113">
        <v>582</v>
      </c>
      <c r="F3258">
        <f>VLOOKUP(B3258, '[1]Sheet 1 - us_county_latlng'!A:D, 4, FALSE)</f>
        <v>42.24536002</v>
      </c>
      <c r="G3258">
        <f>VLOOKUP(B3258, '[1]Sheet 1 - us_county_latlng'!A:C, 3, FALSE)</f>
        <v>-85.530441569999994</v>
      </c>
    </row>
    <row r="3259" spans="1:7" hidden="1" x14ac:dyDescent="0.2">
      <c r="A3259" s="103">
        <v>2023</v>
      </c>
      <c r="B3259" s="12" t="s">
        <v>677</v>
      </c>
      <c r="C3259" s="99" t="s">
        <v>678</v>
      </c>
      <c r="D3259" s="12">
        <v>231</v>
      </c>
      <c r="E3259" s="113">
        <v>37</v>
      </c>
      <c r="F3259">
        <f>VLOOKUP(B3259, '[1]Sheet 1 - us_county_latlng'!A:D, 4, FALSE)</f>
        <v>44.684885139999999</v>
      </c>
      <c r="G3259">
        <f>VLOOKUP(B3259, '[1]Sheet 1 - us_county_latlng'!A:C, 3, FALSE)</f>
        <v>-85.090461399999995</v>
      </c>
    </row>
    <row r="3260" spans="1:7" hidden="1" x14ac:dyDescent="0.2">
      <c r="A3260" s="103">
        <v>2023</v>
      </c>
      <c r="B3260" s="12" t="s">
        <v>679</v>
      </c>
      <c r="C3260" s="99" t="s">
        <v>680</v>
      </c>
      <c r="D3260" s="12">
        <v>11028</v>
      </c>
      <c r="E3260" s="41">
        <v>1715</v>
      </c>
      <c r="F3260">
        <f>VLOOKUP(B3260, '[1]Sheet 1 - us_county_latlng'!A:D, 4, FALSE)</f>
        <v>43.032046110000003</v>
      </c>
      <c r="G3260">
        <f>VLOOKUP(B3260, '[1]Sheet 1 - us_county_latlng'!A:C, 3, FALSE)</f>
        <v>-85.549181149999995</v>
      </c>
    </row>
    <row r="3261" spans="1:7" hidden="1" x14ac:dyDescent="0.2">
      <c r="A3261" s="103">
        <v>2023</v>
      </c>
      <c r="B3261" s="12" t="s">
        <v>681</v>
      </c>
      <c r="C3261" s="99" t="s">
        <v>682</v>
      </c>
      <c r="D3261" s="12">
        <v>25</v>
      </c>
      <c r="E3261" s="113">
        <v>4</v>
      </c>
      <c r="F3261">
        <f>VLOOKUP(B3261, '[1]Sheet 1 - us_county_latlng'!A:D, 4, FALSE)</f>
        <v>47.626625570000002</v>
      </c>
      <c r="G3261">
        <f>VLOOKUP(B3261, '[1]Sheet 1 - us_county_latlng'!A:C, 3, FALSE)</f>
        <v>-88.43593439</v>
      </c>
    </row>
    <row r="3262" spans="1:7" hidden="1" x14ac:dyDescent="0.2">
      <c r="A3262" s="103">
        <v>2023</v>
      </c>
      <c r="B3262" s="12" t="s">
        <v>683</v>
      </c>
      <c r="C3262" s="99" t="s">
        <v>684</v>
      </c>
      <c r="D3262" s="12">
        <v>123</v>
      </c>
      <c r="E3262" s="113">
        <v>20</v>
      </c>
      <c r="F3262">
        <f>VLOOKUP(B3262, '[1]Sheet 1 - us_county_latlng'!A:D, 4, FALSE)</f>
        <v>43.990412419999998</v>
      </c>
      <c r="G3262">
        <f>VLOOKUP(B3262, '[1]Sheet 1 - us_county_latlng'!A:C, 3, FALSE)</f>
        <v>-85.802092740000006</v>
      </c>
    </row>
    <row r="3263" spans="1:7" hidden="1" x14ac:dyDescent="0.2">
      <c r="A3263" s="103">
        <v>2023</v>
      </c>
      <c r="B3263" s="12" t="s">
        <v>685</v>
      </c>
      <c r="C3263" s="99" t="s">
        <v>686</v>
      </c>
      <c r="D3263" s="12">
        <v>1087</v>
      </c>
      <c r="E3263" s="113">
        <v>171</v>
      </c>
      <c r="F3263">
        <f>VLOOKUP(B3263, '[1]Sheet 1 - us_county_latlng'!A:D, 4, FALSE)</f>
        <v>43.090525059999997</v>
      </c>
      <c r="G3263">
        <f>VLOOKUP(B3263, '[1]Sheet 1 - us_county_latlng'!A:C, 3, FALSE)</f>
        <v>-83.221531479999996</v>
      </c>
    </row>
    <row r="3264" spans="1:7" hidden="1" x14ac:dyDescent="0.2">
      <c r="A3264" s="103">
        <v>2023</v>
      </c>
      <c r="B3264" s="12" t="s">
        <v>687</v>
      </c>
      <c r="C3264" s="99" t="s">
        <v>688</v>
      </c>
      <c r="D3264" s="12">
        <v>191</v>
      </c>
      <c r="E3264" s="113">
        <v>31</v>
      </c>
      <c r="F3264">
        <f>VLOOKUP(B3264, '[1]Sheet 1 - us_county_latlng'!A:D, 4, FALSE)</f>
        <v>44.939434239999997</v>
      </c>
      <c r="G3264">
        <f>VLOOKUP(B3264, '[1]Sheet 1 - us_county_latlng'!A:C, 3, FALSE)</f>
        <v>-85.812205610000007</v>
      </c>
    </row>
    <row r="3265" spans="1:7" hidden="1" x14ac:dyDescent="0.2">
      <c r="A3265" s="103">
        <v>2023</v>
      </c>
      <c r="B3265" s="12" t="s">
        <v>689</v>
      </c>
      <c r="C3265" s="99" t="s">
        <v>690</v>
      </c>
      <c r="D3265" s="12">
        <v>1220</v>
      </c>
      <c r="E3265" s="113">
        <v>190</v>
      </c>
      <c r="F3265">
        <f>VLOOKUP(B3265, '[1]Sheet 1 - us_county_latlng'!A:D, 4, FALSE)</f>
        <v>41.894694059999999</v>
      </c>
      <c r="G3265">
        <f>VLOOKUP(B3265, '[1]Sheet 1 - us_county_latlng'!A:C, 3, FALSE)</f>
        <v>-84.066412459999995</v>
      </c>
    </row>
    <row r="3266" spans="1:7" hidden="1" x14ac:dyDescent="0.2">
      <c r="A3266" s="103">
        <v>2023</v>
      </c>
      <c r="B3266" s="12" t="s">
        <v>691</v>
      </c>
      <c r="C3266" s="99" t="s">
        <v>692</v>
      </c>
      <c r="D3266" s="12">
        <v>2264</v>
      </c>
      <c r="E3266" s="113">
        <v>361</v>
      </c>
      <c r="F3266">
        <f>VLOOKUP(B3266, '[1]Sheet 1 - us_county_latlng'!A:D, 4, FALSE)</f>
        <v>42.603892870000003</v>
      </c>
      <c r="G3266">
        <f>VLOOKUP(B3266, '[1]Sheet 1 - us_county_latlng'!A:C, 3, FALSE)</f>
        <v>-83.911707699999994</v>
      </c>
    </row>
    <row r="3267" spans="1:7" hidden="1" x14ac:dyDescent="0.2">
      <c r="A3267" s="103">
        <v>2023</v>
      </c>
      <c r="B3267" s="12" t="s">
        <v>693</v>
      </c>
      <c r="C3267" s="99" t="s">
        <v>694</v>
      </c>
      <c r="D3267" s="12">
        <v>66</v>
      </c>
      <c r="E3267" s="113">
        <v>11</v>
      </c>
      <c r="F3267">
        <f>VLOOKUP(B3267, '[1]Sheet 1 - us_county_latlng'!A:D, 4, FALSE)</f>
        <v>46.470499799999999</v>
      </c>
      <c r="G3267">
        <f>VLOOKUP(B3267, '[1]Sheet 1 - us_county_latlng'!A:C, 3, FALSE)</f>
        <v>-85.543890480000002</v>
      </c>
    </row>
    <row r="3268" spans="1:7" hidden="1" x14ac:dyDescent="0.2">
      <c r="A3268" s="103">
        <v>2023</v>
      </c>
      <c r="B3268" s="12" t="s">
        <v>695</v>
      </c>
      <c r="C3268" s="99" t="s">
        <v>696</v>
      </c>
      <c r="D3268" s="12">
        <v>111</v>
      </c>
      <c r="E3268" s="113">
        <v>17</v>
      </c>
      <c r="F3268">
        <f>VLOOKUP(B3268, '[1]Sheet 1 - us_county_latlng'!A:D, 4, FALSE)</f>
        <v>46.078586649999998</v>
      </c>
      <c r="G3268">
        <f>VLOOKUP(B3268, '[1]Sheet 1 - us_county_latlng'!A:C, 3, FALSE)</f>
        <v>-85.077041030000004</v>
      </c>
    </row>
    <row r="3269" spans="1:7" hidden="1" x14ac:dyDescent="0.2">
      <c r="A3269" s="103">
        <v>2023</v>
      </c>
      <c r="B3269" s="12" t="s">
        <v>697</v>
      </c>
      <c r="C3269" s="99" t="s">
        <v>698</v>
      </c>
      <c r="D3269" s="12">
        <v>13722</v>
      </c>
      <c r="E3269" s="41">
        <v>2023</v>
      </c>
      <c r="F3269">
        <f>VLOOKUP(B3269, '[1]Sheet 1 - us_county_latlng'!A:D, 4, FALSE)</f>
        <v>42.695840670000003</v>
      </c>
      <c r="G3269">
        <f>VLOOKUP(B3269, '[1]Sheet 1 - us_county_latlng'!A:C, 3, FALSE)</f>
        <v>-82.932555170000001</v>
      </c>
    </row>
    <row r="3270" spans="1:7" hidden="1" x14ac:dyDescent="0.2">
      <c r="A3270" s="103">
        <v>2023</v>
      </c>
      <c r="B3270" s="12" t="s">
        <v>699</v>
      </c>
      <c r="C3270" s="99" t="s">
        <v>700</v>
      </c>
      <c r="D3270" s="12">
        <v>259</v>
      </c>
      <c r="E3270" s="113">
        <v>41</v>
      </c>
      <c r="F3270">
        <f>VLOOKUP(B3270, '[1]Sheet 1 - us_county_latlng'!A:D, 4, FALSE)</f>
        <v>44.333453210000002</v>
      </c>
      <c r="G3270">
        <f>VLOOKUP(B3270, '[1]Sheet 1 - us_county_latlng'!A:C, 3, FALSE)</f>
        <v>-86.056353450000003</v>
      </c>
    </row>
    <row r="3271" spans="1:7" hidden="1" x14ac:dyDescent="0.2">
      <c r="A3271" s="103">
        <v>2023</v>
      </c>
      <c r="B3271" s="12" t="s">
        <v>701</v>
      </c>
      <c r="C3271" s="99" t="s">
        <v>702</v>
      </c>
      <c r="D3271" s="12">
        <v>679</v>
      </c>
      <c r="E3271" s="113">
        <v>108</v>
      </c>
      <c r="F3271">
        <f>VLOOKUP(B3271, '[1]Sheet 1 - us_county_latlng'!A:D, 4, FALSE)</f>
        <v>46.431398960000003</v>
      </c>
      <c r="G3271">
        <f>VLOOKUP(B3271, '[1]Sheet 1 - us_county_latlng'!A:C, 3, FALSE)</f>
        <v>-87.641387820000006</v>
      </c>
    </row>
    <row r="3272" spans="1:7" hidden="1" x14ac:dyDescent="0.2">
      <c r="A3272" s="103">
        <v>2023</v>
      </c>
      <c r="B3272" s="12" t="s">
        <v>703</v>
      </c>
      <c r="C3272" s="99" t="s">
        <v>704</v>
      </c>
      <c r="D3272" s="12">
        <v>282</v>
      </c>
      <c r="E3272" s="113">
        <v>45</v>
      </c>
      <c r="F3272">
        <f>VLOOKUP(B3272, '[1]Sheet 1 - us_county_latlng'!A:D, 4, FALSE)</f>
        <v>43.995353690000002</v>
      </c>
      <c r="G3272">
        <f>VLOOKUP(B3272, '[1]Sheet 1 - us_county_latlng'!A:C, 3, FALSE)</f>
        <v>-86.250173810000007</v>
      </c>
    </row>
    <row r="3273" spans="1:7" hidden="1" x14ac:dyDescent="0.2">
      <c r="A3273" s="103">
        <v>2023</v>
      </c>
      <c r="B3273" s="12" t="s">
        <v>705</v>
      </c>
      <c r="C3273" s="99" t="s">
        <v>706</v>
      </c>
      <c r="D3273" s="12">
        <v>536</v>
      </c>
      <c r="E3273" s="113">
        <v>85</v>
      </c>
      <c r="F3273">
        <f>VLOOKUP(B3273, '[1]Sheet 1 - us_county_latlng'!A:D, 4, FALSE)</f>
        <v>43.640707310000003</v>
      </c>
      <c r="G3273">
        <f>VLOOKUP(B3273, '[1]Sheet 1 - us_county_latlng'!A:C, 3, FALSE)</f>
        <v>-85.324648749999994</v>
      </c>
    </row>
    <row r="3274" spans="1:7" hidden="1" x14ac:dyDescent="0.2">
      <c r="A3274" s="103">
        <v>2023</v>
      </c>
      <c r="B3274" s="12" t="s">
        <v>707</v>
      </c>
      <c r="C3274" s="99" t="s">
        <v>708</v>
      </c>
      <c r="D3274" s="12">
        <v>269</v>
      </c>
      <c r="E3274" s="113">
        <v>44</v>
      </c>
      <c r="F3274">
        <f>VLOOKUP(B3274, '[1]Sheet 1 - us_county_latlng'!A:D, 4, FALSE)</f>
        <v>45.580369879999999</v>
      </c>
      <c r="G3274">
        <f>VLOOKUP(B3274, '[1]Sheet 1 - us_county_latlng'!A:C, 3, FALSE)</f>
        <v>-87.556609940000001</v>
      </c>
    </row>
    <row r="3275" spans="1:7" hidden="1" x14ac:dyDescent="0.2">
      <c r="A3275" s="103">
        <v>2023</v>
      </c>
      <c r="B3275" s="12" t="s">
        <v>709</v>
      </c>
      <c r="C3275" s="99" t="s">
        <v>710</v>
      </c>
      <c r="D3275" s="12">
        <v>1061</v>
      </c>
      <c r="E3275" s="113">
        <v>170</v>
      </c>
      <c r="F3275">
        <f>VLOOKUP(B3275, '[1]Sheet 1 - us_county_latlng'!A:D, 4, FALSE)</f>
        <v>43.646748809999998</v>
      </c>
      <c r="G3275">
        <f>VLOOKUP(B3275, '[1]Sheet 1 - us_county_latlng'!A:C, 3, FALSE)</f>
        <v>-84.388048370000007</v>
      </c>
    </row>
    <row r="3276" spans="1:7" hidden="1" x14ac:dyDescent="0.2">
      <c r="A3276" s="103">
        <v>2023</v>
      </c>
      <c r="B3276" s="12" t="s">
        <v>711</v>
      </c>
      <c r="C3276" s="99" t="s">
        <v>712</v>
      </c>
      <c r="D3276" s="12">
        <v>180</v>
      </c>
      <c r="E3276" s="113">
        <v>29</v>
      </c>
      <c r="F3276">
        <f>VLOOKUP(B3276, '[1]Sheet 1 - us_county_latlng'!A:D, 4, FALSE)</f>
        <v>44.337709349999997</v>
      </c>
      <c r="G3276">
        <f>VLOOKUP(B3276, '[1]Sheet 1 - us_county_latlng'!A:C, 3, FALSE)</f>
        <v>-85.09471001</v>
      </c>
    </row>
    <row r="3277" spans="1:7" hidden="1" x14ac:dyDescent="0.2">
      <c r="A3277" s="103">
        <v>2023</v>
      </c>
      <c r="B3277" s="12" t="s">
        <v>713</v>
      </c>
      <c r="C3277" s="99" t="s">
        <v>714</v>
      </c>
      <c r="D3277" s="12">
        <v>1907</v>
      </c>
      <c r="E3277" s="113">
        <v>298</v>
      </c>
      <c r="F3277">
        <f>VLOOKUP(B3277, '[1]Sheet 1 - us_county_latlng'!A:D, 4, FALSE)</f>
        <v>41.928321539999999</v>
      </c>
      <c r="G3277">
        <f>VLOOKUP(B3277, '[1]Sheet 1 - us_county_latlng'!A:C, 3, FALSE)</f>
        <v>-83.537693320000002</v>
      </c>
    </row>
    <row r="3278" spans="1:7" hidden="1" x14ac:dyDescent="0.2">
      <c r="A3278" s="103">
        <v>2023</v>
      </c>
      <c r="B3278" s="12" t="s">
        <v>715</v>
      </c>
      <c r="C3278" s="99" t="s">
        <v>716</v>
      </c>
      <c r="D3278" s="12">
        <v>866</v>
      </c>
      <c r="E3278" s="113">
        <v>140</v>
      </c>
      <c r="F3278">
        <f>VLOOKUP(B3278, '[1]Sheet 1 - us_county_latlng'!A:D, 4, FALSE)</f>
        <v>43.310584140000003</v>
      </c>
      <c r="G3278">
        <f>VLOOKUP(B3278, '[1]Sheet 1 - us_county_latlng'!A:C, 3, FALSE)</f>
        <v>-85.152302259999999</v>
      </c>
    </row>
    <row r="3279" spans="1:7" hidden="1" x14ac:dyDescent="0.2">
      <c r="A3279" s="103">
        <v>2023</v>
      </c>
      <c r="B3279" s="12" t="s">
        <v>717</v>
      </c>
      <c r="C3279" s="99" t="s">
        <v>718</v>
      </c>
      <c r="D3279" s="12">
        <v>90</v>
      </c>
      <c r="E3279" s="113">
        <v>14</v>
      </c>
      <c r="F3279">
        <f>VLOOKUP(B3279, '[1]Sheet 1 - us_county_latlng'!A:D, 4, FALSE)</f>
        <v>45.027582850000002</v>
      </c>
      <c r="G3279">
        <f>VLOOKUP(B3279, '[1]Sheet 1 - us_county_latlng'!A:C, 3, FALSE)</f>
        <v>-84.127401520000006</v>
      </c>
    </row>
    <row r="3280" spans="1:7" hidden="1" x14ac:dyDescent="0.2">
      <c r="A3280" s="103">
        <v>2023</v>
      </c>
      <c r="B3280" s="12" t="s">
        <v>719</v>
      </c>
      <c r="C3280" s="99" t="s">
        <v>720</v>
      </c>
      <c r="D3280" s="12">
        <v>2660</v>
      </c>
      <c r="E3280" s="113">
        <v>411</v>
      </c>
      <c r="F3280">
        <f>VLOOKUP(B3280, '[1]Sheet 1 - us_county_latlng'!A:D, 4, FALSE)</f>
        <v>43.291381199999996</v>
      </c>
      <c r="G3280">
        <f>VLOOKUP(B3280, '[1]Sheet 1 - us_county_latlng'!A:C, 3, FALSE)</f>
        <v>-86.151978299999996</v>
      </c>
    </row>
    <row r="3281" spans="1:7" hidden="1" x14ac:dyDescent="0.2">
      <c r="A3281" s="103">
        <v>2023</v>
      </c>
      <c r="B3281" s="12" t="s">
        <v>721</v>
      </c>
      <c r="C3281" s="99" t="s">
        <v>722</v>
      </c>
      <c r="D3281" s="12">
        <v>672</v>
      </c>
      <c r="E3281" s="113">
        <v>109</v>
      </c>
      <c r="F3281">
        <f>VLOOKUP(B3281, '[1]Sheet 1 - us_county_latlng'!A:D, 4, FALSE)</f>
        <v>43.554412399999997</v>
      </c>
      <c r="G3281">
        <f>VLOOKUP(B3281, '[1]Sheet 1 - us_county_latlng'!A:C, 3, FALSE)</f>
        <v>-85.800701540000006</v>
      </c>
    </row>
    <row r="3282" spans="1:7" hidden="1" x14ac:dyDescent="0.2">
      <c r="A3282" s="103">
        <v>2023</v>
      </c>
      <c r="B3282" s="12" t="s">
        <v>723</v>
      </c>
      <c r="C3282" s="99" t="s">
        <v>724</v>
      </c>
      <c r="D3282" s="12">
        <v>18191</v>
      </c>
      <c r="E3282" s="41">
        <v>2747</v>
      </c>
      <c r="F3282">
        <f>VLOOKUP(B3282, '[1]Sheet 1 - us_county_latlng'!A:D, 4, FALSE)</f>
        <v>42.660906449999999</v>
      </c>
      <c r="G3282">
        <f>VLOOKUP(B3282, '[1]Sheet 1 - us_county_latlng'!A:C, 3, FALSE)</f>
        <v>-83.385943909999995</v>
      </c>
    </row>
    <row r="3283" spans="1:7" hidden="1" x14ac:dyDescent="0.2">
      <c r="A3283" s="103">
        <v>2023</v>
      </c>
      <c r="B3283" s="12" t="s">
        <v>725</v>
      </c>
      <c r="C3283" s="99" t="s">
        <v>726</v>
      </c>
      <c r="D3283" s="12">
        <v>347</v>
      </c>
      <c r="E3283" s="113">
        <v>56</v>
      </c>
      <c r="F3283">
        <f>VLOOKUP(B3283, '[1]Sheet 1 - us_county_latlng'!A:D, 4, FALSE)</f>
        <v>43.640977810000003</v>
      </c>
      <c r="G3283">
        <f>VLOOKUP(B3283, '[1]Sheet 1 - us_county_latlng'!A:C, 3, FALSE)</f>
        <v>-86.267345660000004</v>
      </c>
    </row>
    <row r="3284" spans="1:7" hidden="1" x14ac:dyDescent="0.2">
      <c r="A3284" s="103">
        <v>2023</v>
      </c>
      <c r="B3284" s="12" t="s">
        <v>727</v>
      </c>
      <c r="C3284" s="99" t="s">
        <v>728</v>
      </c>
      <c r="D3284" s="12">
        <v>244</v>
      </c>
      <c r="E3284" s="113">
        <v>40</v>
      </c>
      <c r="F3284">
        <f>VLOOKUP(B3284, '[1]Sheet 1 - us_county_latlng'!A:D, 4, FALSE)</f>
        <v>44.334860429999999</v>
      </c>
      <c r="G3284">
        <f>VLOOKUP(B3284, '[1]Sheet 1 - us_county_latlng'!A:C, 3, FALSE)</f>
        <v>-84.127107219999999</v>
      </c>
    </row>
    <row r="3285" spans="1:7" hidden="1" x14ac:dyDescent="0.2">
      <c r="A3285" s="103">
        <v>2023</v>
      </c>
      <c r="B3285" s="12" t="s">
        <v>729</v>
      </c>
      <c r="C3285" s="99" t="s">
        <v>730</v>
      </c>
      <c r="D3285" s="12">
        <v>37</v>
      </c>
      <c r="E3285" s="113">
        <v>6</v>
      </c>
      <c r="F3285">
        <f>VLOOKUP(B3285, '[1]Sheet 1 - us_county_latlng'!A:D, 4, FALSE)</f>
        <v>46.664308079999998</v>
      </c>
      <c r="G3285">
        <f>VLOOKUP(B3285, '[1]Sheet 1 - us_county_latlng'!A:C, 3, FALSE)</f>
        <v>-89.31491201</v>
      </c>
    </row>
    <row r="3286" spans="1:7" hidden="1" x14ac:dyDescent="0.2">
      <c r="A3286" s="103">
        <v>2023</v>
      </c>
      <c r="B3286" s="12" t="s">
        <v>731</v>
      </c>
      <c r="C3286" s="99" t="s">
        <v>732</v>
      </c>
      <c r="D3286" s="12">
        <v>367</v>
      </c>
      <c r="E3286" s="113">
        <v>60</v>
      </c>
      <c r="F3286">
        <f>VLOOKUP(B3286, '[1]Sheet 1 - us_county_latlng'!A:D, 4, FALSE)</f>
        <v>43.989983729999999</v>
      </c>
      <c r="G3286">
        <f>VLOOKUP(B3286, '[1]Sheet 1 - us_county_latlng'!A:C, 3, FALSE)</f>
        <v>-85.325564709999995</v>
      </c>
    </row>
    <row r="3287" spans="1:7" hidden="1" x14ac:dyDescent="0.2">
      <c r="A3287" s="103">
        <v>2023</v>
      </c>
      <c r="B3287" s="12" t="s">
        <v>733</v>
      </c>
      <c r="C3287" s="99" t="s">
        <v>734</v>
      </c>
      <c r="D3287" s="12">
        <v>128</v>
      </c>
      <c r="E3287" s="113">
        <v>21</v>
      </c>
      <c r="F3287">
        <f>VLOOKUP(B3287, '[1]Sheet 1 - us_county_latlng'!A:D, 4, FALSE)</f>
        <v>44.681701349999997</v>
      </c>
      <c r="G3287">
        <f>VLOOKUP(B3287, '[1]Sheet 1 - us_county_latlng'!A:C, 3, FALSE)</f>
        <v>-84.129387649999998</v>
      </c>
    </row>
    <row r="3288" spans="1:7" hidden="1" x14ac:dyDescent="0.2">
      <c r="A3288" s="103">
        <v>2023</v>
      </c>
      <c r="B3288" s="12" t="s">
        <v>735</v>
      </c>
      <c r="C3288" s="99" t="s">
        <v>736</v>
      </c>
      <c r="D3288" s="12">
        <v>298</v>
      </c>
      <c r="E3288" s="113">
        <v>47</v>
      </c>
      <c r="F3288">
        <f>VLOOKUP(B3288, '[1]Sheet 1 - us_county_latlng'!A:D, 4, FALSE)</f>
        <v>45.020794520000003</v>
      </c>
      <c r="G3288">
        <f>VLOOKUP(B3288, '[1]Sheet 1 - us_county_latlng'!A:C, 3, FALSE)</f>
        <v>-84.599728279999994</v>
      </c>
    </row>
    <row r="3289" spans="1:7" hidden="1" x14ac:dyDescent="0.2">
      <c r="A3289" s="103">
        <v>2023</v>
      </c>
      <c r="B3289" s="12" t="s">
        <v>737</v>
      </c>
      <c r="C3289" s="99" t="s">
        <v>738</v>
      </c>
      <c r="D3289" s="12">
        <v>3987</v>
      </c>
      <c r="E3289" s="113">
        <v>638</v>
      </c>
      <c r="F3289">
        <f>VLOOKUP(B3289, '[1]Sheet 1 - us_county_latlng'!A:D, 4, FALSE)</f>
        <v>42.959906070000002</v>
      </c>
      <c r="G3289">
        <f>VLOOKUP(B3289, '[1]Sheet 1 - us_county_latlng'!A:C, 3, FALSE)</f>
        <v>-85.996453099999997</v>
      </c>
    </row>
    <row r="3290" spans="1:7" hidden="1" x14ac:dyDescent="0.2">
      <c r="A3290" s="103">
        <v>2023</v>
      </c>
      <c r="B3290" s="12" t="s">
        <v>739</v>
      </c>
      <c r="C3290" s="99" t="s">
        <v>740</v>
      </c>
      <c r="D3290" s="12">
        <v>112</v>
      </c>
      <c r="E3290" s="113">
        <v>18</v>
      </c>
      <c r="F3290">
        <f>VLOOKUP(B3290, '[1]Sheet 1 - us_county_latlng'!A:D, 4, FALSE)</f>
        <v>45.340359149999998</v>
      </c>
      <c r="G3290">
        <f>VLOOKUP(B3290, '[1]Sheet 1 - us_county_latlng'!A:C, 3, FALSE)</f>
        <v>-83.917215010000007</v>
      </c>
    </row>
    <row r="3291" spans="1:7" hidden="1" x14ac:dyDescent="0.2">
      <c r="A3291" s="103">
        <v>2023</v>
      </c>
      <c r="B3291" s="12" t="s">
        <v>741</v>
      </c>
      <c r="C3291" s="99" t="s">
        <v>742</v>
      </c>
      <c r="D3291" s="12">
        <v>221</v>
      </c>
      <c r="E3291" s="113">
        <v>35</v>
      </c>
      <c r="F3291">
        <f>VLOOKUP(B3291, '[1]Sheet 1 - us_county_latlng'!A:D, 4, FALSE)</f>
        <v>44.335479159999998</v>
      </c>
      <c r="G3291">
        <f>VLOOKUP(B3291, '[1]Sheet 1 - us_county_latlng'!A:C, 3, FALSE)</f>
        <v>-84.611415370000003</v>
      </c>
    </row>
    <row r="3292" spans="1:7" hidden="1" x14ac:dyDescent="0.2">
      <c r="A3292" s="103">
        <v>2023</v>
      </c>
      <c r="B3292" s="12" t="s">
        <v>743</v>
      </c>
      <c r="C3292" s="99" t="s">
        <v>744</v>
      </c>
      <c r="D3292" s="12">
        <v>2925</v>
      </c>
      <c r="E3292" s="113">
        <v>437</v>
      </c>
      <c r="F3292">
        <f>VLOOKUP(B3292, '[1]Sheet 1 - us_county_latlng'!A:D, 4, FALSE)</f>
        <v>43.335261070000001</v>
      </c>
      <c r="G3292">
        <f>VLOOKUP(B3292, '[1]Sheet 1 - us_county_latlng'!A:C, 3, FALSE)</f>
        <v>-84.052699599999997</v>
      </c>
    </row>
    <row r="3293" spans="1:7" hidden="1" x14ac:dyDescent="0.2">
      <c r="A3293" s="103">
        <v>2023</v>
      </c>
      <c r="B3293" s="12" t="s">
        <v>745</v>
      </c>
      <c r="C3293" s="99" t="s">
        <v>746</v>
      </c>
      <c r="D3293" s="12" t="s">
        <v>1172</v>
      </c>
      <c r="E3293" s="113">
        <v>76</v>
      </c>
      <c r="F3293">
        <f>VLOOKUP(B3293, '[1]Sheet 1 - us_county_latlng'!A:D, 4, FALSE)</f>
        <v>43.423763200000003</v>
      </c>
      <c r="G3293">
        <f>VLOOKUP(B3293, '[1]Sheet 1 - us_county_latlng'!A:C, 3, FALSE)</f>
        <v>-82.820633409999999</v>
      </c>
    </row>
    <row r="3294" spans="1:7" hidden="1" x14ac:dyDescent="0.2">
      <c r="A3294" s="103">
        <v>2023</v>
      </c>
      <c r="B3294" s="12" t="s">
        <v>747</v>
      </c>
      <c r="C3294" s="99" t="s">
        <v>748</v>
      </c>
      <c r="D3294" s="12" t="s">
        <v>1173</v>
      </c>
      <c r="E3294" s="113">
        <v>15</v>
      </c>
      <c r="F3294">
        <f>VLOOKUP(B3294, '[1]Sheet 1 - us_county_latlng'!A:D, 4, FALSE)</f>
        <v>46.196667339999998</v>
      </c>
      <c r="G3294">
        <f>VLOOKUP(B3294, '[1]Sheet 1 - us_county_latlng'!A:C, 3, FALSE)</f>
        <v>-86.199856639999993</v>
      </c>
    </row>
    <row r="3295" spans="1:7" hidden="1" x14ac:dyDescent="0.2">
      <c r="A3295" s="103">
        <v>2023</v>
      </c>
      <c r="B3295" s="12" t="s">
        <v>749</v>
      </c>
      <c r="C3295" s="99" t="s">
        <v>750</v>
      </c>
      <c r="D3295" s="12" t="s">
        <v>1174</v>
      </c>
      <c r="E3295" s="113">
        <v>137</v>
      </c>
      <c r="F3295">
        <f>VLOOKUP(B3295, '[1]Sheet 1 - us_county_latlng'!A:D, 4, FALSE)</f>
        <v>42.954021349999998</v>
      </c>
      <c r="G3295">
        <f>VLOOKUP(B3295, '[1]Sheet 1 - us_county_latlng'!A:C, 3, FALSE)</f>
        <v>-84.146620580000004</v>
      </c>
    </row>
    <row r="3296" spans="1:7" hidden="1" x14ac:dyDescent="0.2">
      <c r="A3296" s="103">
        <v>2023</v>
      </c>
      <c r="B3296" s="12" t="s">
        <v>751</v>
      </c>
      <c r="C3296" s="99" t="s">
        <v>752</v>
      </c>
      <c r="D3296" s="12" t="s">
        <v>1175</v>
      </c>
      <c r="E3296" s="113">
        <v>310</v>
      </c>
      <c r="F3296">
        <f>VLOOKUP(B3296, '[1]Sheet 1 - us_county_latlng'!A:D, 4, FALSE)</f>
        <v>42.931888549999996</v>
      </c>
      <c r="G3296">
        <f>VLOOKUP(B3296, '[1]Sheet 1 - us_county_latlng'!A:C, 3, FALSE)</f>
        <v>-82.68083292</v>
      </c>
    </row>
    <row r="3297" spans="1:7" hidden="1" x14ac:dyDescent="0.2">
      <c r="A3297" s="103">
        <v>2023</v>
      </c>
      <c r="B3297" s="12" t="s">
        <v>753</v>
      </c>
      <c r="C3297" s="99" t="s">
        <v>754</v>
      </c>
      <c r="D3297" s="12" t="s">
        <v>1176</v>
      </c>
      <c r="E3297" s="113">
        <v>140</v>
      </c>
      <c r="F3297">
        <f>VLOOKUP(B3297, '[1]Sheet 1 - us_county_latlng'!A:D, 4, FALSE)</f>
        <v>41.914397409999999</v>
      </c>
      <c r="G3297">
        <f>VLOOKUP(B3297, '[1]Sheet 1 - us_county_latlng'!A:C, 3, FALSE)</f>
        <v>-85.528100679999994</v>
      </c>
    </row>
    <row r="3298" spans="1:7" hidden="1" x14ac:dyDescent="0.2">
      <c r="A3298" s="103">
        <v>2023</v>
      </c>
      <c r="B3298" s="12" t="s">
        <v>755</v>
      </c>
      <c r="C3298" s="99" t="s">
        <v>756</v>
      </c>
      <c r="D3298" s="12">
        <v>624</v>
      </c>
      <c r="E3298" s="113">
        <v>100</v>
      </c>
      <c r="F3298">
        <f>VLOOKUP(B3298, '[1]Sheet 1 - us_county_latlng'!A:D, 4, FALSE)</f>
        <v>43.465159890000002</v>
      </c>
      <c r="G3298">
        <f>VLOOKUP(B3298, '[1]Sheet 1 - us_county_latlng'!A:C, 3, FALSE)</f>
        <v>-83.417471469999995</v>
      </c>
    </row>
    <row r="3299" spans="1:7" hidden="1" x14ac:dyDescent="0.2">
      <c r="A3299" s="103">
        <v>2023</v>
      </c>
      <c r="B3299" s="12" t="s">
        <v>757</v>
      </c>
      <c r="C3299" s="99" t="s">
        <v>758</v>
      </c>
      <c r="D3299" s="12">
        <v>1028</v>
      </c>
      <c r="E3299" s="113">
        <v>163</v>
      </c>
      <c r="F3299">
        <f>VLOOKUP(B3299, '[1]Sheet 1 - us_county_latlng'!A:D, 4, FALSE)</f>
        <v>42.251664380000001</v>
      </c>
      <c r="G3299">
        <f>VLOOKUP(B3299, '[1]Sheet 1 - us_county_latlng'!A:C, 3, FALSE)</f>
        <v>-86.018394819999997</v>
      </c>
    </row>
    <row r="3300" spans="1:7" hidden="1" x14ac:dyDescent="0.2">
      <c r="A3300" s="103">
        <v>2023</v>
      </c>
      <c r="B3300" s="12" t="s">
        <v>759</v>
      </c>
      <c r="C3300" s="99" t="s">
        <v>760</v>
      </c>
      <c r="D3300" s="12">
        <v>4672</v>
      </c>
      <c r="E3300" s="113">
        <v>706</v>
      </c>
      <c r="F3300">
        <f>VLOOKUP(B3300, '[1]Sheet 1 - us_county_latlng'!A:D, 4, FALSE)</f>
        <v>42.253444020000003</v>
      </c>
      <c r="G3300">
        <f>VLOOKUP(B3300, '[1]Sheet 1 - us_county_latlng'!A:C, 3, FALSE)</f>
        <v>-83.838798909999994</v>
      </c>
    </row>
    <row r="3301" spans="1:7" hidden="1" x14ac:dyDescent="0.2">
      <c r="A3301" s="103">
        <v>2023</v>
      </c>
      <c r="B3301" s="12" t="s">
        <v>761</v>
      </c>
      <c r="C3301" s="99" t="s">
        <v>762</v>
      </c>
      <c r="D3301" s="12">
        <v>35965</v>
      </c>
      <c r="E3301" s="41">
        <v>5092</v>
      </c>
      <c r="F3301">
        <f>VLOOKUP(B3301, '[1]Sheet 1 - us_county_latlng'!A:D, 4, FALSE)</f>
        <v>42.281720380000003</v>
      </c>
      <c r="G3301">
        <f>VLOOKUP(B3301, '[1]Sheet 1 - us_county_latlng'!A:C, 3, FALSE)</f>
        <v>-83.282213209999995</v>
      </c>
    </row>
    <row r="3302" spans="1:7" hidden="1" x14ac:dyDescent="0.2">
      <c r="A3302" s="103">
        <v>2023</v>
      </c>
      <c r="B3302" s="99" t="s">
        <v>763</v>
      </c>
      <c r="C3302" s="99" t="s">
        <v>764</v>
      </c>
      <c r="D3302" s="12" t="s">
        <v>767</v>
      </c>
      <c r="E3302" s="12" t="s">
        <v>768</v>
      </c>
      <c r="F3302">
        <f>VLOOKUP(B3302, '[1]Sheet 1 - us_county_latlng'!A:D, 4, FALSE)</f>
        <v>44.338417679999999</v>
      </c>
      <c r="G3302">
        <f>VLOOKUP(B3302, '[1]Sheet 1 - us_county_latlng'!A:C, 3, FALSE)</f>
        <v>-85.578177400000001</v>
      </c>
    </row>
    <row r="3303" spans="1:7" hidden="1" x14ac:dyDescent="0.2">
      <c r="A3303" s="103">
        <v>2015</v>
      </c>
      <c r="B3303" s="12" t="s">
        <v>771</v>
      </c>
      <c r="C3303" s="12" t="s">
        <v>772</v>
      </c>
      <c r="D3303" t="s">
        <v>843</v>
      </c>
      <c r="E3303" s="12" t="s">
        <v>1117</v>
      </c>
      <c r="F3303">
        <f>VLOOKUP(B3303, '[1]Sheet 1 - us_county_latlng'!A:D, 4, FALSE)</f>
        <v>44.709198149999999</v>
      </c>
      <c r="G3303">
        <f>VLOOKUP(B3303, '[1]Sheet 1 - us_county_latlng'!A:C, 3, FALSE)</f>
        <v>-117.67554730000001</v>
      </c>
    </row>
    <row r="3304" spans="1:7" hidden="1" x14ac:dyDescent="0.2">
      <c r="A3304" s="103">
        <v>2015</v>
      </c>
      <c r="B3304" s="12" t="s">
        <v>773</v>
      </c>
      <c r="C3304" s="12" t="s">
        <v>774</v>
      </c>
      <c r="D3304" t="s">
        <v>844</v>
      </c>
      <c r="E3304" s="12" t="s">
        <v>1118</v>
      </c>
      <c r="F3304">
        <f>VLOOKUP(B3304, '[1]Sheet 1 - us_county_latlng'!A:D, 4, FALSE)</f>
        <v>44.491611570000003</v>
      </c>
      <c r="G3304">
        <f>VLOOKUP(B3304, '[1]Sheet 1 - us_county_latlng'!A:C, 3, FALSE)</f>
        <v>-123.428743</v>
      </c>
    </row>
    <row r="3305" spans="1:7" hidden="1" x14ac:dyDescent="0.2">
      <c r="A3305" s="103">
        <v>2015</v>
      </c>
      <c r="B3305" s="12" t="s">
        <v>775</v>
      </c>
      <c r="C3305" s="12" t="s">
        <v>776</v>
      </c>
      <c r="D3305" t="s">
        <v>845</v>
      </c>
      <c r="E3305" s="12" t="s">
        <v>1119</v>
      </c>
      <c r="F3305">
        <f>VLOOKUP(B3305, '[1]Sheet 1 - us_county_latlng'!A:D, 4, FALSE)</f>
        <v>45.188203870000002</v>
      </c>
      <c r="G3305">
        <f>VLOOKUP(B3305, '[1]Sheet 1 - us_county_latlng'!A:C, 3, FALSE)</f>
        <v>-122.2205544</v>
      </c>
    </row>
    <row r="3306" spans="1:7" hidden="1" x14ac:dyDescent="0.2">
      <c r="A3306" s="103">
        <v>2015</v>
      </c>
      <c r="B3306" s="12" t="s">
        <v>777</v>
      </c>
      <c r="C3306" s="12" t="s">
        <v>778</v>
      </c>
      <c r="D3306" t="s">
        <v>846</v>
      </c>
      <c r="E3306" s="12" t="s">
        <v>1120</v>
      </c>
      <c r="F3306">
        <f>VLOOKUP(B3306, '[1]Sheet 1 - us_county_latlng'!A:D, 4, FALSE)</f>
        <v>45.995003140000001</v>
      </c>
      <c r="G3306">
        <f>VLOOKUP(B3306, '[1]Sheet 1 - us_county_latlng'!A:C, 3, FALSE)</f>
        <v>-123.65602939999999</v>
      </c>
    </row>
    <row r="3307" spans="1:7" hidden="1" x14ac:dyDescent="0.2">
      <c r="A3307" s="103">
        <v>2015</v>
      </c>
      <c r="B3307" s="12" t="s">
        <v>779</v>
      </c>
      <c r="C3307" s="12" t="s">
        <v>780</v>
      </c>
      <c r="D3307" t="s">
        <v>847</v>
      </c>
      <c r="E3307" s="12" t="s">
        <v>1117</v>
      </c>
      <c r="F3307">
        <f>VLOOKUP(B3307, '[1]Sheet 1 - us_county_latlng'!A:D, 4, FALSE)</f>
        <v>45.943766910000001</v>
      </c>
      <c r="G3307">
        <f>VLOOKUP(B3307, '[1]Sheet 1 - us_county_latlng'!A:C, 3, FALSE)</f>
        <v>-123.0888664</v>
      </c>
    </row>
    <row r="3308" spans="1:7" hidden="1" x14ac:dyDescent="0.2">
      <c r="A3308" s="103">
        <v>2015</v>
      </c>
      <c r="B3308" s="12" t="s">
        <v>781</v>
      </c>
      <c r="C3308" s="12" t="s">
        <v>782</v>
      </c>
      <c r="D3308" t="s">
        <v>848</v>
      </c>
      <c r="E3308" s="12" t="s">
        <v>1121</v>
      </c>
      <c r="F3308">
        <f>VLOOKUP(B3308, '[1]Sheet 1 - us_county_latlng'!A:D, 4, FALSE)</f>
        <v>43.173965789999997</v>
      </c>
      <c r="G3308">
        <f>VLOOKUP(B3308, '[1]Sheet 1 - us_county_latlng'!A:C, 3, FALSE)</f>
        <v>-124.0595871</v>
      </c>
    </row>
    <row r="3309" spans="1:7" hidden="1" x14ac:dyDescent="0.2">
      <c r="A3309" s="103">
        <v>2015</v>
      </c>
      <c r="B3309" s="12" t="s">
        <v>783</v>
      </c>
      <c r="C3309" s="12" t="s">
        <v>784</v>
      </c>
      <c r="D3309" t="s">
        <v>849</v>
      </c>
      <c r="E3309" s="12" t="s">
        <v>1121</v>
      </c>
      <c r="F3309">
        <f>VLOOKUP(B3309, '[1]Sheet 1 - us_county_latlng'!A:D, 4, FALSE)</f>
        <v>44.142294909999997</v>
      </c>
      <c r="G3309">
        <f>VLOOKUP(B3309, '[1]Sheet 1 - us_county_latlng'!A:C, 3, FALSE)</f>
        <v>-120.3567062</v>
      </c>
    </row>
    <row r="3310" spans="1:7" hidden="1" x14ac:dyDescent="0.2">
      <c r="A3310" s="103">
        <v>2015</v>
      </c>
      <c r="B3310" s="12" t="s">
        <v>785</v>
      </c>
      <c r="C3310" s="12" t="s">
        <v>786</v>
      </c>
      <c r="D3310" t="s">
        <v>850</v>
      </c>
      <c r="E3310" s="12" t="s">
        <v>1122</v>
      </c>
      <c r="F3310">
        <f>VLOOKUP(B3310, '[1]Sheet 1 - us_county_latlng'!A:D, 4, FALSE)</f>
        <v>42.457761769999998</v>
      </c>
      <c r="G3310">
        <f>VLOOKUP(B3310, '[1]Sheet 1 - us_county_latlng'!A:C, 3, FALSE)</f>
        <v>-124.15609190000001</v>
      </c>
    </row>
    <row r="3311" spans="1:7" hidden="1" x14ac:dyDescent="0.2">
      <c r="A3311" s="103">
        <v>2015</v>
      </c>
      <c r="B3311" s="12" t="s">
        <v>787</v>
      </c>
      <c r="C3311" s="12" t="s">
        <v>788</v>
      </c>
      <c r="D3311" t="s">
        <v>851</v>
      </c>
      <c r="E3311" s="12" t="s">
        <v>1118</v>
      </c>
      <c r="F3311">
        <f>VLOOKUP(B3311, '[1]Sheet 1 - us_county_latlng'!A:D, 4, FALSE)</f>
        <v>43.914692170000002</v>
      </c>
      <c r="G3311">
        <f>VLOOKUP(B3311, '[1]Sheet 1 - us_county_latlng'!A:C, 3, FALSE)</f>
        <v>-121.227881</v>
      </c>
    </row>
    <row r="3312" spans="1:7" hidden="1" x14ac:dyDescent="0.2">
      <c r="A3312" s="103">
        <v>2015</v>
      </c>
      <c r="B3312" s="12" t="s">
        <v>789</v>
      </c>
      <c r="C3312" s="12" t="s">
        <v>790</v>
      </c>
      <c r="D3312" t="s">
        <v>852</v>
      </c>
      <c r="E3312" s="12" t="s">
        <v>876</v>
      </c>
      <c r="F3312">
        <f>VLOOKUP(B3312, '[1]Sheet 1 - us_county_latlng'!A:D, 4, FALSE)</f>
        <v>43.279698699999997</v>
      </c>
      <c r="G3312">
        <f>VLOOKUP(B3312, '[1]Sheet 1 - us_county_latlng'!A:C, 3, FALSE)</f>
        <v>-123.16584349999999</v>
      </c>
    </row>
    <row r="3313" spans="1:7" hidden="1" x14ac:dyDescent="0.2">
      <c r="A3313" s="103">
        <v>2015</v>
      </c>
      <c r="B3313" s="12" t="s">
        <v>791</v>
      </c>
      <c r="C3313" s="12" t="s">
        <v>792</v>
      </c>
      <c r="D3313" t="s">
        <v>853</v>
      </c>
      <c r="E3313" s="12" t="s">
        <v>1122</v>
      </c>
      <c r="F3313">
        <f>VLOOKUP(B3313, '[1]Sheet 1 - us_county_latlng'!A:D, 4, FALSE)</f>
        <v>45.37780558</v>
      </c>
      <c r="G3313">
        <f>VLOOKUP(B3313, '[1]Sheet 1 - us_county_latlng'!A:C, 3, FALSE)</f>
        <v>-120.210458</v>
      </c>
    </row>
    <row r="3314" spans="1:7" hidden="1" x14ac:dyDescent="0.2">
      <c r="A3314" s="103">
        <v>2015</v>
      </c>
      <c r="B3314" s="12" t="s">
        <v>793</v>
      </c>
      <c r="C3314" s="12" t="s">
        <v>794</v>
      </c>
      <c r="D3314" t="s">
        <v>854</v>
      </c>
      <c r="E3314" s="12" t="s">
        <v>1122</v>
      </c>
      <c r="F3314">
        <f>VLOOKUP(B3314, '[1]Sheet 1 - us_county_latlng'!A:D, 4, FALSE)</f>
        <v>44.490745500000003</v>
      </c>
      <c r="G3314">
        <f>VLOOKUP(B3314, '[1]Sheet 1 - us_county_latlng'!A:C, 3, FALSE)</f>
        <v>-119.0074917</v>
      </c>
    </row>
    <row r="3315" spans="1:7" hidden="1" x14ac:dyDescent="0.2">
      <c r="A3315" s="103">
        <v>2015</v>
      </c>
      <c r="B3315" s="12" t="s">
        <v>795</v>
      </c>
      <c r="C3315" s="12" t="s">
        <v>796</v>
      </c>
      <c r="D3315" t="s">
        <v>855</v>
      </c>
      <c r="E3315" s="12" t="s">
        <v>1122</v>
      </c>
      <c r="F3315">
        <f>VLOOKUP(B3315, '[1]Sheet 1 - us_county_latlng'!A:D, 4, FALSE)</f>
        <v>43.063618429999998</v>
      </c>
      <c r="G3315">
        <f>VLOOKUP(B3315, '[1]Sheet 1 - us_county_latlng'!A:C, 3, FALSE)</f>
        <v>-118.9679625</v>
      </c>
    </row>
    <row r="3316" spans="1:7" hidden="1" x14ac:dyDescent="0.2">
      <c r="A3316" s="103">
        <v>2015</v>
      </c>
      <c r="B3316" s="12" t="s">
        <v>797</v>
      </c>
      <c r="C3316" s="12" t="s">
        <v>798</v>
      </c>
      <c r="D3316" t="s">
        <v>856</v>
      </c>
      <c r="E3316" s="12" t="s">
        <v>1122</v>
      </c>
      <c r="F3316">
        <f>VLOOKUP(B3316, '[1]Sheet 1 - us_county_latlng'!A:D, 4, FALSE)</f>
        <v>45.51931999</v>
      </c>
      <c r="G3316">
        <f>VLOOKUP(B3316, '[1]Sheet 1 - us_county_latlng'!A:C, 3, FALSE)</f>
        <v>-121.65128919999999</v>
      </c>
    </row>
    <row r="3317" spans="1:7" hidden="1" x14ac:dyDescent="0.2">
      <c r="A3317" s="103">
        <v>2015</v>
      </c>
      <c r="B3317" s="12" t="s">
        <v>799</v>
      </c>
      <c r="C3317" s="12" t="s">
        <v>800</v>
      </c>
      <c r="D3317" t="s">
        <v>857</v>
      </c>
      <c r="E3317" s="12" t="s">
        <v>1123</v>
      </c>
      <c r="F3317">
        <f>VLOOKUP(B3317, '[1]Sheet 1 - us_county_latlng'!A:D, 4, FALSE)</f>
        <v>42.43216537</v>
      </c>
      <c r="G3317">
        <f>VLOOKUP(B3317, '[1]Sheet 1 - us_county_latlng'!A:C, 3, FALSE)</f>
        <v>-122.72837699999999</v>
      </c>
    </row>
    <row r="3318" spans="1:7" hidden="1" x14ac:dyDescent="0.2">
      <c r="A3318" s="103">
        <v>2015</v>
      </c>
      <c r="B3318" s="12" t="s">
        <v>801</v>
      </c>
      <c r="C3318" s="12" t="s">
        <v>802</v>
      </c>
      <c r="D3318" t="s">
        <v>858</v>
      </c>
      <c r="E3318" s="12" t="s">
        <v>1121</v>
      </c>
      <c r="F3318">
        <f>VLOOKUP(B3318, '[1]Sheet 1 - us_county_latlng'!A:D, 4, FALSE)</f>
        <v>44.629358910000001</v>
      </c>
      <c r="G3318">
        <f>VLOOKUP(B3318, '[1]Sheet 1 - us_county_latlng'!A:C, 3, FALSE)</f>
        <v>-121.17643099999999</v>
      </c>
    </row>
    <row r="3319" spans="1:7" hidden="1" x14ac:dyDescent="0.2">
      <c r="A3319" s="103">
        <v>2015</v>
      </c>
      <c r="B3319" s="12" t="s">
        <v>803</v>
      </c>
      <c r="C3319" s="12" t="s">
        <v>804</v>
      </c>
      <c r="D3319" t="s">
        <v>859</v>
      </c>
      <c r="E3319" s="12" t="s">
        <v>1124</v>
      </c>
      <c r="F3319">
        <f>VLOOKUP(B3319, '[1]Sheet 1 - us_county_latlng'!A:D, 4, FALSE)</f>
        <v>42.365511550000001</v>
      </c>
      <c r="G3319">
        <f>VLOOKUP(B3319, '[1]Sheet 1 - us_county_latlng'!A:C, 3, FALSE)</f>
        <v>-123.55525950000001</v>
      </c>
    </row>
    <row r="3320" spans="1:7" hidden="1" x14ac:dyDescent="0.2">
      <c r="A3320" s="103">
        <v>2015</v>
      </c>
      <c r="B3320" s="12" t="s">
        <v>805</v>
      </c>
      <c r="C3320" s="12" t="s">
        <v>806</v>
      </c>
      <c r="D3320" t="s">
        <v>860</v>
      </c>
      <c r="E3320" s="12" t="s">
        <v>1125</v>
      </c>
      <c r="F3320">
        <f>VLOOKUP(B3320, '[1]Sheet 1 - us_county_latlng'!A:D, 4, FALSE)</f>
        <v>42.686050260000002</v>
      </c>
      <c r="G3320">
        <f>VLOOKUP(B3320, '[1]Sheet 1 - us_county_latlng'!A:C, 3, FALSE)</f>
        <v>-121.6500072</v>
      </c>
    </row>
    <row r="3321" spans="1:7" hidden="1" x14ac:dyDescent="0.2">
      <c r="A3321" s="103">
        <v>2015</v>
      </c>
      <c r="B3321" s="12" t="s">
        <v>807</v>
      </c>
      <c r="C3321" s="12" t="s">
        <v>808</v>
      </c>
      <c r="D3321" t="s">
        <v>861</v>
      </c>
      <c r="E3321" s="12" t="s">
        <v>1122</v>
      </c>
      <c r="F3321">
        <f>VLOOKUP(B3321, '[1]Sheet 1 - us_county_latlng'!A:D, 4, FALSE)</f>
        <v>42.793508180000003</v>
      </c>
      <c r="G3321">
        <f>VLOOKUP(B3321, '[1]Sheet 1 - us_county_latlng'!A:C, 3, FALSE)</f>
        <v>-120.3873864</v>
      </c>
    </row>
    <row r="3322" spans="1:7" hidden="1" x14ac:dyDescent="0.2">
      <c r="A3322" s="103">
        <v>2015</v>
      </c>
      <c r="B3322" s="12" t="s">
        <v>809</v>
      </c>
      <c r="C3322" s="12" t="s">
        <v>810</v>
      </c>
      <c r="D3322" t="s">
        <v>862</v>
      </c>
      <c r="E3322" s="12" t="s">
        <v>1066</v>
      </c>
      <c r="F3322">
        <f>VLOOKUP(B3322, '[1]Sheet 1 - us_county_latlng'!A:D, 4, FALSE)</f>
        <v>43.938894410000003</v>
      </c>
      <c r="G3322">
        <f>VLOOKUP(B3322, '[1]Sheet 1 - us_county_latlng'!A:C, 3, FALSE)</f>
        <v>-122.8473327</v>
      </c>
    </row>
    <row r="3323" spans="1:7" hidden="1" x14ac:dyDescent="0.2">
      <c r="A3323" s="103">
        <v>2015</v>
      </c>
      <c r="B3323" s="12" t="s">
        <v>811</v>
      </c>
      <c r="C3323" s="12" t="s">
        <v>812</v>
      </c>
      <c r="D3323" t="s">
        <v>863</v>
      </c>
      <c r="E3323" s="12" t="s">
        <v>1120</v>
      </c>
      <c r="F3323">
        <f>VLOOKUP(B3323, '[1]Sheet 1 - us_county_latlng'!A:D, 4, FALSE)</f>
        <v>44.64147054</v>
      </c>
      <c r="G3323">
        <f>VLOOKUP(B3323, '[1]Sheet 1 - us_county_latlng'!A:C, 3, FALSE)</f>
        <v>-123.8682744</v>
      </c>
    </row>
    <row r="3324" spans="1:7" hidden="1" x14ac:dyDescent="0.2">
      <c r="A3324" s="103">
        <v>2015</v>
      </c>
      <c r="B3324" s="12" t="s">
        <v>813</v>
      </c>
      <c r="C3324" s="12" t="s">
        <v>814</v>
      </c>
      <c r="D3324" t="s">
        <v>864</v>
      </c>
      <c r="E3324" s="12" t="s">
        <v>1118</v>
      </c>
      <c r="F3324">
        <f>VLOOKUP(B3324, '[1]Sheet 1 - us_county_latlng'!A:D, 4, FALSE)</f>
        <v>44.488807680000001</v>
      </c>
      <c r="G3324">
        <f>VLOOKUP(B3324, '[1]Sheet 1 - us_county_latlng'!A:C, 3, FALSE)</f>
        <v>-122.5341835</v>
      </c>
    </row>
    <row r="3325" spans="1:7" hidden="1" x14ac:dyDescent="0.2">
      <c r="A3325" s="103">
        <v>2015</v>
      </c>
      <c r="B3325" s="12" t="s">
        <v>815</v>
      </c>
      <c r="C3325" s="12" t="s">
        <v>816</v>
      </c>
      <c r="D3325" t="s">
        <v>865</v>
      </c>
      <c r="E3325" s="12" t="s">
        <v>1117</v>
      </c>
      <c r="F3325">
        <f>VLOOKUP(B3325, '[1]Sheet 1 - us_county_latlng'!A:D, 4, FALSE)</f>
        <v>43.193556989999998</v>
      </c>
      <c r="G3325">
        <f>VLOOKUP(B3325, '[1]Sheet 1 - us_county_latlng'!A:C, 3, FALSE)</f>
        <v>-117.62310669999999</v>
      </c>
    </row>
    <row r="3326" spans="1:7" hidden="1" x14ac:dyDescent="0.2">
      <c r="A3326" s="103">
        <v>2015</v>
      </c>
      <c r="B3326" s="12" t="s">
        <v>817</v>
      </c>
      <c r="C3326" s="12" t="s">
        <v>818</v>
      </c>
      <c r="D3326" t="s">
        <v>866</v>
      </c>
      <c r="E3326" s="12" t="s">
        <v>853</v>
      </c>
      <c r="F3326">
        <f>VLOOKUP(B3326, '[1]Sheet 1 - us_county_latlng'!A:D, 4, FALSE)</f>
        <v>44.903223539999999</v>
      </c>
      <c r="G3326">
        <f>VLOOKUP(B3326, '[1]Sheet 1 - us_county_latlng'!A:C, 3, FALSE)</f>
        <v>-122.5849114</v>
      </c>
    </row>
    <row r="3327" spans="1:7" hidden="1" x14ac:dyDescent="0.2">
      <c r="A3327" s="103">
        <v>2015</v>
      </c>
      <c r="B3327" s="12" t="s">
        <v>819</v>
      </c>
      <c r="C3327" s="12" t="s">
        <v>820</v>
      </c>
      <c r="D3327" t="s">
        <v>867</v>
      </c>
      <c r="E3327" s="12" t="s">
        <v>1122</v>
      </c>
      <c r="F3327">
        <f>VLOOKUP(B3327, '[1]Sheet 1 - us_county_latlng'!A:D, 4, FALSE)</f>
        <v>45.418979569999998</v>
      </c>
      <c r="G3327">
        <f>VLOOKUP(B3327, '[1]Sheet 1 - us_county_latlng'!A:C, 3, FALSE)</f>
        <v>-119.58375909999999</v>
      </c>
    </row>
    <row r="3328" spans="1:7" hidden="1" x14ac:dyDescent="0.2">
      <c r="A3328" s="103">
        <v>2015</v>
      </c>
      <c r="B3328" s="12" t="s">
        <v>821</v>
      </c>
      <c r="C3328" s="12" t="s">
        <v>822</v>
      </c>
      <c r="D3328" t="s">
        <v>868</v>
      </c>
      <c r="E3328" s="12" t="s">
        <v>1126</v>
      </c>
      <c r="F3328">
        <f>VLOOKUP(B3328, '[1]Sheet 1 - us_county_latlng'!A:D, 4, FALSE)</f>
        <v>45.546936809999998</v>
      </c>
      <c r="G3328">
        <f>VLOOKUP(B3328, '[1]Sheet 1 - us_county_latlng'!A:C, 3, FALSE)</f>
        <v>-122.4157429</v>
      </c>
    </row>
    <row r="3329" spans="1:7" hidden="1" x14ac:dyDescent="0.2">
      <c r="A3329" s="103">
        <v>2015</v>
      </c>
      <c r="B3329" s="12" t="s">
        <v>823</v>
      </c>
      <c r="C3329" s="12" t="s">
        <v>824</v>
      </c>
      <c r="D3329" t="s">
        <v>869</v>
      </c>
      <c r="E3329" s="12" t="s">
        <v>1125</v>
      </c>
      <c r="F3329">
        <f>VLOOKUP(B3329, '[1]Sheet 1 - us_county_latlng'!A:D, 4, FALSE)</f>
        <v>44.903385139999997</v>
      </c>
      <c r="G3329">
        <f>VLOOKUP(B3329, '[1]Sheet 1 - us_county_latlng'!A:C, 3, FALSE)</f>
        <v>-123.4132525</v>
      </c>
    </row>
    <row r="3330" spans="1:7" hidden="1" x14ac:dyDescent="0.2">
      <c r="A3330" s="103">
        <v>2015</v>
      </c>
      <c r="B3330" s="12" t="s">
        <v>825</v>
      </c>
      <c r="C3330" s="12" t="s">
        <v>826</v>
      </c>
      <c r="D3330" t="s">
        <v>853</v>
      </c>
      <c r="E3330" s="12" t="s">
        <v>1122</v>
      </c>
      <c r="F3330">
        <f>VLOOKUP(B3330, '[1]Sheet 1 - us_county_latlng'!A:D, 4, FALSE)</f>
        <v>45.4052255</v>
      </c>
      <c r="G3330">
        <f>VLOOKUP(B3330, '[1]Sheet 1 - us_county_latlng'!A:C, 3, FALSE)</f>
        <v>-120.6892687</v>
      </c>
    </row>
    <row r="3331" spans="1:7" hidden="1" x14ac:dyDescent="0.2">
      <c r="A3331" s="103">
        <v>2015</v>
      </c>
      <c r="B3331" s="12" t="s">
        <v>827</v>
      </c>
      <c r="C3331" s="12" t="s">
        <v>828</v>
      </c>
      <c r="D3331" t="s">
        <v>870</v>
      </c>
      <c r="E3331" s="12" t="s">
        <v>1125</v>
      </c>
      <c r="F3331">
        <f>VLOOKUP(B3331, '[1]Sheet 1 - us_county_latlng'!A:D, 4, FALSE)</f>
        <v>45.463438459999999</v>
      </c>
      <c r="G3331">
        <f>VLOOKUP(B3331, '[1]Sheet 1 - us_county_latlng'!A:C, 3, FALSE)</f>
        <v>-123.7127608</v>
      </c>
    </row>
    <row r="3332" spans="1:7" hidden="1" x14ac:dyDescent="0.2">
      <c r="A3332" s="103">
        <v>2015</v>
      </c>
      <c r="B3332" s="12" t="s">
        <v>829</v>
      </c>
      <c r="C3332" s="12" t="s">
        <v>830</v>
      </c>
      <c r="D3332" t="s">
        <v>871</v>
      </c>
      <c r="E3332" s="12" t="s">
        <v>1117</v>
      </c>
      <c r="F3332">
        <f>VLOOKUP(B3332, '[1]Sheet 1 - us_county_latlng'!A:D, 4, FALSE)</f>
        <v>45.591482730000003</v>
      </c>
      <c r="G3332">
        <f>VLOOKUP(B3332, '[1]Sheet 1 - us_county_latlng'!A:C, 3, FALSE)</f>
        <v>-118.736681</v>
      </c>
    </row>
    <row r="3333" spans="1:7" hidden="1" x14ac:dyDescent="0.2">
      <c r="A3333" s="103">
        <v>2015</v>
      </c>
      <c r="B3333" s="12" t="s">
        <v>831</v>
      </c>
      <c r="C3333" s="12" t="s">
        <v>832</v>
      </c>
      <c r="D3333" t="s">
        <v>872</v>
      </c>
      <c r="E3333" s="12" t="s">
        <v>1121</v>
      </c>
      <c r="F3333">
        <f>VLOOKUP(B3333, '[1]Sheet 1 - us_county_latlng'!A:D, 4, FALSE)</f>
        <v>45.310390839999997</v>
      </c>
      <c r="G3333">
        <f>VLOOKUP(B3333, '[1]Sheet 1 - us_county_latlng'!A:C, 3, FALSE)</f>
        <v>-118.00935560000001</v>
      </c>
    </row>
    <row r="3334" spans="1:7" hidden="1" x14ac:dyDescent="0.2">
      <c r="A3334" s="103">
        <v>2015</v>
      </c>
      <c r="B3334" s="12" t="s">
        <v>833</v>
      </c>
      <c r="C3334" s="12" t="s">
        <v>834</v>
      </c>
      <c r="D3334" t="s">
        <v>873</v>
      </c>
      <c r="E3334" s="12" t="s">
        <v>1122</v>
      </c>
      <c r="F3334">
        <f>VLOOKUP(B3334, '[1]Sheet 1 - us_county_latlng'!A:D, 4, FALSE)</f>
        <v>45.579797579999997</v>
      </c>
      <c r="G3334">
        <f>VLOOKUP(B3334, '[1]Sheet 1 - us_county_latlng'!A:C, 3, FALSE)</f>
        <v>-117.1810198</v>
      </c>
    </row>
    <row r="3335" spans="1:7" hidden="1" x14ac:dyDescent="0.2">
      <c r="A3335" s="103">
        <v>2015</v>
      </c>
      <c r="B3335" s="12" t="s">
        <v>835</v>
      </c>
      <c r="C3335" s="12" t="s">
        <v>836</v>
      </c>
      <c r="D3335" t="s">
        <v>874</v>
      </c>
      <c r="E3335" s="12" t="s">
        <v>1121</v>
      </c>
      <c r="F3335">
        <f>VLOOKUP(B3335, '[1]Sheet 1 - us_county_latlng'!A:D, 4, FALSE)</f>
        <v>45.160037680000002</v>
      </c>
      <c r="G3335">
        <f>VLOOKUP(B3335, '[1]Sheet 1 - us_county_latlng'!A:C, 3, FALSE)</f>
        <v>-121.1678419</v>
      </c>
    </row>
    <row r="3336" spans="1:7" hidden="1" x14ac:dyDescent="0.2">
      <c r="A3336" s="103">
        <v>2015</v>
      </c>
      <c r="B3336" s="12" t="s">
        <v>837</v>
      </c>
      <c r="C3336" s="12" t="s">
        <v>838</v>
      </c>
      <c r="D3336" t="s">
        <v>875</v>
      </c>
      <c r="E3336" s="12" t="s">
        <v>1127</v>
      </c>
      <c r="F3336">
        <f>VLOOKUP(B3336, '[1]Sheet 1 - us_county_latlng'!A:D, 4, FALSE)</f>
        <v>45.559891239999999</v>
      </c>
      <c r="G3336">
        <f>VLOOKUP(B3336, '[1]Sheet 1 - us_county_latlng'!A:C, 3, FALSE)</f>
        <v>-123.0985728</v>
      </c>
    </row>
    <row r="3337" spans="1:7" hidden="1" x14ac:dyDescent="0.2">
      <c r="A3337" s="103">
        <v>2015</v>
      </c>
      <c r="B3337" s="12" t="s">
        <v>839</v>
      </c>
      <c r="C3337" s="12" t="s">
        <v>840</v>
      </c>
      <c r="D3337" t="s">
        <v>876</v>
      </c>
      <c r="E3337" s="12" t="s">
        <v>1122</v>
      </c>
      <c r="F3337">
        <f>VLOOKUP(B3337, '[1]Sheet 1 - us_county_latlng'!A:D, 4, FALSE)</f>
        <v>44.72584844</v>
      </c>
      <c r="G3337">
        <f>VLOOKUP(B3337, '[1]Sheet 1 - us_county_latlng'!A:C, 3, FALSE)</f>
        <v>-120.0273912</v>
      </c>
    </row>
    <row r="3338" spans="1:7" hidden="1" x14ac:dyDescent="0.2">
      <c r="A3338" s="103">
        <v>2015</v>
      </c>
      <c r="B3338" s="12" t="s">
        <v>841</v>
      </c>
      <c r="C3338" s="12" t="s">
        <v>842</v>
      </c>
      <c r="D3338" t="s">
        <v>877</v>
      </c>
      <c r="E3338" s="12" t="s">
        <v>1118</v>
      </c>
      <c r="F3338">
        <f>VLOOKUP(B3338, '[1]Sheet 1 - us_county_latlng'!A:D, 4, FALSE)</f>
        <v>45.23269019</v>
      </c>
      <c r="G3338">
        <f>VLOOKUP(B3338, '[1]Sheet 1 - us_county_latlng'!A:C, 3, FALSE)</f>
        <v>-123.3078799</v>
      </c>
    </row>
    <row r="3339" spans="1:7" hidden="1" x14ac:dyDescent="0.2">
      <c r="A3339" s="103">
        <v>2016</v>
      </c>
      <c r="B3339" s="99" t="s">
        <v>771</v>
      </c>
      <c r="C3339" s="99" t="s">
        <v>772</v>
      </c>
      <c r="D3339" t="s">
        <v>878</v>
      </c>
      <c r="E3339" s="12" t="s">
        <v>1117</v>
      </c>
      <c r="F3339">
        <f>VLOOKUP(B3339, '[1]Sheet 1 - us_county_latlng'!A:D, 4, FALSE)</f>
        <v>44.709198149999999</v>
      </c>
      <c r="G3339">
        <f>VLOOKUP(B3339, '[1]Sheet 1 - us_county_latlng'!A:C, 3, FALSE)</f>
        <v>-117.67554730000001</v>
      </c>
    </row>
    <row r="3340" spans="1:7" hidden="1" x14ac:dyDescent="0.2">
      <c r="A3340" s="103">
        <v>2016</v>
      </c>
      <c r="B3340" s="99" t="s">
        <v>773</v>
      </c>
      <c r="C3340" s="99" t="s">
        <v>774</v>
      </c>
      <c r="D3340" t="s">
        <v>879</v>
      </c>
      <c r="E3340" s="12" t="s">
        <v>1117</v>
      </c>
      <c r="F3340">
        <f>VLOOKUP(B3340, '[1]Sheet 1 - us_county_latlng'!A:D, 4, FALSE)</f>
        <v>44.491611570000003</v>
      </c>
      <c r="G3340">
        <f>VLOOKUP(B3340, '[1]Sheet 1 - us_county_latlng'!A:C, 3, FALSE)</f>
        <v>-123.428743</v>
      </c>
    </row>
    <row r="3341" spans="1:7" hidden="1" x14ac:dyDescent="0.2">
      <c r="A3341" s="103">
        <v>2016</v>
      </c>
      <c r="B3341" s="99" t="s">
        <v>775</v>
      </c>
      <c r="C3341" s="99" t="s">
        <v>776</v>
      </c>
      <c r="D3341" t="s">
        <v>880</v>
      </c>
      <c r="E3341" s="12" t="s">
        <v>1119</v>
      </c>
      <c r="F3341">
        <f>VLOOKUP(B3341, '[1]Sheet 1 - us_county_latlng'!A:D, 4, FALSE)</f>
        <v>45.188203870000002</v>
      </c>
      <c r="G3341">
        <f>VLOOKUP(B3341, '[1]Sheet 1 - us_county_latlng'!A:C, 3, FALSE)</f>
        <v>-122.2205544</v>
      </c>
    </row>
    <row r="3342" spans="1:7" hidden="1" x14ac:dyDescent="0.2">
      <c r="A3342" s="103">
        <v>2016</v>
      </c>
      <c r="B3342" s="99" t="s">
        <v>777</v>
      </c>
      <c r="C3342" s="99" t="s">
        <v>778</v>
      </c>
      <c r="D3342" t="s">
        <v>881</v>
      </c>
      <c r="E3342" s="12" t="s">
        <v>1117</v>
      </c>
      <c r="F3342">
        <f>VLOOKUP(B3342, '[1]Sheet 1 - us_county_latlng'!A:D, 4, FALSE)</f>
        <v>45.995003140000001</v>
      </c>
      <c r="G3342">
        <f>VLOOKUP(B3342, '[1]Sheet 1 - us_county_latlng'!A:C, 3, FALSE)</f>
        <v>-123.65602939999999</v>
      </c>
    </row>
    <row r="3343" spans="1:7" hidden="1" x14ac:dyDescent="0.2">
      <c r="A3343" s="103">
        <v>2016</v>
      </c>
      <c r="B3343" s="99" t="s">
        <v>779</v>
      </c>
      <c r="C3343" s="99" t="s">
        <v>780</v>
      </c>
      <c r="D3343" t="s">
        <v>882</v>
      </c>
      <c r="E3343" s="12" t="s">
        <v>1121</v>
      </c>
      <c r="F3343">
        <f>VLOOKUP(B3343, '[1]Sheet 1 - us_county_latlng'!A:D, 4, FALSE)</f>
        <v>45.943766910000001</v>
      </c>
      <c r="G3343">
        <f>VLOOKUP(B3343, '[1]Sheet 1 - us_county_latlng'!A:C, 3, FALSE)</f>
        <v>-123.0888664</v>
      </c>
    </row>
    <row r="3344" spans="1:7" hidden="1" x14ac:dyDescent="0.2">
      <c r="A3344" s="103">
        <v>2016</v>
      </c>
      <c r="B3344" s="99" t="s">
        <v>781</v>
      </c>
      <c r="C3344" s="99" t="s">
        <v>782</v>
      </c>
      <c r="D3344" t="s">
        <v>848</v>
      </c>
      <c r="E3344" s="12" t="s">
        <v>1124</v>
      </c>
      <c r="F3344">
        <f>VLOOKUP(B3344, '[1]Sheet 1 - us_county_latlng'!A:D, 4, FALSE)</f>
        <v>43.173965789999997</v>
      </c>
      <c r="G3344">
        <f>VLOOKUP(B3344, '[1]Sheet 1 - us_county_latlng'!A:C, 3, FALSE)</f>
        <v>-124.0595871</v>
      </c>
    </row>
    <row r="3345" spans="1:7" hidden="1" x14ac:dyDescent="0.2">
      <c r="A3345" s="103">
        <v>2016</v>
      </c>
      <c r="B3345" s="99" t="s">
        <v>783</v>
      </c>
      <c r="C3345" s="99" t="s">
        <v>784</v>
      </c>
      <c r="D3345" t="s">
        <v>883</v>
      </c>
      <c r="E3345" s="12" t="s">
        <v>1120</v>
      </c>
      <c r="F3345">
        <f>VLOOKUP(B3345, '[1]Sheet 1 - us_county_latlng'!A:D, 4, FALSE)</f>
        <v>44.142294909999997</v>
      </c>
      <c r="G3345">
        <f>VLOOKUP(B3345, '[1]Sheet 1 - us_county_latlng'!A:C, 3, FALSE)</f>
        <v>-120.3567062</v>
      </c>
    </row>
    <row r="3346" spans="1:7" hidden="1" x14ac:dyDescent="0.2">
      <c r="A3346" s="103">
        <v>2016</v>
      </c>
      <c r="B3346" s="99" t="s">
        <v>785</v>
      </c>
      <c r="C3346" s="99" t="s">
        <v>786</v>
      </c>
      <c r="D3346" t="s">
        <v>456</v>
      </c>
      <c r="E3346" s="12" t="s">
        <v>1121</v>
      </c>
      <c r="F3346">
        <f>VLOOKUP(B3346, '[1]Sheet 1 - us_county_latlng'!A:D, 4, FALSE)</f>
        <v>42.457761769999998</v>
      </c>
      <c r="G3346">
        <f>VLOOKUP(B3346, '[1]Sheet 1 - us_county_latlng'!A:C, 3, FALSE)</f>
        <v>-124.15609190000001</v>
      </c>
    </row>
    <row r="3347" spans="1:7" hidden="1" x14ac:dyDescent="0.2">
      <c r="A3347" s="103">
        <v>2016</v>
      </c>
      <c r="B3347" s="99" t="s">
        <v>787</v>
      </c>
      <c r="C3347" s="99" t="s">
        <v>788</v>
      </c>
      <c r="D3347" t="s">
        <v>884</v>
      </c>
      <c r="E3347" s="12" t="s">
        <v>876</v>
      </c>
      <c r="F3347">
        <f>VLOOKUP(B3347, '[1]Sheet 1 - us_county_latlng'!A:D, 4, FALSE)</f>
        <v>43.914692170000002</v>
      </c>
      <c r="G3347">
        <f>VLOOKUP(B3347, '[1]Sheet 1 - us_county_latlng'!A:C, 3, FALSE)</f>
        <v>-121.227881</v>
      </c>
    </row>
    <row r="3348" spans="1:7" hidden="1" x14ac:dyDescent="0.2">
      <c r="A3348" s="103">
        <v>2016</v>
      </c>
      <c r="B3348" s="99" t="s">
        <v>789</v>
      </c>
      <c r="C3348" s="99" t="s">
        <v>790</v>
      </c>
      <c r="D3348" t="s">
        <v>885</v>
      </c>
      <c r="E3348" s="12" t="s">
        <v>1118</v>
      </c>
      <c r="F3348">
        <f>VLOOKUP(B3348, '[1]Sheet 1 - us_county_latlng'!A:D, 4, FALSE)</f>
        <v>43.279698699999997</v>
      </c>
      <c r="G3348">
        <f>VLOOKUP(B3348, '[1]Sheet 1 - us_county_latlng'!A:C, 3, FALSE)</f>
        <v>-123.16584349999999</v>
      </c>
    </row>
    <row r="3349" spans="1:7" hidden="1" x14ac:dyDescent="0.2">
      <c r="A3349" s="103">
        <v>2016</v>
      </c>
      <c r="B3349" s="99" t="s">
        <v>791</v>
      </c>
      <c r="C3349" s="99" t="s">
        <v>792</v>
      </c>
      <c r="D3349" t="s">
        <v>886</v>
      </c>
      <c r="E3349" s="12" t="s">
        <v>1122</v>
      </c>
      <c r="F3349">
        <f>VLOOKUP(B3349, '[1]Sheet 1 - us_county_latlng'!A:D, 4, FALSE)</f>
        <v>45.37780558</v>
      </c>
      <c r="G3349">
        <f>VLOOKUP(B3349, '[1]Sheet 1 - us_county_latlng'!A:C, 3, FALSE)</f>
        <v>-120.210458</v>
      </c>
    </row>
    <row r="3350" spans="1:7" hidden="1" x14ac:dyDescent="0.2">
      <c r="A3350" s="103">
        <v>2016</v>
      </c>
      <c r="B3350" s="99" t="s">
        <v>793</v>
      </c>
      <c r="C3350" s="99" t="s">
        <v>794</v>
      </c>
      <c r="D3350" t="s">
        <v>887</v>
      </c>
      <c r="E3350" s="12" t="s">
        <v>1121</v>
      </c>
      <c r="F3350">
        <f>VLOOKUP(B3350, '[1]Sheet 1 - us_county_latlng'!A:D, 4, FALSE)</f>
        <v>44.490745500000003</v>
      </c>
      <c r="G3350">
        <f>VLOOKUP(B3350, '[1]Sheet 1 - us_county_latlng'!A:C, 3, FALSE)</f>
        <v>-119.0074917</v>
      </c>
    </row>
    <row r="3351" spans="1:7" hidden="1" x14ac:dyDescent="0.2">
      <c r="A3351" s="103">
        <v>2016</v>
      </c>
      <c r="B3351" s="99" t="s">
        <v>795</v>
      </c>
      <c r="C3351" s="99" t="s">
        <v>796</v>
      </c>
      <c r="D3351" t="s">
        <v>888</v>
      </c>
      <c r="E3351" s="12" t="s">
        <v>1122</v>
      </c>
      <c r="F3351">
        <f>VLOOKUP(B3351, '[1]Sheet 1 - us_county_latlng'!A:D, 4, FALSE)</f>
        <v>43.063618429999998</v>
      </c>
      <c r="G3351">
        <f>VLOOKUP(B3351, '[1]Sheet 1 - us_county_latlng'!A:C, 3, FALSE)</f>
        <v>-118.9679625</v>
      </c>
    </row>
    <row r="3352" spans="1:7" hidden="1" x14ac:dyDescent="0.2">
      <c r="A3352" s="103">
        <v>2016</v>
      </c>
      <c r="B3352" s="99" t="s">
        <v>797</v>
      </c>
      <c r="C3352" s="99" t="s">
        <v>798</v>
      </c>
      <c r="D3352" t="s">
        <v>889</v>
      </c>
      <c r="E3352" s="12" t="s">
        <v>1121</v>
      </c>
      <c r="F3352">
        <f>VLOOKUP(B3352, '[1]Sheet 1 - us_county_latlng'!A:D, 4, FALSE)</f>
        <v>45.51931999</v>
      </c>
      <c r="G3352">
        <f>VLOOKUP(B3352, '[1]Sheet 1 - us_county_latlng'!A:C, 3, FALSE)</f>
        <v>-121.65128919999999</v>
      </c>
    </row>
    <row r="3353" spans="1:7" hidden="1" x14ac:dyDescent="0.2">
      <c r="A3353" s="103">
        <v>2016</v>
      </c>
      <c r="B3353" s="99" t="s">
        <v>799</v>
      </c>
      <c r="C3353" s="99" t="s">
        <v>800</v>
      </c>
      <c r="D3353" t="s">
        <v>890</v>
      </c>
      <c r="E3353" s="12" t="s">
        <v>876</v>
      </c>
      <c r="F3353">
        <f>VLOOKUP(B3353, '[1]Sheet 1 - us_county_latlng'!A:D, 4, FALSE)</f>
        <v>42.43216537</v>
      </c>
      <c r="G3353">
        <f>VLOOKUP(B3353, '[1]Sheet 1 - us_county_latlng'!A:C, 3, FALSE)</f>
        <v>-122.72837699999999</v>
      </c>
    </row>
    <row r="3354" spans="1:7" hidden="1" x14ac:dyDescent="0.2">
      <c r="A3354" s="103">
        <v>2016</v>
      </c>
      <c r="B3354" s="99" t="s">
        <v>801</v>
      </c>
      <c r="C3354" s="99" t="s">
        <v>802</v>
      </c>
      <c r="D3354" t="s">
        <v>891</v>
      </c>
      <c r="E3354" s="12" t="s">
        <v>1117</v>
      </c>
      <c r="F3354">
        <f>VLOOKUP(B3354, '[1]Sheet 1 - us_county_latlng'!A:D, 4, FALSE)</f>
        <v>44.629358910000001</v>
      </c>
      <c r="G3354">
        <f>VLOOKUP(B3354, '[1]Sheet 1 - us_county_latlng'!A:C, 3, FALSE)</f>
        <v>-121.17643099999999</v>
      </c>
    </row>
    <row r="3355" spans="1:7" hidden="1" x14ac:dyDescent="0.2">
      <c r="A3355" s="103">
        <v>2016</v>
      </c>
      <c r="B3355" s="99" t="s">
        <v>803</v>
      </c>
      <c r="C3355" s="99" t="s">
        <v>804</v>
      </c>
      <c r="D3355" t="s">
        <v>892</v>
      </c>
      <c r="E3355" s="12" t="s">
        <v>1125</v>
      </c>
      <c r="F3355">
        <f>VLOOKUP(B3355, '[1]Sheet 1 - us_county_latlng'!A:D, 4, FALSE)</f>
        <v>42.365511550000001</v>
      </c>
      <c r="G3355">
        <f>VLOOKUP(B3355, '[1]Sheet 1 - us_county_latlng'!A:C, 3, FALSE)</f>
        <v>-123.55525950000001</v>
      </c>
    </row>
    <row r="3356" spans="1:7" hidden="1" x14ac:dyDescent="0.2">
      <c r="A3356" s="103">
        <v>2016</v>
      </c>
      <c r="B3356" s="99" t="s">
        <v>805</v>
      </c>
      <c r="C3356" s="99" t="s">
        <v>806</v>
      </c>
      <c r="D3356" t="s">
        <v>893</v>
      </c>
      <c r="E3356" s="12" t="s">
        <v>1120</v>
      </c>
      <c r="F3356">
        <f>VLOOKUP(B3356, '[1]Sheet 1 - us_county_latlng'!A:D, 4, FALSE)</f>
        <v>42.686050260000002</v>
      </c>
      <c r="G3356">
        <f>VLOOKUP(B3356, '[1]Sheet 1 - us_county_latlng'!A:C, 3, FALSE)</f>
        <v>-121.6500072</v>
      </c>
    </row>
    <row r="3357" spans="1:7" hidden="1" x14ac:dyDescent="0.2">
      <c r="A3357" s="103">
        <v>2016</v>
      </c>
      <c r="B3357" s="99" t="s">
        <v>807</v>
      </c>
      <c r="C3357" s="99" t="s">
        <v>808</v>
      </c>
      <c r="D3357" t="s">
        <v>894</v>
      </c>
      <c r="E3357" s="12" t="s">
        <v>1122</v>
      </c>
      <c r="F3357">
        <f>VLOOKUP(B3357, '[1]Sheet 1 - us_county_latlng'!A:D, 4, FALSE)</f>
        <v>42.793508180000003</v>
      </c>
      <c r="G3357">
        <f>VLOOKUP(B3357, '[1]Sheet 1 - us_county_latlng'!A:C, 3, FALSE)</f>
        <v>-120.3873864</v>
      </c>
    </row>
    <row r="3358" spans="1:7" hidden="1" x14ac:dyDescent="0.2">
      <c r="A3358" s="103">
        <v>2016</v>
      </c>
      <c r="B3358" s="99" t="s">
        <v>809</v>
      </c>
      <c r="C3358" s="99" t="s">
        <v>810</v>
      </c>
      <c r="D3358" t="s">
        <v>895</v>
      </c>
      <c r="E3358" s="12" t="s">
        <v>921</v>
      </c>
      <c r="F3358">
        <f>VLOOKUP(B3358, '[1]Sheet 1 - us_county_latlng'!A:D, 4, FALSE)</f>
        <v>43.938894410000003</v>
      </c>
      <c r="G3358">
        <f>VLOOKUP(B3358, '[1]Sheet 1 - us_county_latlng'!A:C, 3, FALSE)</f>
        <v>-122.8473327</v>
      </c>
    </row>
    <row r="3359" spans="1:7" hidden="1" x14ac:dyDescent="0.2">
      <c r="A3359" s="103">
        <v>2016</v>
      </c>
      <c r="B3359" s="99" t="s">
        <v>811</v>
      </c>
      <c r="C3359" s="99" t="s">
        <v>812</v>
      </c>
      <c r="D3359" t="s">
        <v>896</v>
      </c>
      <c r="E3359" s="12" t="s">
        <v>1122</v>
      </c>
      <c r="F3359">
        <f>VLOOKUP(B3359, '[1]Sheet 1 - us_county_latlng'!A:D, 4, FALSE)</f>
        <v>44.64147054</v>
      </c>
      <c r="G3359">
        <f>VLOOKUP(B3359, '[1]Sheet 1 - us_county_latlng'!A:C, 3, FALSE)</f>
        <v>-123.8682744</v>
      </c>
    </row>
    <row r="3360" spans="1:7" hidden="1" x14ac:dyDescent="0.2">
      <c r="A3360" s="103">
        <v>2016</v>
      </c>
      <c r="B3360" s="99" t="s">
        <v>813</v>
      </c>
      <c r="C3360" s="99" t="s">
        <v>814</v>
      </c>
      <c r="D3360" t="s">
        <v>897</v>
      </c>
      <c r="E3360" s="12" t="s">
        <v>1118</v>
      </c>
      <c r="F3360">
        <f>VLOOKUP(B3360, '[1]Sheet 1 - us_county_latlng'!A:D, 4, FALSE)</f>
        <v>44.488807680000001</v>
      </c>
      <c r="G3360">
        <f>VLOOKUP(B3360, '[1]Sheet 1 - us_county_latlng'!A:C, 3, FALSE)</f>
        <v>-122.5341835</v>
      </c>
    </row>
    <row r="3361" spans="1:7" hidden="1" x14ac:dyDescent="0.2">
      <c r="A3361" s="103">
        <v>2016</v>
      </c>
      <c r="B3361" s="99" t="s">
        <v>815</v>
      </c>
      <c r="C3361" s="99" t="s">
        <v>816</v>
      </c>
      <c r="D3361" t="s">
        <v>898</v>
      </c>
      <c r="E3361" s="12" t="s">
        <v>1125</v>
      </c>
      <c r="F3361">
        <f>VLOOKUP(B3361, '[1]Sheet 1 - us_county_latlng'!A:D, 4, FALSE)</f>
        <v>43.193556989999998</v>
      </c>
      <c r="G3361">
        <f>VLOOKUP(B3361, '[1]Sheet 1 - us_county_latlng'!A:C, 3, FALSE)</f>
        <v>-117.62310669999999</v>
      </c>
    </row>
    <row r="3362" spans="1:7" hidden="1" x14ac:dyDescent="0.2">
      <c r="A3362" s="103">
        <v>2016</v>
      </c>
      <c r="B3362" s="99" t="s">
        <v>817</v>
      </c>
      <c r="C3362" s="99" t="s">
        <v>818</v>
      </c>
      <c r="D3362" t="s">
        <v>899</v>
      </c>
      <c r="E3362" s="12" t="s">
        <v>853</v>
      </c>
      <c r="F3362">
        <f>VLOOKUP(B3362, '[1]Sheet 1 - us_county_latlng'!A:D, 4, FALSE)</f>
        <v>44.903223539999999</v>
      </c>
      <c r="G3362">
        <f>VLOOKUP(B3362, '[1]Sheet 1 - us_county_latlng'!A:C, 3, FALSE)</f>
        <v>-122.5849114</v>
      </c>
    </row>
    <row r="3363" spans="1:7" hidden="1" x14ac:dyDescent="0.2">
      <c r="A3363" s="103">
        <v>2016</v>
      </c>
      <c r="B3363" s="99" t="s">
        <v>819</v>
      </c>
      <c r="C3363" s="99" t="s">
        <v>820</v>
      </c>
      <c r="D3363" t="s">
        <v>900</v>
      </c>
      <c r="E3363" s="12" t="s">
        <v>1121</v>
      </c>
      <c r="F3363">
        <f>VLOOKUP(B3363, '[1]Sheet 1 - us_county_latlng'!A:D, 4, FALSE)</f>
        <v>45.418979569999998</v>
      </c>
      <c r="G3363">
        <f>VLOOKUP(B3363, '[1]Sheet 1 - us_county_latlng'!A:C, 3, FALSE)</f>
        <v>-119.58375909999999</v>
      </c>
    </row>
    <row r="3364" spans="1:7" hidden="1" x14ac:dyDescent="0.2">
      <c r="A3364" s="103">
        <v>2016</v>
      </c>
      <c r="B3364" s="99" t="s">
        <v>821</v>
      </c>
      <c r="C3364" s="99" t="s">
        <v>822</v>
      </c>
      <c r="D3364" t="s">
        <v>901</v>
      </c>
      <c r="E3364" s="12" t="s">
        <v>1128</v>
      </c>
      <c r="F3364">
        <f>VLOOKUP(B3364, '[1]Sheet 1 - us_county_latlng'!A:D, 4, FALSE)</f>
        <v>45.546936809999998</v>
      </c>
      <c r="G3364">
        <f>VLOOKUP(B3364, '[1]Sheet 1 - us_county_latlng'!A:C, 3, FALSE)</f>
        <v>-122.4157429</v>
      </c>
    </row>
    <row r="3365" spans="1:7" hidden="1" x14ac:dyDescent="0.2">
      <c r="A3365" s="103">
        <v>2016</v>
      </c>
      <c r="B3365" s="99" t="s">
        <v>823</v>
      </c>
      <c r="C3365" s="99" t="s">
        <v>824</v>
      </c>
      <c r="D3365" t="s">
        <v>902</v>
      </c>
      <c r="E3365" s="12" t="s">
        <v>1120</v>
      </c>
      <c r="F3365">
        <f>VLOOKUP(B3365, '[1]Sheet 1 - us_county_latlng'!A:D, 4, FALSE)</f>
        <v>44.903385139999997</v>
      </c>
      <c r="G3365">
        <f>VLOOKUP(B3365, '[1]Sheet 1 - us_county_latlng'!A:C, 3, FALSE)</f>
        <v>-123.4132525</v>
      </c>
    </row>
    <row r="3366" spans="1:7" hidden="1" x14ac:dyDescent="0.2">
      <c r="A3366" s="103">
        <v>2016</v>
      </c>
      <c r="B3366" s="99" t="s">
        <v>825</v>
      </c>
      <c r="C3366" s="99" t="s">
        <v>826</v>
      </c>
      <c r="D3366" t="s">
        <v>903</v>
      </c>
      <c r="E3366" s="12" t="s">
        <v>1122</v>
      </c>
      <c r="F3366">
        <f>VLOOKUP(B3366, '[1]Sheet 1 - us_county_latlng'!A:D, 4, FALSE)</f>
        <v>45.4052255</v>
      </c>
      <c r="G3366">
        <f>VLOOKUP(B3366, '[1]Sheet 1 - us_county_latlng'!A:C, 3, FALSE)</f>
        <v>-120.6892687</v>
      </c>
    </row>
    <row r="3367" spans="1:7" hidden="1" x14ac:dyDescent="0.2">
      <c r="A3367" s="103">
        <v>2016</v>
      </c>
      <c r="B3367" s="99" t="s">
        <v>827</v>
      </c>
      <c r="C3367" s="99" t="s">
        <v>828</v>
      </c>
      <c r="D3367" t="s">
        <v>904</v>
      </c>
      <c r="E3367" s="12" t="s">
        <v>1120</v>
      </c>
      <c r="F3367">
        <f>VLOOKUP(B3367, '[1]Sheet 1 - us_county_latlng'!A:D, 4, FALSE)</f>
        <v>45.463438459999999</v>
      </c>
      <c r="G3367">
        <f>VLOOKUP(B3367, '[1]Sheet 1 - us_county_latlng'!A:C, 3, FALSE)</f>
        <v>-123.7127608</v>
      </c>
    </row>
    <row r="3368" spans="1:7" hidden="1" x14ac:dyDescent="0.2">
      <c r="A3368" s="103">
        <v>2016</v>
      </c>
      <c r="B3368" s="99" t="s">
        <v>829</v>
      </c>
      <c r="C3368" s="99" t="s">
        <v>830</v>
      </c>
      <c r="D3368" t="s">
        <v>905</v>
      </c>
      <c r="E3368" s="12" t="s">
        <v>1125</v>
      </c>
      <c r="F3368">
        <f>VLOOKUP(B3368, '[1]Sheet 1 - us_county_latlng'!A:D, 4, FALSE)</f>
        <v>45.591482730000003</v>
      </c>
      <c r="G3368">
        <f>VLOOKUP(B3368, '[1]Sheet 1 - us_county_latlng'!A:C, 3, FALSE)</f>
        <v>-118.736681</v>
      </c>
    </row>
    <row r="3369" spans="1:7" hidden="1" x14ac:dyDescent="0.2">
      <c r="A3369" s="103">
        <v>2016</v>
      </c>
      <c r="B3369" s="99" t="s">
        <v>831</v>
      </c>
      <c r="C3369" s="99" t="s">
        <v>832</v>
      </c>
      <c r="D3369" t="s">
        <v>906</v>
      </c>
      <c r="E3369" s="12" t="s">
        <v>1122</v>
      </c>
      <c r="F3369">
        <f>VLOOKUP(B3369, '[1]Sheet 1 - us_county_latlng'!A:D, 4, FALSE)</f>
        <v>45.310390839999997</v>
      </c>
      <c r="G3369">
        <f>VLOOKUP(B3369, '[1]Sheet 1 - us_county_latlng'!A:C, 3, FALSE)</f>
        <v>-118.00935560000001</v>
      </c>
    </row>
    <row r="3370" spans="1:7" hidden="1" x14ac:dyDescent="0.2">
      <c r="A3370" s="103">
        <v>2016</v>
      </c>
      <c r="B3370" s="99" t="s">
        <v>833</v>
      </c>
      <c r="C3370" s="99" t="s">
        <v>834</v>
      </c>
      <c r="D3370" t="s">
        <v>907</v>
      </c>
      <c r="E3370" s="12" t="s">
        <v>1122</v>
      </c>
      <c r="F3370">
        <f>VLOOKUP(B3370, '[1]Sheet 1 - us_county_latlng'!A:D, 4, FALSE)</f>
        <v>45.579797579999997</v>
      </c>
      <c r="G3370">
        <f>VLOOKUP(B3370, '[1]Sheet 1 - us_county_latlng'!A:C, 3, FALSE)</f>
        <v>-117.1810198</v>
      </c>
    </row>
    <row r="3371" spans="1:7" hidden="1" x14ac:dyDescent="0.2">
      <c r="A3371" s="103">
        <v>2016</v>
      </c>
      <c r="B3371" s="99" t="s">
        <v>835</v>
      </c>
      <c r="C3371" s="99" t="s">
        <v>836</v>
      </c>
      <c r="D3371" t="s">
        <v>908</v>
      </c>
      <c r="E3371" s="12" t="s">
        <v>1122</v>
      </c>
      <c r="F3371">
        <f>VLOOKUP(B3371, '[1]Sheet 1 - us_county_latlng'!A:D, 4, FALSE)</f>
        <v>45.160037680000002</v>
      </c>
      <c r="G3371">
        <f>VLOOKUP(B3371, '[1]Sheet 1 - us_county_latlng'!A:C, 3, FALSE)</f>
        <v>-121.1678419</v>
      </c>
    </row>
    <row r="3372" spans="1:7" hidden="1" x14ac:dyDescent="0.2">
      <c r="A3372" s="103">
        <v>2016</v>
      </c>
      <c r="B3372" s="99" t="s">
        <v>837</v>
      </c>
      <c r="C3372" s="99" t="s">
        <v>838</v>
      </c>
      <c r="D3372" t="s">
        <v>909</v>
      </c>
      <c r="E3372" s="12" t="s">
        <v>1061</v>
      </c>
      <c r="F3372">
        <f>VLOOKUP(B3372, '[1]Sheet 1 - us_county_latlng'!A:D, 4, FALSE)</f>
        <v>45.559891239999999</v>
      </c>
      <c r="G3372">
        <f>VLOOKUP(B3372, '[1]Sheet 1 - us_county_latlng'!A:C, 3, FALSE)</f>
        <v>-123.0985728</v>
      </c>
    </row>
    <row r="3373" spans="1:7" hidden="1" x14ac:dyDescent="0.2">
      <c r="A3373" s="103">
        <v>2016</v>
      </c>
      <c r="B3373" s="99" t="s">
        <v>839</v>
      </c>
      <c r="C3373" s="99" t="s">
        <v>840</v>
      </c>
      <c r="D3373" t="s">
        <v>903</v>
      </c>
      <c r="E3373" s="12" t="s">
        <v>1121</v>
      </c>
      <c r="F3373">
        <f>VLOOKUP(B3373, '[1]Sheet 1 - us_county_latlng'!A:D, 4, FALSE)</f>
        <v>44.72584844</v>
      </c>
      <c r="G3373">
        <f>VLOOKUP(B3373, '[1]Sheet 1 - us_county_latlng'!A:C, 3, FALSE)</f>
        <v>-120.0273912</v>
      </c>
    </row>
    <row r="3374" spans="1:7" hidden="1" x14ac:dyDescent="0.2">
      <c r="A3374" s="103">
        <v>2016</v>
      </c>
      <c r="B3374" s="99" t="s">
        <v>841</v>
      </c>
      <c r="C3374" s="99" t="s">
        <v>842</v>
      </c>
      <c r="D3374" t="s">
        <v>910</v>
      </c>
      <c r="E3374" s="12" t="s">
        <v>1124</v>
      </c>
      <c r="F3374">
        <f>VLOOKUP(B3374, '[1]Sheet 1 - us_county_latlng'!A:D, 4, FALSE)</f>
        <v>45.23269019</v>
      </c>
      <c r="G3374">
        <f>VLOOKUP(B3374, '[1]Sheet 1 - us_county_latlng'!A:C, 3, FALSE)</f>
        <v>-123.3078799</v>
      </c>
    </row>
    <row r="3375" spans="1:7" hidden="1" x14ac:dyDescent="0.2">
      <c r="A3375" s="103">
        <v>2017</v>
      </c>
      <c r="B3375" s="99" t="s">
        <v>771</v>
      </c>
      <c r="C3375" s="99" t="s">
        <v>772</v>
      </c>
      <c r="D3375" t="s">
        <v>911</v>
      </c>
      <c r="E3375" s="12" t="s">
        <v>1117</v>
      </c>
      <c r="F3375">
        <f>VLOOKUP(B3375, '[1]Sheet 1 - us_county_latlng'!A:D, 4, FALSE)</f>
        <v>44.709198149999999</v>
      </c>
      <c r="G3375">
        <f>VLOOKUP(B3375, '[1]Sheet 1 - us_county_latlng'!A:C, 3, FALSE)</f>
        <v>-117.67554730000001</v>
      </c>
    </row>
    <row r="3376" spans="1:7" hidden="1" x14ac:dyDescent="0.2">
      <c r="A3376" s="103">
        <v>2017</v>
      </c>
      <c r="B3376" s="99" t="s">
        <v>773</v>
      </c>
      <c r="C3376" s="99" t="s">
        <v>774</v>
      </c>
      <c r="D3376" t="s">
        <v>912</v>
      </c>
      <c r="E3376" s="12" t="s">
        <v>1124</v>
      </c>
      <c r="F3376">
        <f>VLOOKUP(B3376, '[1]Sheet 1 - us_county_latlng'!A:D, 4, FALSE)</f>
        <v>44.491611570000003</v>
      </c>
      <c r="G3376">
        <f>VLOOKUP(B3376, '[1]Sheet 1 - us_county_latlng'!A:C, 3, FALSE)</f>
        <v>-123.428743</v>
      </c>
    </row>
    <row r="3377" spans="1:7" hidden="1" x14ac:dyDescent="0.2">
      <c r="A3377" s="103">
        <v>2017</v>
      </c>
      <c r="B3377" s="99" t="s">
        <v>775</v>
      </c>
      <c r="C3377" s="99" t="s">
        <v>776</v>
      </c>
      <c r="D3377" t="s">
        <v>913</v>
      </c>
      <c r="E3377" s="12" t="s">
        <v>921</v>
      </c>
      <c r="F3377">
        <f>VLOOKUP(B3377, '[1]Sheet 1 - us_county_latlng'!A:D, 4, FALSE)</f>
        <v>45.188203870000002</v>
      </c>
      <c r="G3377">
        <f>VLOOKUP(B3377, '[1]Sheet 1 - us_county_latlng'!A:C, 3, FALSE)</f>
        <v>-122.2205544</v>
      </c>
    </row>
    <row r="3378" spans="1:7" hidden="1" x14ac:dyDescent="0.2">
      <c r="A3378" s="103">
        <v>2017</v>
      </c>
      <c r="B3378" s="99" t="s">
        <v>777</v>
      </c>
      <c r="C3378" s="99" t="s">
        <v>778</v>
      </c>
      <c r="D3378" t="s">
        <v>914</v>
      </c>
      <c r="E3378" s="12" t="s">
        <v>1121</v>
      </c>
      <c r="F3378">
        <f>VLOOKUP(B3378, '[1]Sheet 1 - us_county_latlng'!A:D, 4, FALSE)</f>
        <v>45.995003140000001</v>
      </c>
      <c r="G3378">
        <f>VLOOKUP(B3378, '[1]Sheet 1 - us_county_latlng'!A:C, 3, FALSE)</f>
        <v>-123.65602939999999</v>
      </c>
    </row>
    <row r="3379" spans="1:7" hidden="1" x14ac:dyDescent="0.2">
      <c r="A3379" s="103">
        <v>2017</v>
      </c>
      <c r="B3379" s="99" t="s">
        <v>779</v>
      </c>
      <c r="C3379" s="99" t="s">
        <v>780</v>
      </c>
      <c r="D3379" t="s">
        <v>915</v>
      </c>
      <c r="E3379" s="12" t="s">
        <v>1121</v>
      </c>
      <c r="F3379">
        <f>VLOOKUP(B3379, '[1]Sheet 1 - us_county_latlng'!A:D, 4, FALSE)</f>
        <v>45.943766910000001</v>
      </c>
      <c r="G3379">
        <f>VLOOKUP(B3379, '[1]Sheet 1 - us_county_latlng'!A:C, 3, FALSE)</f>
        <v>-123.0888664</v>
      </c>
    </row>
    <row r="3380" spans="1:7" hidden="1" x14ac:dyDescent="0.2">
      <c r="A3380" s="103">
        <v>2017</v>
      </c>
      <c r="B3380" s="99" t="s">
        <v>781</v>
      </c>
      <c r="C3380" s="99" t="s">
        <v>782</v>
      </c>
      <c r="D3380" t="s">
        <v>916</v>
      </c>
      <c r="E3380" s="12" t="s">
        <v>1122</v>
      </c>
      <c r="F3380">
        <f>VLOOKUP(B3380, '[1]Sheet 1 - us_county_latlng'!A:D, 4, FALSE)</f>
        <v>43.173965789999997</v>
      </c>
      <c r="G3380">
        <f>VLOOKUP(B3380, '[1]Sheet 1 - us_county_latlng'!A:C, 3, FALSE)</f>
        <v>-124.0595871</v>
      </c>
    </row>
    <row r="3381" spans="1:7" hidden="1" x14ac:dyDescent="0.2">
      <c r="A3381" s="103">
        <v>2017</v>
      </c>
      <c r="B3381" s="99" t="s">
        <v>783</v>
      </c>
      <c r="C3381" s="99" t="s">
        <v>784</v>
      </c>
      <c r="D3381" t="s">
        <v>917</v>
      </c>
      <c r="E3381" s="12" t="s">
        <v>1121</v>
      </c>
      <c r="F3381">
        <f>VLOOKUP(B3381, '[1]Sheet 1 - us_county_latlng'!A:D, 4, FALSE)</f>
        <v>44.142294909999997</v>
      </c>
      <c r="G3381">
        <f>VLOOKUP(B3381, '[1]Sheet 1 - us_county_latlng'!A:C, 3, FALSE)</f>
        <v>-120.3567062</v>
      </c>
    </row>
    <row r="3382" spans="1:7" hidden="1" x14ac:dyDescent="0.2">
      <c r="A3382" s="103">
        <v>2017</v>
      </c>
      <c r="B3382" s="99" t="s">
        <v>785</v>
      </c>
      <c r="C3382" s="99" t="s">
        <v>786</v>
      </c>
      <c r="D3382" t="s">
        <v>918</v>
      </c>
      <c r="E3382" s="12" t="s">
        <v>1122</v>
      </c>
      <c r="F3382">
        <f>VLOOKUP(B3382, '[1]Sheet 1 - us_county_latlng'!A:D, 4, FALSE)</f>
        <v>42.457761769999998</v>
      </c>
      <c r="G3382">
        <f>VLOOKUP(B3382, '[1]Sheet 1 - us_county_latlng'!A:C, 3, FALSE)</f>
        <v>-124.15609190000001</v>
      </c>
    </row>
    <row r="3383" spans="1:7" hidden="1" x14ac:dyDescent="0.2">
      <c r="A3383" s="103">
        <v>2017</v>
      </c>
      <c r="B3383" s="99" t="s">
        <v>787</v>
      </c>
      <c r="C3383" s="99" t="s">
        <v>788</v>
      </c>
      <c r="D3383" t="s">
        <v>919</v>
      </c>
      <c r="E3383" s="12" t="s">
        <v>1124</v>
      </c>
      <c r="F3383">
        <f>VLOOKUP(B3383, '[1]Sheet 1 - us_county_latlng'!A:D, 4, FALSE)</f>
        <v>43.914692170000002</v>
      </c>
      <c r="G3383">
        <f>VLOOKUP(B3383, '[1]Sheet 1 - us_county_latlng'!A:C, 3, FALSE)</f>
        <v>-121.227881</v>
      </c>
    </row>
    <row r="3384" spans="1:7" hidden="1" x14ac:dyDescent="0.2">
      <c r="A3384" s="103">
        <v>2017</v>
      </c>
      <c r="B3384" s="99" t="s">
        <v>789</v>
      </c>
      <c r="C3384" s="99" t="s">
        <v>790</v>
      </c>
      <c r="D3384" t="s">
        <v>920</v>
      </c>
      <c r="E3384" s="12" t="s">
        <v>1125</v>
      </c>
      <c r="F3384">
        <f>VLOOKUP(B3384, '[1]Sheet 1 - us_county_latlng'!A:D, 4, FALSE)</f>
        <v>43.279698699999997</v>
      </c>
      <c r="G3384">
        <f>VLOOKUP(B3384, '[1]Sheet 1 - us_county_latlng'!A:C, 3, FALSE)</f>
        <v>-123.16584349999999</v>
      </c>
    </row>
    <row r="3385" spans="1:7" hidden="1" x14ac:dyDescent="0.2">
      <c r="A3385" s="103">
        <v>2017</v>
      </c>
      <c r="B3385" s="99" t="s">
        <v>791</v>
      </c>
      <c r="C3385" s="99" t="s">
        <v>792</v>
      </c>
      <c r="D3385" t="s">
        <v>921</v>
      </c>
      <c r="E3385" s="12" t="s">
        <v>1122</v>
      </c>
      <c r="F3385">
        <f>VLOOKUP(B3385, '[1]Sheet 1 - us_county_latlng'!A:D, 4, FALSE)</f>
        <v>45.37780558</v>
      </c>
      <c r="G3385">
        <f>VLOOKUP(B3385, '[1]Sheet 1 - us_county_latlng'!A:C, 3, FALSE)</f>
        <v>-120.210458</v>
      </c>
    </row>
    <row r="3386" spans="1:7" hidden="1" x14ac:dyDescent="0.2">
      <c r="A3386" s="103">
        <v>2017</v>
      </c>
      <c r="B3386" s="99" t="s">
        <v>793</v>
      </c>
      <c r="C3386" s="99" t="s">
        <v>794</v>
      </c>
      <c r="D3386" t="s">
        <v>907</v>
      </c>
      <c r="E3386" s="12" t="s">
        <v>1121</v>
      </c>
      <c r="F3386">
        <f>VLOOKUP(B3386, '[1]Sheet 1 - us_county_latlng'!A:D, 4, FALSE)</f>
        <v>44.490745500000003</v>
      </c>
      <c r="G3386">
        <f>VLOOKUP(B3386, '[1]Sheet 1 - us_county_latlng'!A:C, 3, FALSE)</f>
        <v>-119.0074917</v>
      </c>
    </row>
    <row r="3387" spans="1:7" hidden="1" x14ac:dyDescent="0.2">
      <c r="A3387" s="103">
        <v>2017</v>
      </c>
      <c r="B3387" s="99" t="s">
        <v>795</v>
      </c>
      <c r="C3387" s="99" t="s">
        <v>796</v>
      </c>
      <c r="D3387" t="s">
        <v>922</v>
      </c>
      <c r="E3387" s="12" t="s">
        <v>1122</v>
      </c>
      <c r="F3387">
        <f>VLOOKUP(B3387, '[1]Sheet 1 - us_county_latlng'!A:D, 4, FALSE)</f>
        <v>43.063618429999998</v>
      </c>
      <c r="G3387">
        <f>VLOOKUP(B3387, '[1]Sheet 1 - us_county_latlng'!A:C, 3, FALSE)</f>
        <v>-118.9679625</v>
      </c>
    </row>
    <row r="3388" spans="1:7" hidden="1" x14ac:dyDescent="0.2">
      <c r="A3388" s="103">
        <v>2017</v>
      </c>
      <c r="B3388" s="99" t="s">
        <v>797</v>
      </c>
      <c r="C3388" s="99" t="s">
        <v>798</v>
      </c>
      <c r="D3388" t="s">
        <v>923</v>
      </c>
      <c r="E3388" s="12" t="s">
        <v>1121</v>
      </c>
      <c r="F3388">
        <f>VLOOKUP(B3388, '[1]Sheet 1 - us_county_latlng'!A:D, 4, FALSE)</f>
        <v>45.51931999</v>
      </c>
      <c r="G3388">
        <f>VLOOKUP(B3388, '[1]Sheet 1 - us_county_latlng'!A:C, 3, FALSE)</f>
        <v>-121.65128919999999</v>
      </c>
    </row>
    <row r="3389" spans="1:7" hidden="1" x14ac:dyDescent="0.2">
      <c r="A3389" s="103">
        <v>2017</v>
      </c>
      <c r="B3389" s="99" t="s">
        <v>799</v>
      </c>
      <c r="C3389" s="99" t="s">
        <v>800</v>
      </c>
      <c r="D3389" t="s">
        <v>924</v>
      </c>
      <c r="E3389" s="12" t="s">
        <v>1119</v>
      </c>
      <c r="F3389">
        <f>VLOOKUP(B3389, '[1]Sheet 1 - us_county_latlng'!A:D, 4, FALSE)</f>
        <v>42.43216537</v>
      </c>
      <c r="G3389">
        <f>VLOOKUP(B3389, '[1]Sheet 1 - us_county_latlng'!A:C, 3, FALSE)</f>
        <v>-122.72837699999999</v>
      </c>
    </row>
    <row r="3390" spans="1:7" hidden="1" x14ac:dyDescent="0.2">
      <c r="A3390" s="103">
        <v>2017</v>
      </c>
      <c r="B3390" s="99" t="s">
        <v>801</v>
      </c>
      <c r="C3390" s="99" t="s">
        <v>802</v>
      </c>
      <c r="D3390" t="s">
        <v>925</v>
      </c>
      <c r="E3390" s="12" t="s">
        <v>1121</v>
      </c>
      <c r="F3390">
        <f>VLOOKUP(B3390, '[1]Sheet 1 - us_county_latlng'!A:D, 4, FALSE)</f>
        <v>44.629358910000001</v>
      </c>
      <c r="G3390">
        <f>VLOOKUP(B3390, '[1]Sheet 1 - us_county_latlng'!A:C, 3, FALSE)</f>
        <v>-121.17643099999999</v>
      </c>
    </row>
    <row r="3391" spans="1:7" hidden="1" x14ac:dyDescent="0.2">
      <c r="A3391" s="103">
        <v>2017</v>
      </c>
      <c r="B3391" s="99" t="s">
        <v>803</v>
      </c>
      <c r="C3391" s="99" t="s">
        <v>804</v>
      </c>
      <c r="D3391" t="s">
        <v>926</v>
      </c>
      <c r="E3391" s="12" t="s">
        <v>1120</v>
      </c>
      <c r="F3391">
        <f>VLOOKUP(B3391, '[1]Sheet 1 - us_county_latlng'!A:D, 4, FALSE)</f>
        <v>42.365511550000001</v>
      </c>
      <c r="G3391">
        <f>VLOOKUP(B3391, '[1]Sheet 1 - us_county_latlng'!A:C, 3, FALSE)</f>
        <v>-123.55525950000001</v>
      </c>
    </row>
    <row r="3392" spans="1:7" hidden="1" x14ac:dyDescent="0.2">
      <c r="A3392" s="103">
        <v>2017</v>
      </c>
      <c r="B3392" s="99" t="s">
        <v>805</v>
      </c>
      <c r="C3392" s="99" t="s">
        <v>806</v>
      </c>
      <c r="D3392" t="s">
        <v>927</v>
      </c>
      <c r="E3392" s="12" t="s">
        <v>1125</v>
      </c>
      <c r="F3392">
        <f>VLOOKUP(B3392, '[1]Sheet 1 - us_county_latlng'!A:D, 4, FALSE)</f>
        <v>42.686050260000002</v>
      </c>
      <c r="G3392">
        <f>VLOOKUP(B3392, '[1]Sheet 1 - us_county_latlng'!A:C, 3, FALSE)</f>
        <v>-121.6500072</v>
      </c>
    </row>
    <row r="3393" spans="1:7" hidden="1" x14ac:dyDescent="0.2">
      <c r="A3393" s="103">
        <v>2017</v>
      </c>
      <c r="B3393" s="99" t="s">
        <v>807</v>
      </c>
      <c r="C3393" s="99" t="s">
        <v>808</v>
      </c>
      <c r="D3393" t="s">
        <v>928</v>
      </c>
      <c r="E3393" s="12" t="s">
        <v>1121</v>
      </c>
      <c r="F3393">
        <f>VLOOKUP(B3393, '[1]Sheet 1 - us_county_latlng'!A:D, 4, FALSE)</f>
        <v>42.793508180000003</v>
      </c>
      <c r="G3393">
        <f>VLOOKUP(B3393, '[1]Sheet 1 - us_county_latlng'!A:C, 3, FALSE)</f>
        <v>-120.3873864</v>
      </c>
    </row>
    <row r="3394" spans="1:7" hidden="1" x14ac:dyDescent="0.2">
      <c r="A3394" s="103">
        <v>2017</v>
      </c>
      <c r="B3394" s="99" t="s">
        <v>809</v>
      </c>
      <c r="C3394" s="99" t="s">
        <v>810</v>
      </c>
      <c r="D3394" t="s">
        <v>929</v>
      </c>
      <c r="E3394" s="12" t="s">
        <v>1123</v>
      </c>
      <c r="F3394">
        <f>VLOOKUP(B3394, '[1]Sheet 1 - us_county_latlng'!A:D, 4, FALSE)</f>
        <v>43.938894410000003</v>
      </c>
      <c r="G3394">
        <f>VLOOKUP(B3394, '[1]Sheet 1 - us_county_latlng'!A:C, 3, FALSE)</f>
        <v>-122.8473327</v>
      </c>
    </row>
    <row r="3395" spans="1:7" hidden="1" x14ac:dyDescent="0.2">
      <c r="A3395" s="103">
        <v>2017</v>
      </c>
      <c r="B3395" s="99" t="s">
        <v>811</v>
      </c>
      <c r="C3395" s="99" t="s">
        <v>812</v>
      </c>
      <c r="D3395" t="s">
        <v>930</v>
      </c>
      <c r="E3395" s="12" t="s">
        <v>1120</v>
      </c>
      <c r="F3395">
        <f>VLOOKUP(B3395, '[1]Sheet 1 - us_county_latlng'!A:D, 4, FALSE)</f>
        <v>44.64147054</v>
      </c>
      <c r="G3395">
        <f>VLOOKUP(B3395, '[1]Sheet 1 - us_county_latlng'!A:C, 3, FALSE)</f>
        <v>-123.8682744</v>
      </c>
    </row>
    <row r="3396" spans="1:7" hidden="1" x14ac:dyDescent="0.2">
      <c r="A3396" s="103">
        <v>2017</v>
      </c>
      <c r="B3396" s="99" t="s">
        <v>813</v>
      </c>
      <c r="C3396" s="99" t="s">
        <v>814</v>
      </c>
      <c r="D3396" t="s">
        <v>931</v>
      </c>
      <c r="E3396" s="12" t="s">
        <v>1123</v>
      </c>
      <c r="F3396">
        <f>VLOOKUP(B3396, '[1]Sheet 1 - us_county_latlng'!A:D, 4, FALSE)</f>
        <v>44.488807680000001</v>
      </c>
      <c r="G3396">
        <f>VLOOKUP(B3396, '[1]Sheet 1 - us_county_latlng'!A:C, 3, FALSE)</f>
        <v>-122.5341835</v>
      </c>
    </row>
    <row r="3397" spans="1:7" hidden="1" x14ac:dyDescent="0.2">
      <c r="A3397" s="103">
        <v>2017</v>
      </c>
      <c r="B3397" s="99" t="s">
        <v>815</v>
      </c>
      <c r="C3397" s="99" t="s">
        <v>816</v>
      </c>
      <c r="D3397" t="s">
        <v>932</v>
      </c>
      <c r="E3397" s="12" t="s">
        <v>1120</v>
      </c>
      <c r="F3397">
        <f>VLOOKUP(B3397, '[1]Sheet 1 - us_county_latlng'!A:D, 4, FALSE)</f>
        <v>43.193556989999998</v>
      </c>
      <c r="G3397">
        <f>VLOOKUP(B3397, '[1]Sheet 1 - us_county_latlng'!A:C, 3, FALSE)</f>
        <v>-117.62310669999999</v>
      </c>
    </row>
    <row r="3398" spans="1:7" hidden="1" x14ac:dyDescent="0.2">
      <c r="A3398" s="103">
        <v>2017</v>
      </c>
      <c r="B3398" s="99" t="s">
        <v>817</v>
      </c>
      <c r="C3398" s="99" t="s">
        <v>818</v>
      </c>
      <c r="D3398" t="s">
        <v>933</v>
      </c>
      <c r="E3398" s="12" t="s">
        <v>1129</v>
      </c>
      <c r="F3398">
        <f>VLOOKUP(B3398, '[1]Sheet 1 - us_county_latlng'!A:D, 4, FALSE)</f>
        <v>44.903223539999999</v>
      </c>
      <c r="G3398">
        <f>VLOOKUP(B3398, '[1]Sheet 1 - us_county_latlng'!A:C, 3, FALSE)</f>
        <v>-122.5849114</v>
      </c>
    </row>
    <row r="3399" spans="1:7" hidden="1" x14ac:dyDescent="0.2">
      <c r="A3399" s="103">
        <v>2017</v>
      </c>
      <c r="B3399" s="99" t="s">
        <v>819</v>
      </c>
      <c r="C3399" s="99" t="s">
        <v>820</v>
      </c>
      <c r="D3399" t="s">
        <v>934</v>
      </c>
      <c r="E3399" s="12" t="s">
        <v>1122</v>
      </c>
      <c r="F3399">
        <f>VLOOKUP(B3399, '[1]Sheet 1 - us_county_latlng'!A:D, 4, FALSE)</f>
        <v>45.418979569999998</v>
      </c>
      <c r="G3399">
        <f>VLOOKUP(B3399, '[1]Sheet 1 - us_county_latlng'!A:C, 3, FALSE)</f>
        <v>-119.58375909999999</v>
      </c>
    </row>
    <row r="3400" spans="1:7" hidden="1" x14ac:dyDescent="0.2">
      <c r="A3400" s="103">
        <v>2017</v>
      </c>
      <c r="B3400" s="99" t="s">
        <v>821</v>
      </c>
      <c r="C3400" s="99" t="s">
        <v>822</v>
      </c>
      <c r="D3400" t="s">
        <v>935</v>
      </c>
      <c r="E3400" s="12" t="s">
        <v>1130</v>
      </c>
      <c r="F3400">
        <f>VLOOKUP(B3400, '[1]Sheet 1 - us_county_latlng'!A:D, 4, FALSE)</f>
        <v>45.546936809999998</v>
      </c>
      <c r="G3400">
        <f>VLOOKUP(B3400, '[1]Sheet 1 - us_county_latlng'!A:C, 3, FALSE)</f>
        <v>-122.4157429</v>
      </c>
    </row>
    <row r="3401" spans="1:7" hidden="1" x14ac:dyDescent="0.2">
      <c r="A3401" s="103">
        <v>2017</v>
      </c>
      <c r="B3401" s="99" t="s">
        <v>823</v>
      </c>
      <c r="C3401" s="99" t="s">
        <v>824</v>
      </c>
      <c r="D3401" t="s">
        <v>936</v>
      </c>
      <c r="E3401" s="12" t="s">
        <v>1118</v>
      </c>
      <c r="F3401">
        <f>VLOOKUP(B3401, '[1]Sheet 1 - us_county_latlng'!A:D, 4, FALSE)</f>
        <v>44.903385139999997</v>
      </c>
      <c r="G3401">
        <f>VLOOKUP(B3401, '[1]Sheet 1 - us_county_latlng'!A:C, 3, FALSE)</f>
        <v>-123.4132525</v>
      </c>
    </row>
    <row r="3402" spans="1:7" hidden="1" x14ac:dyDescent="0.2">
      <c r="A3402" s="103">
        <v>2017</v>
      </c>
      <c r="B3402" s="99" t="s">
        <v>825</v>
      </c>
      <c r="C3402" s="99" t="s">
        <v>826</v>
      </c>
      <c r="D3402" t="s">
        <v>921</v>
      </c>
      <c r="E3402" s="12" t="s">
        <v>1122</v>
      </c>
      <c r="F3402">
        <f>VLOOKUP(B3402, '[1]Sheet 1 - us_county_latlng'!A:D, 4, FALSE)</f>
        <v>45.4052255</v>
      </c>
      <c r="G3402">
        <f>VLOOKUP(B3402, '[1]Sheet 1 - us_county_latlng'!A:C, 3, FALSE)</f>
        <v>-120.6892687</v>
      </c>
    </row>
    <row r="3403" spans="1:7" hidden="1" x14ac:dyDescent="0.2">
      <c r="A3403" s="103">
        <v>2017</v>
      </c>
      <c r="B3403" s="99" t="s">
        <v>827</v>
      </c>
      <c r="C3403" s="99" t="s">
        <v>828</v>
      </c>
      <c r="D3403" t="s">
        <v>937</v>
      </c>
      <c r="E3403" s="12" t="s">
        <v>1122</v>
      </c>
      <c r="F3403">
        <f>VLOOKUP(B3403, '[1]Sheet 1 - us_county_latlng'!A:D, 4, FALSE)</f>
        <v>45.463438459999999</v>
      </c>
      <c r="G3403">
        <f>VLOOKUP(B3403, '[1]Sheet 1 - us_county_latlng'!A:C, 3, FALSE)</f>
        <v>-123.7127608</v>
      </c>
    </row>
    <row r="3404" spans="1:7" hidden="1" x14ac:dyDescent="0.2">
      <c r="A3404" s="103">
        <v>2017</v>
      </c>
      <c r="B3404" s="99" t="s">
        <v>829</v>
      </c>
      <c r="C3404" s="99" t="s">
        <v>830</v>
      </c>
      <c r="D3404" t="s">
        <v>938</v>
      </c>
      <c r="E3404" s="12" t="s">
        <v>1124</v>
      </c>
      <c r="F3404">
        <f>VLOOKUP(B3404, '[1]Sheet 1 - us_county_latlng'!A:D, 4, FALSE)</f>
        <v>45.591482730000003</v>
      </c>
      <c r="G3404">
        <f>VLOOKUP(B3404, '[1]Sheet 1 - us_county_latlng'!A:C, 3, FALSE)</f>
        <v>-118.736681</v>
      </c>
    </row>
    <row r="3405" spans="1:7" hidden="1" x14ac:dyDescent="0.2">
      <c r="A3405" s="103">
        <v>2017</v>
      </c>
      <c r="B3405" s="99" t="s">
        <v>831</v>
      </c>
      <c r="C3405" s="99" t="s">
        <v>832</v>
      </c>
      <c r="D3405" t="s">
        <v>939</v>
      </c>
      <c r="E3405" s="12" t="s">
        <v>1121</v>
      </c>
      <c r="F3405">
        <f>VLOOKUP(B3405, '[1]Sheet 1 - us_county_latlng'!A:D, 4, FALSE)</f>
        <v>45.310390839999997</v>
      </c>
      <c r="G3405">
        <f>VLOOKUP(B3405, '[1]Sheet 1 - us_county_latlng'!A:C, 3, FALSE)</f>
        <v>-118.00935560000001</v>
      </c>
    </row>
    <row r="3406" spans="1:7" hidden="1" x14ac:dyDescent="0.2">
      <c r="A3406" s="103">
        <v>2017</v>
      </c>
      <c r="B3406" s="99" t="s">
        <v>833</v>
      </c>
      <c r="C3406" s="99" t="s">
        <v>834</v>
      </c>
      <c r="D3406" t="s">
        <v>940</v>
      </c>
      <c r="E3406" s="12" t="s">
        <v>1122</v>
      </c>
      <c r="F3406">
        <f>VLOOKUP(B3406, '[1]Sheet 1 - us_county_latlng'!A:D, 4, FALSE)</f>
        <v>45.579797579999997</v>
      </c>
      <c r="G3406">
        <f>VLOOKUP(B3406, '[1]Sheet 1 - us_county_latlng'!A:C, 3, FALSE)</f>
        <v>-117.1810198</v>
      </c>
    </row>
    <row r="3407" spans="1:7" hidden="1" x14ac:dyDescent="0.2">
      <c r="A3407" s="103">
        <v>2017</v>
      </c>
      <c r="B3407" s="99" t="s">
        <v>835</v>
      </c>
      <c r="C3407" s="99" t="s">
        <v>836</v>
      </c>
      <c r="D3407" t="s">
        <v>941</v>
      </c>
      <c r="E3407" s="12" t="s">
        <v>1122</v>
      </c>
      <c r="F3407">
        <f>VLOOKUP(B3407, '[1]Sheet 1 - us_county_latlng'!A:D, 4, FALSE)</f>
        <v>45.160037680000002</v>
      </c>
      <c r="G3407">
        <f>VLOOKUP(B3407, '[1]Sheet 1 - us_county_latlng'!A:C, 3, FALSE)</f>
        <v>-121.1678419</v>
      </c>
    </row>
    <row r="3408" spans="1:7" hidden="1" x14ac:dyDescent="0.2">
      <c r="A3408" s="103">
        <v>2017</v>
      </c>
      <c r="B3408" s="99" t="s">
        <v>837</v>
      </c>
      <c r="C3408" s="99" t="s">
        <v>838</v>
      </c>
      <c r="D3408" t="s">
        <v>942</v>
      </c>
      <c r="E3408" s="12" t="s">
        <v>886</v>
      </c>
      <c r="F3408">
        <f>VLOOKUP(B3408, '[1]Sheet 1 - us_county_latlng'!A:D, 4, FALSE)</f>
        <v>45.559891239999999</v>
      </c>
      <c r="G3408">
        <f>VLOOKUP(B3408, '[1]Sheet 1 - us_county_latlng'!A:C, 3, FALSE)</f>
        <v>-123.0985728</v>
      </c>
    </row>
    <row r="3409" spans="1:7" hidden="1" x14ac:dyDescent="0.2">
      <c r="A3409" s="103">
        <v>2017</v>
      </c>
      <c r="B3409" s="99" t="s">
        <v>839</v>
      </c>
      <c r="C3409" s="99" t="s">
        <v>840</v>
      </c>
      <c r="D3409" t="s">
        <v>943</v>
      </c>
      <c r="E3409" s="12" t="s">
        <v>1122</v>
      </c>
      <c r="F3409">
        <f>VLOOKUP(B3409, '[1]Sheet 1 - us_county_latlng'!A:D, 4, FALSE)</f>
        <v>44.72584844</v>
      </c>
      <c r="G3409">
        <f>VLOOKUP(B3409, '[1]Sheet 1 - us_county_latlng'!A:C, 3, FALSE)</f>
        <v>-120.0273912</v>
      </c>
    </row>
    <row r="3410" spans="1:7" hidden="1" x14ac:dyDescent="0.2">
      <c r="A3410" s="103">
        <v>2017</v>
      </c>
      <c r="B3410" s="99" t="s">
        <v>841</v>
      </c>
      <c r="C3410" s="99" t="s">
        <v>842</v>
      </c>
      <c r="D3410" t="s">
        <v>944</v>
      </c>
      <c r="E3410" s="12" t="s">
        <v>1118</v>
      </c>
      <c r="F3410">
        <f>VLOOKUP(B3410, '[1]Sheet 1 - us_county_latlng'!A:D, 4, FALSE)</f>
        <v>45.23269019</v>
      </c>
      <c r="G3410">
        <f>VLOOKUP(B3410, '[1]Sheet 1 - us_county_latlng'!A:C, 3, FALSE)</f>
        <v>-123.3078799</v>
      </c>
    </row>
    <row r="3411" spans="1:7" hidden="1" x14ac:dyDescent="0.2">
      <c r="A3411" s="103">
        <v>2018</v>
      </c>
      <c r="B3411" s="99" t="s">
        <v>771</v>
      </c>
      <c r="C3411" s="99" t="s">
        <v>772</v>
      </c>
      <c r="D3411" t="s">
        <v>911</v>
      </c>
      <c r="E3411" s="12" t="s">
        <v>1122</v>
      </c>
      <c r="F3411">
        <f>VLOOKUP(B3411, '[1]Sheet 1 - us_county_latlng'!A:D, 4, FALSE)</f>
        <v>44.709198149999999</v>
      </c>
      <c r="G3411">
        <f>VLOOKUP(B3411, '[1]Sheet 1 - us_county_latlng'!A:C, 3, FALSE)</f>
        <v>-117.67554730000001</v>
      </c>
    </row>
    <row r="3412" spans="1:7" hidden="1" x14ac:dyDescent="0.2">
      <c r="A3412" s="103">
        <v>2018</v>
      </c>
      <c r="B3412" s="99" t="s">
        <v>773</v>
      </c>
      <c r="C3412" s="99" t="s">
        <v>774</v>
      </c>
      <c r="D3412" t="s">
        <v>945</v>
      </c>
      <c r="E3412" s="12" t="s">
        <v>1117</v>
      </c>
      <c r="F3412">
        <f>VLOOKUP(B3412, '[1]Sheet 1 - us_county_latlng'!A:D, 4, FALSE)</f>
        <v>44.491611570000003</v>
      </c>
      <c r="G3412">
        <f>VLOOKUP(B3412, '[1]Sheet 1 - us_county_latlng'!A:C, 3, FALSE)</f>
        <v>-123.428743</v>
      </c>
    </row>
    <row r="3413" spans="1:7" hidden="1" x14ac:dyDescent="0.2">
      <c r="A3413" s="103">
        <v>2018</v>
      </c>
      <c r="B3413" s="99" t="s">
        <v>775</v>
      </c>
      <c r="C3413" s="99" t="s">
        <v>776</v>
      </c>
      <c r="D3413" t="s">
        <v>946</v>
      </c>
      <c r="E3413" s="12" t="s">
        <v>943</v>
      </c>
      <c r="F3413">
        <f>VLOOKUP(B3413, '[1]Sheet 1 - us_county_latlng'!A:D, 4, FALSE)</f>
        <v>45.188203870000002</v>
      </c>
      <c r="G3413">
        <f>VLOOKUP(B3413, '[1]Sheet 1 - us_county_latlng'!A:C, 3, FALSE)</f>
        <v>-122.2205544</v>
      </c>
    </row>
    <row r="3414" spans="1:7" hidden="1" x14ac:dyDescent="0.2">
      <c r="A3414" s="103">
        <v>2018</v>
      </c>
      <c r="B3414" s="99" t="s">
        <v>777</v>
      </c>
      <c r="C3414" s="99" t="s">
        <v>778</v>
      </c>
      <c r="D3414" t="s">
        <v>947</v>
      </c>
      <c r="E3414" s="12" t="s">
        <v>1122</v>
      </c>
      <c r="F3414">
        <f>VLOOKUP(B3414, '[1]Sheet 1 - us_county_latlng'!A:D, 4, FALSE)</f>
        <v>45.995003140000001</v>
      </c>
      <c r="G3414">
        <f>VLOOKUP(B3414, '[1]Sheet 1 - us_county_latlng'!A:C, 3, FALSE)</f>
        <v>-123.65602939999999</v>
      </c>
    </row>
    <row r="3415" spans="1:7" hidden="1" x14ac:dyDescent="0.2">
      <c r="A3415" s="103">
        <v>2018</v>
      </c>
      <c r="B3415" s="99" t="s">
        <v>779</v>
      </c>
      <c r="C3415" s="99" t="s">
        <v>780</v>
      </c>
      <c r="D3415" t="s">
        <v>948</v>
      </c>
      <c r="E3415" s="12" t="s">
        <v>1121</v>
      </c>
      <c r="F3415">
        <f>VLOOKUP(B3415, '[1]Sheet 1 - us_county_latlng'!A:D, 4, FALSE)</f>
        <v>45.943766910000001</v>
      </c>
      <c r="G3415">
        <f>VLOOKUP(B3415, '[1]Sheet 1 - us_county_latlng'!A:C, 3, FALSE)</f>
        <v>-123.0888664</v>
      </c>
    </row>
    <row r="3416" spans="1:7" hidden="1" x14ac:dyDescent="0.2">
      <c r="A3416" s="103">
        <v>2018</v>
      </c>
      <c r="B3416" s="99" t="s">
        <v>781</v>
      </c>
      <c r="C3416" s="99" t="s">
        <v>782</v>
      </c>
      <c r="D3416" t="s">
        <v>949</v>
      </c>
      <c r="E3416" s="12" t="s">
        <v>1121</v>
      </c>
      <c r="F3416">
        <f>VLOOKUP(B3416, '[1]Sheet 1 - us_county_latlng'!A:D, 4, FALSE)</f>
        <v>43.173965789999997</v>
      </c>
      <c r="G3416">
        <f>VLOOKUP(B3416, '[1]Sheet 1 - us_county_latlng'!A:C, 3, FALSE)</f>
        <v>-124.0595871</v>
      </c>
    </row>
    <row r="3417" spans="1:7" hidden="1" x14ac:dyDescent="0.2">
      <c r="A3417" s="103">
        <v>2018</v>
      </c>
      <c r="B3417" s="99" t="s">
        <v>783</v>
      </c>
      <c r="C3417" s="99" t="s">
        <v>784</v>
      </c>
      <c r="D3417" t="s">
        <v>950</v>
      </c>
      <c r="E3417" s="12" t="s">
        <v>1122</v>
      </c>
      <c r="F3417">
        <f>VLOOKUP(B3417, '[1]Sheet 1 - us_county_latlng'!A:D, 4, FALSE)</f>
        <v>44.142294909999997</v>
      </c>
      <c r="G3417">
        <f>VLOOKUP(B3417, '[1]Sheet 1 - us_county_latlng'!A:C, 3, FALSE)</f>
        <v>-120.3567062</v>
      </c>
    </row>
    <row r="3418" spans="1:7" hidden="1" x14ac:dyDescent="0.2">
      <c r="A3418" s="103">
        <v>2018</v>
      </c>
      <c r="B3418" s="99" t="s">
        <v>785</v>
      </c>
      <c r="C3418" s="99" t="s">
        <v>786</v>
      </c>
      <c r="D3418" t="s">
        <v>918</v>
      </c>
      <c r="E3418" s="12" t="s">
        <v>1117</v>
      </c>
      <c r="F3418">
        <f>VLOOKUP(B3418, '[1]Sheet 1 - us_county_latlng'!A:D, 4, FALSE)</f>
        <v>42.457761769999998</v>
      </c>
      <c r="G3418">
        <f>VLOOKUP(B3418, '[1]Sheet 1 - us_county_latlng'!A:C, 3, FALSE)</f>
        <v>-124.15609190000001</v>
      </c>
    </row>
    <row r="3419" spans="1:7" hidden="1" x14ac:dyDescent="0.2">
      <c r="A3419" s="103">
        <v>2018</v>
      </c>
      <c r="B3419" s="99" t="s">
        <v>787</v>
      </c>
      <c r="C3419" s="99" t="s">
        <v>788</v>
      </c>
      <c r="D3419" t="s">
        <v>951</v>
      </c>
      <c r="E3419" s="12" t="s">
        <v>1120</v>
      </c>
      <c r="F3419">
        <f>VLOOKUP(B3419, '[1]Sheet 1 - us_county_latlng'!A:D, 4, FALSE)</f>
        <v>43.914692170000002</v>
      </c>
      <c r="G3419">
        <f>VLOOKUP(B3419, '[1]Sheet 1 - us_county_latlng'!A:C, 3, FALSE)</f>
        <v>-121.227881</v>
      </c>
    </row>
    <row r="3420" spans="1:7" hidden="1" x14ac:dyDescent="0.2">
      <c r="A3420" s="103">
        <v>2018</v>
      </c>
      <c r="B3420" s="99" t="s">
        <v>789</v>
      </c>
      <c r="C3420" s="99" t="s">
        <v>790</v>
      </c>
      <c r="D3420" t="s">
        <v>952</v>
      </c>
      <c r="E3420" s="12" t="s">
        <v>1118</v>
      </c>
      <c r="F3420">
        <f>VLOOKUP(B3420, '[1]Sheet 1 - us_county_latlng'!A:D, 4, FALSE)</f>
        <v>43.279698699999997</v>
      </c>
      <c r="G3420">
        <f>VLOOKUP(B3420, '[1]Sheet 1 - us_county_latlng'!A:C, 3, FALSE)</f>
        <v>-123.16584349999999</v>
      </c>
    </row>
    <row r="3421" spans="1:7" hidden="1" x14ac:dyDescent="0.2">
      <c r="A3421" s="103">
        <v>2018</v>
      </c>
      <c r="B3421" s="99" t="s">
        <v>791</v>
      </c>
      <c r="C3421" s="99" t="s">
        <v>792</v>
      </c>
      <c r="D3421" t="s">
        <v>903</v>
      </c>
      <c r="E3421" s="12" t="s">
        <v>1122</v>
      </c>
      <c r="F3421">
        <f>VLOOKUP(B3421, '[1]Sheet 1 - us_county_latlng'!A:D, 4, FALSE)</f>
        <v>45.37780558</v>
      </c>
      <c r="G3421">
        <f>VLOOKUP(B3421, '[1]Sheet 1 - us_county_latlng'!A:C, 3, FALSE)</f>
        <v>-120.210458</v>
      </c>
    </row>
    <row r="3422" spans="1:7" hidden="1" x14ac:dyDescent="0.2">
      <c r="A3422" s="103">
        <v>2018</v>
      </c>
      <c r="B3422" s="99" t="s">
        <v>793</v>
      </c>
      <c r="C3422" s="99" t="s">
        <v>794</v>
      </c>
      <c r="D3422" t="s">
        <v>953</v>
      </c>
      <c r="E3422" s="12" t="s">
        <v>1122</v>
      </c>
      <c r="F3422">
        <f>VLOOKUP(B3422, '[1]Sheet 1 - us_county_latlng'!A:D, 4, FALSE)</f>
        <v>44.490745500000003</v>
      </c>
      <c r="G3422">
        <f>VLOOKUP(B3422, '[1]Sheet 1 - us_county_latlng'!A:C, 3, FALSE)</f>
        <v>-119.0074917</v>
      </c>
    </row>
    <row r="3423" spans="1:7" hidden="1" x14ac:dyDescent="0.2">
      <c r="A3423" s="103">
        <v>2018</v>
      </c>
      <c r="B3423" s="99" t="s">
        <v>795</v>
      </c>
      <c r="C3423" s="99" t="s">
        <v>796</v>
      </c>
      <c r="D3423" t="s">
        <v>953</v>
      </c>
      <c r="E3423" s="12" t="s">
        <v>1122</v>
      </c>
      <c r="F3423">
        <f>VLOOKUP(B3423, '[1]Sheet 1 - us_county_latlng'!A:D, 4, FALSE)</f>
        <v>43.063618429999998</v>
      </c>
      <c r="G3423">
        <f>VLOOKUP(B3423, '[1]Sheet 1 - us_county_latlng'!A:C, 3, FALSE)</f>
        <v>-118.9679625</v>
      </c>
    </row>
    <row r="3424" spans="1:7" hidden="1" x14ac:dyDescent="0.2">
      <c r="A3424" s="103">
        <v>2018</v>
      </c>
      <c r="B3424" s="99" t="s">
        <v>797</v>
      </c>
      <c r="C3424" s="99" t="s">
        <v>798</v>
      </c>
      <c r="D3424" t="s">
        <v>950</v>
      </c>
      <c r="E3424" s="12" t="s">
        <v>1121</v>
      </c>
      <c r="F3424">
        <f>VLOOKUP(B3424, '[1]Sheet 1 - us_county_latlng'!A:D, 4, FALSE)</f>
        <v>45.51931999</v>
      </c>
      <c r="G3424">
        <f>VLOOKUP(B3424, '[1]Sheet 1 - us_county_latlng'!A:C, 3, FALSE)</f>
        <v>-121.65128919999999</v>
      </c>
    </row>
    <row r="3425" spans="1:7" hidden="1" x14ac:dyDescent="0.2">
      <c r="A3425" s="103">
        <v>2018</v>
      </c>
      <c r="B3425" s="99" t="s">
        <v>799</v>
      </c>
      <c r="C3425" s="99" t="s">
        <v>800</v>
      </c>
      <c r="D3425" t="s">
        <v>954</v>
      </c>
      <c r="E3425" s="12" t="s">
        <v>943</v>
      </c>
      <c r="F3425">
        <f>VLOOKUP(B3425, '[1]Sheet 1 - us_county_latlng'!A:D, 4, FALSE)</f>
        <v>42.43216537</v>
      </c>
      <c r="G3425">
        <f>VLOOKUP(B3425, '[1]Sheet 1 - us_county_latlng'!A:C, 3, FALSE)</f>
        <v>-122.72837699999999</v>
      </c>
    </row>
    <row r="3426" spans="1:7" hidden="1" x14ac:dyDescent="0.2">
      <c r="A3426" s="103">
        <v>2018</v>
      </c>
      <c r="B3426" s="99" t="s">
        <v>801</v>
      </c>
      <c r="C3426" s="99" t="s">
        <v>802</v>
      </c>
      <c r="D3426" t="s">
        <v>955</v>
      </c>
      <c r="E3426" s="12" t="s">
        <v>1122</v>
      </c>
      <c r="F3426">
        <f>VLOOKUP(B3426, '[1]Sheet 1 - us_county_latlng'!A:D, 4, FALSE)</f>
        <v>44.629358910000001</v>
      </c>
      <c r="G3426">
        <f>VLOOKUP(B3426, '[1]Sheet 1 - us_county_latlng'!A:C, 3, FALSE)</f>
        <v>-121.17643099999999</v>
      </c>
    </row>
    <row r="3427" spans="1:7" hidden="1" x14ac:dyDescent="0.2">
      <c r="A3427" s="103">
        <v>2018</v>
      </c>
      <c r="B3427" s="99" t="s">
        <v>803</v>
      </c>
      <c r="C3427" s="99" t="s">
        <v>804</v>
      </c>
      <c r="D3427" t="s">
        <v>956</v>
      </c>
      <c r="E3427" s="12" t="s">
        <v>1125</v>
      </c>
      <c r="F3427">
        <f>VLOOKUP(B3427, '[1]Sheet 1 - us_county_latlng'!A:D, 4, FALSE)</f>
        <v>42.365511550000001</v>
      </c>
      <c r="G3427">
        <f>VLOOKUP(B3427, '[1]Sheet 1 - us_county_latlng'!A:C, 3, FALSE)</f>
        <v>-123.55525950000001</v>
      </c>
    </row>
    <row r="3428" spans="1:7" hidden="1" x14ac:dyDescent="0.2">
      <c r="A3428" s="103">
        <v>2018</v>
      </c>
      <c r="B3428" s="99" t="s">
        <v>805</v>
      </c>
      <c r="C3428" s="99" t="s">
        <v>806</v>
      </c>
      <c r="D3428" t="s">
        <v>957</v>
      </c>
      <c r="E3428" s="12" t="s">
        <v>1124</v>
      </c>
      <c r="F3428">
        <f>VLOOKUP(B3428, '[1]Sheet 1 - us_county_latlng'!A:D, 4, FALSE)</f>
        <v>42.686050260000002</v>
      </c>
      <c r="G3428">
        <f>VLOOKUP(B3428, '[1]Sheet 1 - us_county_latlng'!A:C, 3, FALSE)</f>
        <v>-121.6500072</v>
      </c>
    </row>
    <row r="3429" spans="1:7" hidden="1" x14ac:dyDescent="0.2">
      <c r="A3429" s="103">
        <v>2018</v>
      </c>
      <c r="B3429" s="99" t="s">
        <v>807</v>
      </c>
      <c r="C3429" s="99" t="s">
        <v>808</v>
      </c>
      <c r="D3429" t="s">
        <v>887</v>
      </c>
      <c r="E3429" s="12" t="s">
        <v>1122</v>
      </c>
      <c r="F3429">
        <f>VLOOKUP(B3429, '[1]Sheet 1 - us_county_latlng'!A:D, 4, FALSE)</f>
        <v>42.793508180000003</v>
      </c>
      <c r="G3429">
        <f>VLOOKUP(B3429, '[1]Sheet 1 - us_county_latlng'!A:C, 3, FALSE)</f>
        <v>-120.3873864</v>
      </c>
    </row>
    <row r="3430" spans="1:7" hidden="1" x14ac:dyDescent="0.2">
      <c r="A3430" s="103">
        <v>2018</v>
      </c>
      <c r="B3430" s="99" t="s">
        <v>809</v>
      </c>
      <c r="C3430" s="99" t="s">
        <v>810</v>
      </c>
      <c r="D3430" t="s">
        <v>958</v>
      </c>
      <c r="E3430" s="12" t="s">
        <v>971</v>
      </c>
      <c r="F3430">
        <f>VLOOKUP(B3430, '[1]Sheet 1 - us_county_latlng'!A:D, 4, FALSE)</f>
        <v>43.938894410000003</v>
      </c>
      <c r="G3430">
        <f>VLOOKUP(B3430, '[1]Sheet 1 - us_county_latlng'!A:C, 3, FALSE)</f>
        <v>-122.8473327</v>
      </c>
    </row>
    <row r="3431" spans="1:7" hidden="1" x14ac:dyDescent="0.2">
      <c r="A3431" s="103">
        <v>2018</v>
      </c>
      <c r="B3431" s="99" t="s">
        <v>811</v>
      </c>
      <c r="C3431" s="99" t="s">
        <v>812</v>
      </c>
      <c r="D3431" t="s">
        <v>959</v>
      </c>
      <c r="E3431" s="12" t="s">
        <v>1117</v>
      </c>
      <c r="F3431">
        <f>VLOOKUP(B3431, '[1]Sheet 1 - us_county_latlng'!A:D, 4, FALSE)</f>
        <v>44.64147054</v>
      </c>
      <c r="G3431">
        <f>VLOOKUP(B3431, '[1]Sheet 1 - us_county_latlng'!A:C, 3, FALSE)</f>
        <v>-123.8682744</v>
      </c>
    </row>
    <row r="3432" spans="1:7" hidden="1" x14ac:dyDescent="0.2">
      <c r="A3432" s="103">
        <v>2018</v>
      </c>
      <c r="B3432" s="99" t="s">
        <v>813</v>
      </c>
      <c r="C3432" s="99" t="s">
        <v>814</v>
      </c>
      <c r="D3432" t="s">
        <v>960</v>
      </c>
      <c r="E3432" s="12" t="s">
        <v>1125</v>
      </c>
      <c r="F3432">
        <f>VLOOKUP(B3432, '[1]Sheet 1 - us_county_latlng'!A:D, 4, FALSE)</f>
        <v>44.488807680000001</v>
      </c>
      <c r="G3432">
        <f>VLOOKUP(B3432, '[1]Sheet 1 - us_county_latlng'!A:C, 3, FALSE)</f>
        <v>-122.5341835</v>
      </c>
    </row>
    <row r="3433" spans="1:7" hidden="1" x14ac:dyDescent="0.2">
      <c r="A3433" s="103">
        <v>2018</v>
      </c>
      <c r="B3433" s="99" t="s">
        <v>815</v>
      </c>
      <c r="C3433" s="99" t="s">
        <v>816</v>
      </c>
      <c r="D3433" t="s">
        <v>961</v>
      </c>
      <c r="E3433" s="12" t="s">
        <v>1120</v>
      </c>
      <c r="F3433">
        <f>VLOOKUP(B3433, '[1]Sheet 1 - us_county_latlng'!A:D, 4, FALSE)</f>
        <v>43.193556989999998</v>
      </c>
      <c r="G3433">
        <f>VLOOKUP(B3433, '[1]Sheet 1 - us_county_latlng'!A:C, 3, FALSE)</f>
        <v>-117.62310669999999</v>
      </c>
    </row>
    <row r="3434" spans="1:7" hidden="1" x14ac:dyDescent="0.2">
      <c r="A3434" s="103">
        <v>2018</v>
      </c>
      <c r="B3434" s="99" t="s">
        <v>817</v>
      </c>
      <c r="C3434" s="99" t="s">
        <v>818</v>
      </c>
      <c r="D3434" t="s">
        <v>962</v>
      </c>
      <c r="E3434" s="12" t="s">
        <v>853</v>
      </c>
      <c r="F3434">
        <f>VLOOKUP(B3434, '[1]Sheet 1 - us_county_latlng'!A:D, 4, FALSE)</f>
        <v>44.903223539999999</v>
      </c>
      <c r="G3434">
        <f>VLOOKUP(B3434, '[1]Sheet 1 - us_county_latlng'!A:C, 3, FALSE)</f>
        <v>-122.5849114</v>
      </c>
    </row>
    <row r="3435" spans="1:7" hidden="1" x14ac:dyDescent="0.2">
      <c r="A3435" s="103">
        <v>2018</v>
      </c>
      <c r="B3435" s="99" t="s">
        <v>819</v>
      </c>
      <c r="C3435" s="99" t="s">
        <v>820</v>
      </c>
      <c r="D3435" t="s">
        <v>911</v>
      </c>
      <c r="E3435" s="12" t="s">
        <v>1121</v>
      </c>
      <c r="F3435">
        <f>VLOOKUP(B3435, '[1]Sheet 1 - us_county_latlng'!A:D, 4, FALSE)</f>
        <v>45.418979569999998</v>
      </c>
      <c r="G3435">
        <f>VLOOKUP(B3435, '[1]Sheet 1 - us_county_latlng'!A:C, 3, FALSE)</f>
        <v>-119.58375909999999</v>
      </c>
    </row>
    <row r="3436" spans="1:7" hidden="1" x14ac:dyDescent="0.2">
      <c r="A3436" s="103">
        <v>2018</v>
      </c>
      <c r="B3436" s="99" t="s">
        <v>821</v>
      </c>
      <c r="C3436" s="99" t="s">
        <v>822</v>
      </c>
      <c r="D3436" t="s">
        <v>963</v>
      </c>
      <c r="E3436" s="12" t="s">
        <v>1131</v>
      </c>
      <c r="F3436">
        <f>VLOOKUP(B3436, '[1]Sheet 1 - us_county_latlng'!A:D, 4, FALSE)</f>
        <v>45.546936809999998</v>
      </c>
      <c r="G3436">
        <f>VLOOKUP(B3436, '[1]Sheet 1 - us_county_latlng'!A:C, 3, FALSE)</f>
        <v>-122.4157429</v>
      </c>
    </row>
    <row r="3437" spans="1:7" hidden="1" x14ac:dyDescent="0.2">
      <c r="A3437" s="103">
        <v>2018</v>
      </c>
      <c r="B3437" s="99" t="s">
        <v>823</v>
      </c>
      <c r="C3437" s="99" t="s">
        <v>824</v>
      </c>
      <c r="D3437" t="s">
        <v>964</v>
      </c>
      <c r="E3437" s="12" t="s">
        <v>1125</v>
      </c>
      <c r="F3437">
        <f>VLOOKUP(B3437, '[1]Sheet 1 - us_county_latlng'!A:D, 4, FALSE)</f>
        <v>44.903385139999997</v>
      </c>
      <c r="G3437">
        <f>VLOOKUP(B3437, '[1]Sheet 1 - us_county_latlng'!A:C, 3, FALSE)</f>
        <v>-123.4132525</v>
      </c>
    </row>
    <row r="3438" spans="1:7" hidden="1" x14ac:dyDescent="0.2">
      <c r="A3438" s="103">
        <v>2018</v>
      </c>
      <c r="B3438" s="99" t="s">
        <v>825</v>
      </c>
      <c r="C3438" s="99" t="s">
        <v>826</v>
      </c>
      <c r="D3438" t="s">
        <v>965</v>
      </c>
      <c r="E3438" s="12" t="s">
        <v>1122</v>
      </c>
      <c r="F3438">
        <f>VLOOKUP(B3438, '[1]Sheet 1 - us_county_latlng'!A:D, 4, FALSE)</f>
        <v>45.4052255</v>
      </c>
      <c r="G3438">
        <f>VLOOKUP(B3438, '[1]Sheet 1 - us_county_latlng'!A:C, 3, FALSE)</f>
        <v>-120.6892687</v>
      </c>
    </row>
    <row r="3439" spans="1:7" hidden="1" x14ac:dyDescent="0.2">
      <c r="A3439" s="103">
        <v>2018</v>
      </c>
      <c r="B3439" s="99" t="s">
        <v>827</v>
      </c>
      <c r="C3439" s="99" t="s">
        <v>828</v>
      </c>
      <c r="D3439" t="s">
        <v>870</v>
      </c>
      <c r="E3439" s="12" t="s">
        <v>1090</v>
      </c>
      <c r="F3439">
        <f>VLOOKUP(B3439, '[1]Sheet 1 - us_county_latlng'!A:D, 4, FALSE)</f>
        <v>45.463438459999999</v>
      </c>
      <c r="G3439">
        <f>VLOOKUP(B3439, '[1]Sheet 1 - us_county_latlng'!A:C, 3, FALSE)</f>
        <v>-123.7127608</v>
      </c>
    </row>
    <row r="3440" spans="1:7" hidden="1" x14ac:dyDescent="0.2">
      <c r="A3440" s="103">
        <v>2018</v>
      </c>
      <c r="B3440" s="99" t="s">
        <v>829</v>
      </c>
      <c r="C3440" s="99" t="s">
        <v>830</v>
      </c>
      <c r="D3440" t="s">
        <v>966</v>
      </c>
      <c r="E3440" s="12" t="s">
        <v>1117</v>
      </c>
      <c r="F3440">
        <f>VLOOKUP(B3440, '[1]Sheet 1 - us_county_latlng'!A:D, 4, FALSE)</f>
        <v>45.591482730000003</v>
      </c>
      <c r="G3440">
        <f>VLOOKUP(B3440, '[1]Sheet 1 - us_county_latlng'!A:C, 3, FALSE)</f>
        <v>-118.736681</v>
      </c>
    </row>
    <row r="3441" spans="1:7" hidden="1" x14ac:dyDescent="0.2">
      <c r="A3441" s="103">
        <v>2018</v>
      </c>
      <c r="B3441" s="99" t="s">
        <v>831</v>
      </c>
      <c r="C3441" s="99" t="s">
        <v>832</v>
      </c>
      <c r="D3441" t="s">
        <v>967</v>
      </c>
      <c r="E3441" s="12" t="s">
        <v>1120</v>
      </c>
      <c r="F3441">
        <f>VLOOKUP(B3441, '[1]Sheet 1 - us_county_latlng'!A:D, 4, FALSE)</f>
        <v>45.310390839999997</v>
      </c>
      <c r="G3441">
        <f>VLOOKUP(B3441, '[1]Sheet 1 - us_county_latlng'!A:C, 3, FALSE)</f>
        <v>-118.00935560000001</v>
      </c>
    </row>
    <row r="3442" spans="1:7" hidden="1" x14ac:dyDescent="0.2">
      <c r="A3442" s="103">
        <v>2018</v>
      </c>
      <c r="B3442" s="99" t="s">
        <v>833</v>
      </c>
      <c r="C3442" s="99" t="s">
        <v>834</v>
      </c>
      <c r="D3442" t="s">
        <v>968</v>
      </c>
      <c r="E3442" s="12" t="s">
        <v>1122</v>
      </c>
      <c r="F3442">
        <f>VLOOKUP(B3442, '[1]Sheet 1 - us_county_latlng'!A:D, 4, FALSE)</f>
        <v>45.579797579999997</v>
      </c>
      <c r="G3442">
        <f>VLOOKUP(B3442, '[1]Sheet 1 - us_county_latlng'!A:C, 3, FALSE)</f>
        <v>-117.1810198</v>
      </c>
    </row>
    <row r="3443" spans="1:7" hidden="1" x14ac:dyDescent="0.2">
      <c r="A3443" s="103">
        <v>2018</v>
      </c>
      <c r="B3443" s="99" t="s">
        <v>835</v>
      </c>
      <c r="C3443" s="99" t="s">
        <v>836</v>
      </c>
      <c r="D3443" t="s">
        <v>969</v>
      </c>
      <c r="E3443" s="12" t="s">
        <v>1124</v>
      </c>
      <c r="F3443">
        <f>VLOOKUP(B3443, '[1]Sheet 1 - us_county_latlng'!A:D, 4, FALSE)</f>
        <v>45.160037680000002</v>
      </c>
      <c r="G3443">
        <f>VLOOKUP(B3443, '[1]Sheet 1 - us_county_latlng'!A:C, 3, FALSE)</f>
        <v>-121.1678419</v>
      </c>
    </row>
    <row r="3444" spans="1:7" hidden="1" x14ac:dyDescent="0.2">
      <c r="A3444" s="103">
        <v>2018</v>
      </c>
      <c r="B3444" s="99" t="s">
        <v>837</v>
      </c>
      <c r="C3444" s="99" t="s">
        <v>838</v>
      </c>
      <c r="D3444" t="s">
        <v>970</v>
      </c>
      <c r="E3444" s="12" t="s">
        <v>1061</v>
      </c>
      <c r="F3444">
        <f>VLOOKUP(B3444, '[1]Sheet 1 - us_county_latlng'!A:D, 4, FALSE)</f>
        <v>45.559891239999999</v>
      </c>
      <c r="G3444">
        <f>VLOOKUP(B3444, '[1]Sheet 1 - us_county_latlng'!A:C, 3, FALSE)</f>
        <v>-123.0985728</v>
      </c>
    </row>
    <row r="3445" spans="1:7" hidden="1" x14ac:dyDescent="0.2">
      <c r="A3445" s="103">
        <v>2018</v>
      </c>
      <c r="B3445" s="99" t="s">
        <v>839</v>
      </c>
      <c r="C3445" s="99" t="s">
        <v>840</v>
      </c>
      <c r="D3445" t="s">
        <v>971</v>
      </c>
      <c r="E3445" s="12" t="s">
        <v>1122</v>
      </c>
      <c r="F3445">
        <f>VLOOKUP(B3445, '[1]Sheet 1 - us_county_latlng'!A:D, 4, FALSE)</f>
        <v>44.72584844</v>
      </c>
      <c r="G3445">
        <f>VLOOKUP(B3445, '[1]Sheet 1 - us_county_latlng'!A:C, 3, FALSE)</f>
        <v>-120.0273912</v>
      </c>
    </row>
    <row r="3446" spans="1:7" hidden="1" x14ac:dyDescent="0.2">
      <c r="A3446" s="103">
        <v>2018</v>
      </c>
      <c r="B3446" s="99" t="s">
        <v>841</v>
      </c>
      <c r="C3446" s="99" t="s">
        <v>842</v>
      </c>
      <c r="D3446" t="s">
        <v>972</v>
      </c>
      <c r="E3446" s="12" t="s">
        <v>1117</v>
      </c>
      <c r="F3446">
        <f>VLOOKUP(B3446, '[1]Sheet 1 - us_county_latlng'!A:D, 4, FALSE)</f>
        <v>45.23269019</v>
      </c>
      <c r="G3446">
        <f>VLOOKUP(B3446, '[1]Sheet 1 - us_county_latlng'!A:C, 3, FALSE)</f>
        <v>-123.3078799</v>
      </c>
    </row>
    <row r="3447" spans="1:7" hidden="1" x14ac:dyDescent="0.2">
      <c r="A3447" s="103">
        <v>2019</v>
      </c>
      <c r="B3447" s="99" t="s">
        <v>771</v>
      </c>
      <c r="C3447" s="99" t="s">
        <v>772</v>
      </c>
      <c r="D3447" t="s">
        <v>973</v>
      </c>
      <c r="E3447" s="12" t="s">
        <v>1121</v>
      </c>
      <c r="F3447">
        <f>VLOOKUP(B3447, '[1]Sheet 1 - us_county_latlng'!A:D, 4, FALSE)</f>
        <v>44.709198149999999</v>
      </c>
      <c r="G3447">
        <f>VLOOKUP(B3447, '[1]Sheet 1 - us_county_latlng'!A:C, 3, FALSE)</f>
        <v>-117.67554730000001</v>
      </c>
    </row>
    <row r="3448" spans="1:7" hidden="1" x14ac:dyDescent="0.2">
      <c r="A3448" s="103">
        <v>2019</v>
      </c>
      <c r="B3448" s="99" t="s">
        <v>773</v>
      </c>
      <c r="C3448" s="99" t="s">
        <v>774</v>
      </c>
      <c r="D3448" t="s">
        <v>974</v>
      </c>
      <c r="E3448" s="12" t="s">
        <v>1122</v>
      </c>
      <c r="F3448">
        <f>VLOOKUP(B3448, '[1]Sheet 1 - us_county_latlng'!A:D, 4, FALSE)</f>
        <v>44.491611570000003</v>
      </c>
      <c r="G3448">
        <f>VLOOKUP(B3448, '[1]Sheet 1 - us_county_latlng'!A:C, 3, FALSE)</f>
        <v>-123.428743</v>
      </c>
    </row>
    <row r="3449" spans="1:7" hidden="1" x14ac:dyDescent="0.2">
      <c r="A3449" s="103">
        <v>2019</v>
      </c>
      <c r="B3449" s="99" t="s">
        <v>775</v>
      </c>
      <c r="C3449" s="99" t="s">
        <v>776</v>
      </c>
      <c r="D3449" t="s">
        <v>975</v>
      </c>
      <c r="E3449" s="12" t="s">
        <v>1090</v>
      </c>
      <c r="F3449">
        <f>VLOOKUP(B3449, '[1]Sheet 1 - us_county_latlng'!A:D, 4, FALSE)</f>
        <v>45.188203870000002</v>
      </c>
      <c r="G3449">
        <f>VLOOKUP(B3449, '[1]Sheet 1 - us_county_latlng'!A:C, 3, FALSE)</f>
        <v>-122.2205544</v>
      </c>
    </row>
    <row r="3450" spans="1:7" hidden="1" x14ac:dyDescent="0.2">
      <c r="A3450" s="103">
        <v>2019</v>
      </c>
      <c r="B3450" s="99" t="s">
        <v>777</v>
      </c>
      <c r="C3450" s="99" t="s">
        <v>778</v>
      </c>
      <c r="D3450" t="s">
        <v>976</v>
      </c>
      <c r="E3450" s="12" t="s">
        <v>1121</v>
      </c>
      <c r="F3450">
        <f>VLOOKUP(B3450, '[1]Sheet 1 - us_county_latlng'!A:D, 4, FALSE)</f>
        <v>45.995003140000001</v>
      </c>
      <c r="G3450">
        <f>VLOOKUP(B3450, '[1]Sheet 1 - us_county_latlng'!A:C, 3, FALSE)</f>
        <v>-123.65602939999999</v>
      </c>
    </row>
    <row r="3451" spans="1:7" hidden="1" x14ac:dyDescent="0.2">
      <c r="A3451" s="103">
        <v>2019</v>
      </c>
      <c r="B3451" s="99" t="s">
        <v>779</v>
      </c>
      <c r="C3451" s="99" t="s">
        <v>780</v>
      </c>
      <c r="D3451" t="s">
        <v>977</v>
      </c>
      <c r="E3451" s="12" t="s">
        <v>1125</v>
      </c>
      <c r="F3451">
        <f>VLOOKUP(B3451, '[1]Sheet 1 - us_county_latlng'!A:D, 4, FALSE)</f>
        <v>45.943766910000001</v>
      </c>
      <c r="G3451">
        <f>VLOOKUP(B3451, '[1]Sheet 1 - us_county_latlng'!A:C, 3, FALSE)</f>
        <v>-123.0888664</v>
      </c>
    </row>
    <row r="3452" spans="1:7" hidden="1" x14ac:dyDescent="0.2">
      <c r="A3452" s="103">
        <v>2019</v>
      </c>
      <c r="B3452" s="99" t="s">
        <v>781</v>
      </c>
      <c r="C3452" s="99" t="s">
        <v>782</v>
      </c>
      <c r="D3452" t="s">
        <v>978</v>
      </c>
      <c r="E3452" s="12" t="s">
        <v>1117</v>
      </c>
      <c r="F3452">
        <f>VLOOKUP(B3452, '[1]Sheet 1 - us_county_latlng'!A:D, 4, FALSE)</f>
        <v>43.173965789999997</v>
      </c>
      <c r="G3452">
        <f>VLOOKUP(B3452, '[1]Sheet 1 - us_county_latlng'!A:C, 3, FALSE)</f>
        <v>-124.0595871</v>
      </c>
    </row>
    <row r="3453" spans="1:7" hidden="1" x14ac:dyDescent="0.2">
      <c r="A3453" s="103">
        <v>2019</v>
      </c>
      <c r="B3453" s="99" t="s">
        <v>783</v>
      </c>
      <c r="C3453" s="99" t="s">
        <v>784</v>
      </c>
      <c r="D3453" t="s">
        <v>979</v>
      </c>
      <c r="E3453" s="12" t="s">
        <v>1121</v>
      </c>
      <c r="F3453">
        <f>VLOOKUP(B3453, '[1]Sheet 1 - us_county_latlng'!A:D, 4, FALSE)</f>
        <v>44.142294909999997</v>
      </c>
      <c r="G3453">
        <f>VLOOKUP(B3453, '[1]Sheet 1 - us_county_latlng'!A:C, 3, FALSE)</f>
        <v>-120.3567062</v>
      </c>
    </row>
    <row r="3454" spans="1:7" hidden="1" x14ac:dyDescent="0.2">
      <c r="A3454" s="103">
        <v>2019</v>
      </c>
      <c r="B3454" s="99" t="s">
        <v>785</v>
      </c>
      <c r="C3454" s="99" t="s">
        <v>786</v>
      </c>
      <c r="D3454" t="s">
        <v>980</v>
      </c>
      <c r="E3454" s="12" t="s">
        <v>1121</v>
      </c>
      <c r="F3454">
        <f>VLOOKUP(B3454, '[1]Sheet 1 - us_county_latlng'!A:D, 4, FALSE)</f>
        <v>42.457761769999998</v>
      </c>
      <c r="G3454">
        <f>VLOOKUP(B3454, '[1]Sheet 1 - us_county_latlng'!A:C, 3, FALSE)</f>
        <v>-124.15609190000001</v>
      </c>
    </row>
    <row r="3455" spans="1:7" hidden="1" x14ac:dyDescent="0.2">
      <c r="A3455" s="103">
        <v>2019</v>
      </c>
      <c r="B3455" s="99" t="s">
        <v>787</v>
      </c>
      <c r="C3455" s="99" t="s">
        <v>788</v>
      </c>
      <c r="D3455" t="s">
        <v>981</v>
      </c>
      <c r="E3455" s="12" t="s">
        <v>1118</v>
      </c>
      <c r="F3455">
        <f>VLOOKUP(B3455, '[1]Sheet 1 - us_county_latlng'!A:D, 4, FALSE)</f>
        <v>43.914692170000002</v>
      </c>
      <c r="G3455">
        <f>VLOOKUP(B3455, '[1]Sheet 1 - us_county_latlng'!A:C, 3, FALSE)</f>
        <v>-121.227881</v>
      </c>
    </row>
    <row r="3456" spans="1:7" hidden="1" x14ac:dyDescent="0.2">
      <c r="A3456" s="103">
        <v>2019</v>
      </c>
      <c r="B3456" s="99" t="s">
        <v>789</v>
      </c>
      <c r="C3456" s="99" t="s">
        <v>790</v>
      </c>
      <c r="D3456" t="s">
        <v>982</v>
      </c>
      <c r="E3456" s="12" t="s">
        <v>1121</v>
      </c>
      <c r="F3456">
        <f>VLOOKUP(B3456, '[1]Sheet 1 - us_county_latlng'!A:D, 4, FALSE)</f>
        <v>43.279698699999997</v>
      </c>
      <c r="G3456">
        <f>VLOOKUP(B3456, '[1]Sheet 1 - us_county_latlng'!A:C, 3, FALSE)</f>
        <v>-123.16584349999999</v>
      </c>
    </row>
    <row r="3457" spans="1:7" hidden="1" x14ac:dyDescent="0.2">
      <c r="A3457" s="103">
        <v>2019</v>
      </c>
      <c r="B3457" s="99" t="s">
        <v>791</v>
      </c>
      <c r="C3457" s="99" t="s">
        <v>792</v>
      </c>
      <c r="D3457" t="s">
        <v>886</v>
      </c>
      <c r="E3457" s="12" t="s">
        <v>1122</v>
      </c>
      <c r="F3457">
        <f>VLOOKUP(B3457, '[1]Sheet 1 - us_county_latlng'!A:D, 4, FALSE)</f>
        <v>45.37780558</v>
      </c>
      <c r="G3457">
        <f>VLOOKUP(B3457, '[1]Sheet 1 - us_county_latlng'!A:C, 3, FALSE)</f>
        <v>-120.210458</v>
      </c>
    </row>
    <row r="3458" spans="1:7" hidden="1" x14ac:dyDescent="0.2">
      <c r="A3458" s="103">
        <v>2019</v>
      </c>
      <c r="B3458" s="99" t="s">
        <v>793</v>
      </c>
      <c r="C3458" s="99" t="s">
        <v>794</v>
      </c>
      <c r="D3458" t="s">
        <v>983</v>
      </c>
      <c r="E3458" s="12" t="s">
        <v>1122</v>
      </c>
      <c r="F3458">
        <f>VLOOKUP(B3458, '[1]Sheet 1 - us_county_latlng'!A:D, 4, FALSE)</f>
        <v>44.490745500000003</v>
      </c>
      <c r="G3458">
        <f>VLOOKUP(B3458, '[1]Sheet 1 - us_county_latlng'!A:C, 3, FALSE)</f>
        <v>-119.0074917</v>
      </c>
    </row>
    <row r="3459" spans="1:7" hidden="1" x14ac:dyDescent="0.2">
      <c r="A3459" s="103">
        <v>2019</v>
      </c>
      <c r="B3459" s="99" t="s">
        <v>795</v>
      </c>
      <c r="C3459" s="99" t="s">
        <v>796</v>
      </c>
      <c r="D3459" t="s">
        <v>855</v>
      </c>
      <c r="E3459" s="12" t="s">
        <v>1122</v>
      </c>
      <c r="F3459">
        <f>VLOOKUP(B3459, '[1]Sheet 1 - us_county_latlng'!A:D, 4, FALSE)</f>
        <v>43.063618429999998</v>
      </c>
      <c r="G3459">
        <f>VLOOKUP(B3459, '[1]Sheet 1 - us_county_latlng'!A:C, 3, FALSE)</f>
        <v>-118.9679625</v>
      </c>
    </row>
    <row r="3460" spans="1:7" hidden="1" x14ac:dyDescent="0.2">
      <c r="A3460" s="103">
        <v>2019</v>
      </c>
      <c r="B3460" s="99" t="s">
        <v>797</v>
      </c>
      <c r="C3460" s="99" t="s">
        <v>798</v>
      </c>
      <c r="D3460" t="s">
        <v>967</v>
      </c>
      <c r="E3460" s="12" t="s">
        <v>1117</v>
      </c>
      <c r="F3460">
        <f>VLOOKUP(B3460, '[1]Sheet 1 - us_county_latlng'!A:D, 4, FALSE)</f>
        <v>45.51931999</v>
      </c>
      <c r="G3460">
        <f>VLOOKUP(B3460, '[1]Sheet 1 - us_county_latlng'!A:C, 3, FALSE)</f>
        <v>-121.65128919999999</v>
      </c>
    </row>
    <row r="3461" spans="1:7" hidden="1" x14ac:dyDescent="0.2">
      <c r="A3461" s="103">
        <v>2019</v>
      </c>
      <c r="B3461" s="99" t="s">
        <v>799</v>
      </c>
      <c r="C3461" s="99" t="s">
        <v>800</v>
      </c>
      <c r="D3461" t="s">
        <v>984</v>
      </c>
      <c r="E3461" s="12" t="s">
        <v>1066</v>
      </c>
      <c r="F3461">
        <f>VLOOKUP(B3461, '[1]Sheet 1 - us_county_latlng'!A:D, 4, FALSE)</f>
        <v>42.43216537</v>
      </c>
      <c r="G3461">
        <f>VLOOKUP(B3461, '[1]Sheet 1 - us_county_latlng'!A:C, 3, FALSE)</f>
        <v>-122.72837699999999</v>
      </c>
    </row>
    <row r="3462" spans="1:7" hidden="1" x14ac:dyDescent="0.2">
      <c r="A3462" s="103">
        <v>2019</v>
      </c>
      <c r="B3462" s="99" t="s">
        <v>801</v>
      </c>
      <c r="C3462" s="99" t="s">
        <v>802</v>
      </c>
      <c r="D3462" t="s">
        <v>985</v>
      </c>
      <c r="E3462" s="12" t="s">
        <v>1120</v>
      </c>
      <c r="F3462">
        <f>VLOOKUP(B3462, '[1]Sheet 1 - us_county_latlng'!A:D, 4, FALSE)</f>
        <v>44.629358910000001</v>
      </c>
      <c r="G3462">
        <f>VLOOKUP(B3462, '[1]Sheet 1 - us_county_latlng'!A:C, 3, FALSE)</f>
        <v>-121.17643099999999</v>
      </c>
    </row>
    <row r="3463" spans="1:7" hidden="1" x14ac:dyDescent="0.2">
      <c r="A3463" s="103">
        <v>2019</v>
      </c>
      <c r="B3463" s="99" t="s">
        <v>803</v>
      </c>
      <c r="C3463" s="99" t="s">
        <v>804</v>
      </c>
      <c r="D3463" t="s">
        <v>986</v>
      </c>
      <c r="E3463" s="12" t="s">
        <v>1124</v>
      </c>
      <c r="F3463">
        <f>VLOOKUP(B3463, '[1]Sheet 1 - us_county_latlng'!A:D, 4, FALSE)</f>
        <v>42.365511550000001</v>
      </c>
      <c r="G3463">
        <f>VLOOKUP(B3463, '[1]Sheet 1 - us_county_latlng'!A:C, 3, FALSE)</f>
        <v>-123.55525950000001</v>
      </c>
    </row>
    <row r="3464" spans="1:7" hidden="1" x14ac:dyDescent="0.2">
      <c r="A3464" s="103">
        <v>2019</v>
      </c>
      <c r="B3464" s="99" t="s">
        <v>805</v>
      </c>
      <c r="C3464" s="99" t="s">
        <v>806</v>
      </c>
      <c r="D3464" t="s">
        <v>987</v>
      </c>
      <c r="E3464" s="12" t="s">
        <v>1117</v>
      </c>
      <c r="F3464">
        <f>VLOOKUP(B3464, '[1]Sheet 1 - us_county_latlng'!A:D, 4, FALSE)</f>
        <v>42.686050260000002</v>
      </c>
      <c r="G3464">
        <f>VLOOKUP(B3464, '[1]Sheet 1 - us_county_latlng'!A:C, 3, FALSE)</f>
        <v>-121.6500072</v>
      </c>
    </row>
    <row r="3465" spans="1:7" hidden="1" x14ac:dyDescent="0.2">
      <c r="A3465" s="103">
        <v>2019</v>
      </c>
      <c r="B3465" s="99" t="s">
        <v>807</v>
      </c>
      <c r="C3465" s="99" t="s">
        <v>808</v>
      </c>
      <c r="D3465" t="s">
        <v>988</v>
      </c>
      <c r="E3465" s="12" t="s">
        <v>1122</v>
      </c>
      <c r="F3465">
        <f>VLOOKUP(B3465, '[1]Sheet 1 - us_county_latlng'!A:D, 4, FALSE)</f>
        <v>42.793508180000003</v>
      </c>
      <c r="G3465">
        <f>VLOOKUP(B3465, '[1]Sheet 1 - us_county_latlng'!A:C, 3, FALSE)</f>
        <v>-120.3873864</v>
      </c>
    </row>
    <row r="3466" spans="1:7" hidden="1" x14ac:dyDescent="0.2">
      <c r="A3466" s="103">
        <v>2019</v>
      </c>
      <c r="B3466" s="99" t="s">
        <v>809</v>
      </c>
      <c r="C3466" s="99" t="s">
        <v>810</v>
      </c>
      <c r="D3466" t="s">
        <v>989</v>
      </c>
      <c r="E3466" s="12" t="s">
        <v>1132</v>
      </c>
      <c r="F3466">
        <f>VLOOKUP(B3466, '[1]Sheet 1 - us_county_latlng'!A:D, 4, FALSE)</f>
        <v>43.938894410000003</v>
      </c>
      <c r="G3466">
        <f>VLOOKUP(B3466, '[1]Sheet 1 - us_county_latlng'!A:C, 3, FALSE)</f>
        <v>-122.8473327</v>
      </c>
    </row>
    <row r="3467" spans="1:7" hidden="1" x14ac:dyDescent="0.2">
      <c r="A3467" s="103">
        <v>2019</v>
      </c>
      <c r="B3467" s="99" t="s">
        <v>811</v>
      </c>
      <c r="C3467" s="99" t="s">
        <v>812</v>
      </c>
      <c r="D3467" t="s">
        <v>990</v>
      </c>
      <c r="E3467" s="12" t="s">
        <v>1121</v>
      </c>
      <c r="F3467">
        <f>VLOOKUP(B3467, '[1]Sheet 1 - us_county_latlng'!A:D, 4, FALSE)</f>
        <v>44.64147054</v>
      </c>
      <c r="G3467">
        <f>VLOOKUP(B3467, '[1]Sheet 1 - us_county_latlng'!A:C, 3, FALSE)</f>
        <v>-123.8682744</v>
      </c>
    </row>
    <row r="3468" spans="1:7" hidden="1" x14ac:dyDescent="0.2">
      <c r="A3468" s="103">
        <v>2019</v>
      </c>
      <c r="B3468" s="99" t="s">
        <v>813</v>
      </c>
      <c r="C3468" s="99" t="s">
        <v>814</v>
      </c>
      <c r="D3468" t="s">
        <v>991</v>
      </c>
      <c r="E3468" s="12" t="s">
        <v>1120</v>
      </c>
      <c r="F3468">
        <f>VLOOKUP(B3468, '[1]Sheet 1 - us_county_latlng'!A:D, 4, FALSE)</f>
        <v>44.488807680000001</v>
      </c>
      <c r="G3468">
        <f>VLOOKUP(B3468, '[1]Sheet 1 - us_county_latlng'!A:C, 3, FALSE)</f>
        <v>-122.5341835</v>
      </c>
    </row>
    <row r="3469" spans="1:7" hidden="1" x14ac:dyDescent="0.2">
      <c r="A3469" s="103">
        <v>2019</v>
      </c>
      <c r="B3469" s="99" t="s">
        <v>815</v>
      </c>
      <c r="C3469" s="99" t="s">
        <v>816</v>
      </c>
      <c r="D3469" t="s">
        <v>992</v>
      </c>
      <c r="E3469" s="12" t="s">
        <v>1120</v>
      </c>
      <c r="F3469">
        <f>VLOOKUP(B3469, '[1]Sheet 1 - us_county_latlng'!A:D, 4, FALSE)</f>
        <v>43.193556989999998</v>
      </c>
      <c r="G3469">
        <f>VLOOKUP(B3469, '[1]Sheet 1 - us_county_latlng'!A:C, 3, FALSE)</f>
        <v>-117.62310669999999</v>
      </c>
    </row>
    <row r="3470" spans="1:7" hidden="1" x14ac:dyDescent="0.2">
      <c r="A3470" s="103">
        <v>2019</v>
      </c>
      <c r="B3470" s="99" t="s">
        <v>817</v>
      </c>
      <c r="C3470" s="99" t="s">
        <v>818</v>
      </c>
      <c r="D3470" t="s">
        <v>993</v>
      </c>
      <c r="E3470" s="12" t="s">
        <v>1119</v>
      </c>
      <c r="F3470">
        <f>VLOOKUP(B3470, '[1]Sheet 1 - us_county_latlng'!A:D, 4, FALSE)</f>
        <v>44.903223539999999</v>
      </c>
      <c r="G3470">
        <f>VLOOKUP(B3470, '[1]Sheet 1 - us_county_latlng'!A:C, 3, FALSE)</f>
        <v>-122.5849114</v>
      </c>
    </row>
    <row r="3471" spans="1:7" hidden="1" x14ac:dyDescent="0.2">
      <c r="A3471" s="103">
        <v>2019</v>
      </c>
      <c r="B3471" s="99" t="s">
        <v>819</v>
      </c>
      <c r="C3471" s="99" t="s">
        <v>820</v>
      </c>
      <c r="D3471" t="s">
        <v>994</v>
      </c>
      <c r="E3471" s="12" t="s">
        <v>1122</v>
      </c>
      <c r="F3471">
        <f>VLOOKUP(B3471, '[1]Sheet 1 - us_county_latlng'!A:D, 4, FALSE)</f>
        <v>45.418979569999998</v>
      </c>
      <c r="G3471">
        <f>VLOOKUP(B3471, '[1]Sheet 1 - us_county_latlng'!A:C, 3, FALSE)</f>
        <v>-119.58375909999999</v>
      </c>
    </row>
    <row r="3472" spans="1:7" hidden="1" x14ac:dyDescent="0.2">
      <c r="A3472" s="103">
        <v>2019</v>
      </c>
      <c r="B3472" s="99" t="s">
        <v>821</v>
      </c>
      <c r="C3472" s="99" t="s">
        <v>822</v>
      </c>
      <c r="D3472" t="s">
        <v>995</v>
      </c>
      <c r="E3472" s="12" t="s">
        <v>1133</v>
      </c>
      <c r="F3472">
        <f>VLOOKUP(B3472, '[1]Sheet 1 - us_county_latlng'!A:D, 4, FALSE)</f>
        <v>45.546936809999998</v>
      </c>
      <c r="G3472">
        <f>VLOOKUP(B3472, '[1]Sheet 1 - us_county_latlng'!A:C, 3, FALSE)</f>
        <v>-122.4157429</v>
      </c>
    </row>
    <row r="3473" spans="1:7" hidden="1" x14ac:dyDescent="0.2">
      <c r="A3473" s="103">
        <v>2019</v>
      </c>
      <c r="B3473" s="99" t="s">
        <v>823</v>
      </c>
      <c r="C3473" s="99" t="s">
        <v>824</v>
      </c>
      <c r="D3473" t="s">
        <v>996</v>
      </c>
      <c r="E3473" s="12" t="s">
        <v>1120</v>
      </c>
      <c r="F3473">
        <f>VLOOKUP(B3473, '[1]Sheet 1 - us_county_latlng'!A:D, 4, FALSE)</f>
        <v>44.903385139999997</v>
      </c>
      <c r="G3473">
        <f>VLOOKUP(B3473, '[1]Sheet 1 - us_county_latlng'!A:C, 3, FALSE)</f>
        <v>-123.4132525</v>
      </c>
    </row>
    <row r="3474" spans="1:7" hidden="1" x14ac:dyDescent="0.2">
      <c r="A3474" s="103">
        <v>2019</v>
      </c>
      <c r="B3474" s="99" t="s">
        <v>825</v>
      </c>
      <c r="C3474" s="99" t="s">
        <v>826</v>
      </c>
      <c r="D3474" t="s">
        <v>997</v>
      </c>
      <c r="E3474" s="12" t="s">
        <v>1122</v>
      </c>
      <c r="F3474">
        <f>VLOOKUP(B3474, '[1]Sheet 1 - us_county_latlng'!A:D, 4, FALSE)</f>
        <v>45.4052255</v>
      </c>
      <c r="G3474">
        <f>VLOOKUP(B3474, '[1]Sheet 1 - us_county_latlng'!A:C, 3, FALSE)</f>
        <v>-120.6892687</v>
      </c>
    </row>
    <row r="3475" spans="1:7" hidden="1" x14ac:dyDescent="0.2">
      <c r="A3475" s="103">
        <v>2019</v>
      </c>
      <c r="B3475" s="99" t="s">
        <v>827</v>
      </c>
      <c r="C3475" s="99" t="s">
        <v>828</v>
      </c>
      <c r="D3475" t="s">
        <v>998</v>
      </c>
      <c r="E3475" s="12" t="s">
        <v>1121</v>
      </c>
      <c r="F3475">
        <f>VLOOKUP(B3475, '[1]Sheet 1 - us_county_latlng'!A:D, 4, FALSE)</f>
        <v>45.463438459999999</v>
      </c>
      <c r="G3475">
        <f>VLOOKUP(B3475, '[1]Sheet 1 - us_county_latlng'!A:C, 3, FALSE)</f>
        <v>-123.7127608</v>
      </c>
    </row>
    <row r="3476" spans="1:7" hidden="1" x14ac:dyDescent="0.2">
      <c r="A3476" s="103">
        <v>2019</v>
      </c>
      <c r="B3476" s="99" t="s">
        <v>829</v>
      </c>
      <c r="C3476" s="99" t="s">
        <v>830</v>
      </c>
      <c r="D3476" t="s">
        <v>999</v>
      </c>
      <c r="E3476" s="12" t="s">
        <v>1124</v>
      </c>
      <c r="F3476">
        <f>VLOOKUP(B3476, '[1]Sheet 1 - us_county_latlng'!A:D, 4, FALSE)</f>
        <v>45.591482730000003</v>
      </c>
      <c r="G3476">
        <f>VLOOKUP(B3476, '[1]Sheet 1 - us_county_latlng'!A:C, 3, FALSE)</f>
        <v>-118.736681</v>
      </c>
    </row>
    <row r="3477" spans="1:7" hidden="1" x14ac:dyDescent="0.2">
      <c r="A3477" s="103">
        <v>2019</v>
      </c>
      <c r="B3477" s="99" t="s">
        <v>831</v>
      </c>
      <c r="C3477" s="99" t="s">
        <v>832</v>
      </c>
      <c r="D3477" t="s">
        <v>1000</v>
      </c>
      <c r="E3477" s="12" t="s">
        <v>1122</v>
      </c>
      <c r="F3477">
        <f>VLOOKUP(B3477, '[1]Sheet 1 - us_county_latlng'!A:D, 4, FALSE)</f>
        <v>45.310390839999997</v>
      </c>
      <c r="G3477">
        <f>VLOOKUP(B3477, '[1]Sheet 1 - us_county_latlng'!A:C, 3, FALSE)</f>
        <v>-118.00935560000001</v>
      </c>
    </row>
    <row r="3478" spans="1:7" hidden="1" x14ac:dyDescent="0.2">
      <c r="A3478" s="103">
        <v>2019</v>
      </c>
      <c r="B3478" s="99" t="s">
        <v>833</v>
      </c>
      <c r="C3478" s="99" t="s">
        <v>834</v>
      </c>
      <c r="D3478" t="s">
        <v>1001</v>
      </c>
      <c r="E3478" s="12" t="s">
        <v>1122</v>
      </c>
      <c r="F3478">
        <f>VLOOKUP(B3478, '[1]Sheet 1 - us_county_latlng'!A:D, 4, FALSE)</f>
        <v>45.579797579999997</v>
      </c>
      <c r="G3478">
        <f>VLOOKUP(B3478, '[1]Sheet 1 - us_county_latlng'!A:C, 3, FALSE)</f>
        <v>-117.1810198</v>
      </c>
    </row>
    <row r="3479" spans="1:7" hidden="1" x14ac:dyDescent="0.2">
      <c r="A3479" s="103">
        <v>2019</v>
      </c>
      <c r="B3479" s="99" t="s">
        <v>835</v>
      </c>
      <c r="C3479" s="99" t="s">
        <v>836</v>
      </c>
      <c r="D3479" t="s">
        <v>856</v>
      </c>
      <c r="E3479" s="12" t="s">
        <v>1121</v>
      </c>
      <c r="F3479">
        <f>VLOOKUP(B3479, '[1]Sheet 1 - us_county_latlng'!A:D, 4, FALSE)</f>
        <v>45.160037680000002</v>
      </c>
      <c r="G3479">
        <f>VLOOKUP(B3479, '[1]Sheet 1 - us_county_latlng'!A:C, 3, FALSE)</f>
        <v>-121.1678419</v>
      </c>
    </row>
    <row r="3480" spans="1:7" hidden="1" x14ac:dyDescent="0.2">
      <c r="A3480" s="103">
        <v>2019</v>
      </c>
      <c r="B3480" s="99" t="s">
        <v>837</v>
      </c>
      <c r="C3480" s="99" t="s">
        <v>838</v>
      </c>
      <c r="D3480" t="s">
        <v>1002</v>
      </c>
      <c r="E3480" s="12" t="s">
        <v>1134</v>
      </c>
      <c r="F3480">
        <f>VLOOKUP(B3480, '[1]Sheet 1 - us_county_latlng'!A:D, 4, FALSE)</f>
        <v>45.559891239999999</v>
      </c>
      <c r="G3480">
        <f>VLOOKUP(B3480, '[1]Sheet 1 - us_county_latlng'!A:C, 3, FALSE)</f>
        <v>-123.0985728</v>
      </c>
    </row>
    <row r="3481" spans="1:7" hidden="1" x14ac:dyDescent="0.2">
      <c r="A3481" s="103">
        <v>2019</v>
      </c>
      <c r="B3481" s="99" t="s">
        <v>839</v>
      </c>
      <c r="C3481" s="99" t="s">
        <v>840</v>
      </c>
      <c r="D3481" t="s">
        <v>943</v>
      </c>
      <c r="E3481" s="12" t="s">
        <v>1122</v>
      </c>
      <c r="F3481">
        <f>VLOOKUP(B3481, '[1]Sheet 1 - us_county_latlng'!A:D, 4, FALSE)</f>
        <v>44.72584844</v>
      </c>
      <c r="G3481">
        <f>VLOOKUP(B3481, '[1]Sheet 1 - us_county_latlng'!A:C, 3, FALSE)</f>
        <v>-120.0273912</v>
      </c>
    </row>
    <row r="3482" spans="1:7" hidden="1" x14ac:dyDescent="0.2">
      <c r="A3482" s="103">
        <v>2019</v>
      </c>
      <c r="B3482" s="99" t="s">
        <v>841</v>
      </c>
      <c r="C3482" s="99" t="s">
        <v>842</v>
      </c>
      <c r="D3482" t="s">
        <v>1003</v>
      </c>
      <c r="E3482" s="12" t="s">
        <v>876</v>
      </c>
      <c r="F3482">
        <f>VLOOKUP(B3482, '[1]Sheet 1 - us_county_latlng'!A:D, 4, FALSE)</f>
        <v>45.23269019</v>
      </c>
      <c r="G3482">
        <f>VLOOKUP(B3482, '[1]Sheet 1 - us_county_latlng'!A:C, 3, FALSE)</f>
        <v>-123.3078799</v>
      </c>
    </row>
    <row r="3483" spans="1:7" hidden="1" x14ac:dyDescent="0.2">
      <c r="A3483" s="103">
        <v>2020</v>
      </c>
      <c r="B3483" s="99" t="s">
        <v>771</v>
      </c>
      <c r="C3483" s="99" t="s">
        <v>772</v>
      </c>
      <c r="D3483" t="s">
        <v>1004</v>
      </c>
      <c r="E3483" s="12" t="s">
        <v>1117</v>
      </c>
      <c r="F3483">
        <f>VLOOKUP(B3483, '[1]Sheet 1 - us_county_latlng'!A:D, 4, FALSE)</f>
        <v>44.709198149999999</v>
      </c>
      <c r="G3483">
        <f>VLOOKUP(B3483, '[1]Sheet 1 - us_county_latlng'!A:C, 3, FALSE)</f>
        <v>-117.67554730000001</v>
      </c>
    </row>
    <row r="3484" spans="1:7" hidden="1" x14ac:dyDescent="0.2">
      <c r="A3484" s="103">
        <v>2020</v>
      </c>
      <c r="B3484" s="99" t="s">
        <v>773</v>
      </c>
      <c r="C3484" s="99" t="s">
        <v>774</v>
      </c>
      <c r="D3484" t="s">
        <v>1005</v>
      </c>
      <c r="E3484" s="12" t="s">
        <v>1117</v>
      </c>
      <c r="F3484">
        <f>VLOOKUP(B3484, '[1]Sheet 1 - us_county_latlng'!A:D, 4, FALSE)</f>
        <v>44.491611570000003</v>
      </c>
      <c r="G3484">
        <f>VLOOKUP(B3484, '[1]Sheet 1 - us_county_latlng'!A:C, 3, FALSE)</f>
        <v>-123.428743</v>
      </c>
    </row>
    <row r="3485" spans="1:7" hidden="1" x14ac:dyDescent="0.2">
      <c r="A3485" s="103">
        <v>2020</v>
      </c>
      <c r="B3485" s="99" t="s">
        <v>775</v>
      </c>
      <c r="C3485" s="99" t="s">
        <v>776</v>
      </c>
      <c r="D3485" t="s">
        <v>1006</v>
      </c>
      <c r="E3485" s="12" t="s">
        <v>1132</v>
      </c>
      <c r="F3485">
        <f>VLOOKUP(B3485, '[1]Sheet 1 - us_county_latlng'!A:D, 4, FALSE)</f>
        <v>45.188203870000002</v>
      </c>
      <c r="G3485">
        <f>VLOOKUP(B3485, '[1]Sheet 1 - us_county_latlng'!A:C, 3, FALSE)</f>
        <v>-122.2205544</v>
      </c>
    </row>
    <row r="3486" spans="1:7" hidden="1" x14ac:dyDescent="0.2">
      <c r="A3486" s="103">
        <v>2020</v>
      </c>
      <c r="B3486" s="99" t="s">
        <v>777</v>
      </c>
      <c r="C3486" s="99" t="s">
        <v>778</v>
      </c>
      <c r="D3486" t="s">
        <v>1007</v>
      </c>
      <c r="E3486" s="12" t="s">
        <v>1125</v>
      </c>
      <c r="F3486">
        <f>VLOOKUP(B3486, '[1]Sheet 1 - us_county_latlng'!A:D, 4, FALSE)</f>
        <v>45.995003140000001</v>
      </c>
      <c r="G3486">
        <f>VLOOKUP(B3486, '[1]Sheet 1 - us_county_latlng'!A:C, 3, FALSE)</f>
        <v>-123.65602939999999</v>
      </c>
    </row>
    <row r="3487" spans="1:7" hidden="1" x14ac:dyDescent="0.2">
      <c r="A3487" s="103">
        <v>2020</v>
      </c>
      <c r="B3487" s="99" t="s">
        <v>779</v>
      </c>
      <c r="C3487" s="99" t="s">
        <v>780</v>
      </c>
      <c r="D3487" t="s">
        <v>1008</v>
      </c>
      <c r="E3487" s="12" t="s">
        <v>1125</v>
      </c>
      <c r="F3487">
        <f>VLOOKUP(B3487, '[1]Sheet 1 - us_county_latlng'!A:D, 4, FALSE)</f>
        <v>45.943766910000001</v>
      </c>
      <c r="G3487">
        <f>VLOOKUP(B3487, '[1]Sheet 1 - us_county_latlng'!A:C, 3, FALSE)</f>
        <v>-123.0888664</v>
      </c>
    </row>
    <row r="3488" spans="1:7" hidden="1" x14ac:dyDescent="0.2">
      <c r="A3488" s="103">
        <v>2020</v>
      </c>
      <c r="B3488" s="99" t="s">
        <v>781</v>
      </c>
      <c r="C3488" s="99" t="s">
        <v>782</v>
      </c>
      <c r="D3488" t="s">
        <v>1009</v>
      </c>
      <c r="E3488" s="12" t="s">
        <v>1120</v>
      </c>
      <c r="F3488">
        <f>VLOOKUP(B3488, '[1]Sheet 1 - us_county_latlng'!A:D, 4, FALSE)</f>
        <v>43.173965789999997</v>
      </c>
      <c r="G3488">
        <f>VLOOKUP(B3488, '[1]Sheet 1 - us_county_latlng'!A:C, 3, FALSE)</f>
        <v>-124.0595871</v>
      </c>
    </row>
    <row r="3489" spans="1:7" hidden="1" x14ac:dyDescent="0.2">
      <c r="A3489" s="103">
        <v>2020</v>
      </c>
      <c r="B3489" s="99" t="s">
        <v>783</v>
      </c>
      <c r="C3489" s="99" t="s">
        <v>784</v>
      </c>
      <c r="D3489" t="s">
        <v>998</v>
      </c>
      <c r="E3489" s="12" t="s">
        <v>1120</v>
      </c>
      <c r="F3489">
        <f>VLOOKUP(B3489, '[1]Sheet 1 - us_county_latlng'!A:D, 4, FALSE)</f>
        <v>44.142294909999997</v>
      </c>
      <c r="G3489">
        <f>VLOOKUP(B3489, '[1]Sheet 1 - us_county_latlng'!A:C, 3, FALSE)</f>
        <v>-120.3567062</v>
      </c>
    </row>
    <row r="3490" spans="1:7" hidden="1" x14ac:dyDescent="0.2">
      <c r="A3490" s="103">
        <v>2020</v>
      </c>
      <c r="B3490" s="99" t="s">
        <v>785</v>
      </c>
      <c r="C3490" s="99" t="s">
        <v>786</v>
      </c>
      <c r="D3490" t="s">
        <v>878</v>
      </c>
      <c r="E3490" s="12" t="s">
        <v>1122</v>
      </c>
      <c r="F3490">
        <f>VLOOKUP(B3490, '[1]Sheet 1 - us_county_latlng'!A:D, 4, FALSE)</f>
        <v>42.457761769999998</v>
      </c>
      <c r="G3490">
        <f>VLOOKUP(B3490, '[1]Sheet 1 - us_county_latlng'!A:C, 3, FALSE)</f>
        <v>-124.15609190000001</v>
      </c>
    </row>
    <row r="3491" spans="1:7" hidden="1" x14ac:dyDescent="0.2">
      <c r="A3491" s="103">
        <v>2020</v>
      </c>
      <c r="B3491" s="99" t="s">
        <v>787</v>
      </c>
      <c r="C3491" s="99" t="s">
        <v>788</v>
      </c>
      <c r="D3491" t="s">
        <v>1010</v>
      </c>
      <c r="E3491" s="12" t="s">
        <v>1090</v>
      </c>
      <c r="F3491">
        <f>VLOOKUP(B3491, '[1]Sheet 1 - us_county_latlng'!A:D, 4, FALSE)</f>
        <v>43.914692170000002</v>
      </c>
      <c r="G3491">
        <f>VLOOKUP(B3491, '[1]Sheet 1 - us_county_latlng'!A:C, 3, FALSE)</f>
        <v>-121.227881</v>
      </c>
    </row>
    <row r="3492" spans="1:7" hidden="1" x14ac:dyDescent="0.2">
      <c r="A3492" s="103">
        <v>2020</v>
      </c>
      <c r="B3492" s="99" t="s">
        <v>789</v>
      </c>
      <c r="C3492" s="99" t="s">
        <v>790</v>
      </c>
      <c r="D3492" t="s">
        <v>1011</v>
      </c>
      <c r="E3492" s="12" t="s">
        <v>1124</v>
      </c>
      <c r="F3492">
        <f>VLOOKUP(B3492, '[1]Sheet 1 - us_county_latlng'!A:D, 4, FALSE)</f>
        <v>43.279698699999997</v>
      </c>
      <c r="G3492">
        <f>VLOOKUP(B3492, '[1]Sheet 1 - us_county_latlng'!A:C, 3, FALSE)</f>
        <v>-123.16584349999999</v>
      </c>
    </row>
    <row r="3493" spans="1:7" hidden="1" x14ac:dyDescent="0.2">
      <c r="A3493" s="103">
        <v>2020</v>
      </c>
      <c r="B3493" s="99" t="s">
        <v>791</v>
      </c>
      <c r="C3493" s="99" t="s">
        <v>792</v>
      </c>
      <c r="D3493" t="s">
        <v>853</v>
      </c>
      <c r="E3493" s="12" t="s">
        <v>1122</v>
      </c>
      <c r="F3493">
        <f>VLOOKUP(B3493, '[1]Sheet 1 - us_county_latlng'!A:D, 4, FALSE)</f>
        <v>45.37780558</v>
      </c>
      <c r="G3493">
        <f>VLOOKUP(B3493, '[1]Sheet 1 - us_county_latlng'!A:C, 3, FALSE)</f>
        <v>-120.210458</v>
      </c>
    </row>
    <row r="3494" spans="1:7" hidden="1" x14ac:dyDescent="0.2">
      <c r="A3494" s="103">
        <v>2020</v>
      </c>
      <c r="B3494" s="99" t="s">
        <v>793</v>
      </c>
      <c r="C3494" s="99" t="s">
        <v>794</v>
      </c>
      <c r="D3494" t="s">
        <v>1012</v>
      </c>
      <c r="E3494" s="12" t="s">
        <v>1122</v>
      </c>
      <c r="F3494">
        <f>VLOOKUP(B3494, '[1]Sheet 1 - us_county_latlng'!A:D, 4, FALSE)</f>
        <v>44.490745500000003</v>
      </c>
      <c r="G3494">
        <f>VLOOKUP(B3494, '[1]Sheet 1 - us_county_latlng'!A:C, 3, FALSE)</f>
        <v>-119.0074917</v>
      </c>
    </row>
    <row r="3495" spans="1:7" hidden="1" x14ac:dyDescent="0.2">
      <c r="A3495" s="103">
        <v>2020</v>
      </c>
      <c r="B3495" s="99" t="s">
        <v>795</v>
      </c>
      <c r="C3495" s="99" t="s">
        <v>796</v>
      </c>
      <c r="D3495" t="s">
        <v>1013</v>
      </c>
      <c r="E3495" s="12" t="s">
        <v>1121</v>
      </c>
      <c r="F3495">
        <f>VLOOKUP(B3495, '[1]Sheet 1 - us_county_latlng'!A:D, 4, FALSE)</f>
        <v>43.063618429999998</v>
      </c>
      <c r="G3495">
        <f>VLOOKUP(B3495, '[1]Sheet 1 - us_county_latlng'!A:C, 3, FALSE)</f>
        <v>-118.9679625</v>
      </c>
    </row>
    <row r="3496" spans="1:7" hidden="1" x14ac:dyDescent="0.2">
      <c r="A3496" s="103">
        <v>2020</v>
      </c>
      <c r="B3496" s="99" t="s">
        <v>797</v>
      </c>
      <c r="C3496" s="99" t="s">
        <v>798</v>
      </c>
      <c r="D3496" t="s">
        <v>1014</v>
      </c>
      <c r="E3496" s="12" t="s">
        <v>1121</v>
      </c>
      <c r="F3496">
        <f>VLOOKUP(B3496, '[1]Sheet 1 - us_county_latlng'!A:D, 4, FALSE)</f>
        <v>45.51931999</v>
      </c>
      <c r="G3496">
        <f>VLOOKUP(B3496, '[1]Sheet 1 - us_county_latlng'!A:C, 3, FALSE)</f>
        <v>-121.65128919999999</v>
      </c>
    </row>
    <row r="3497" spans="1:7" hidden="1" x14ac:dyDescent="0.2">
      <c r="A3497" s="103">
        <v>2020</v>
      </c>
      <c r="B3497" s="99" t="s">
        <v>799</v>
      </c>
      <c r="C3497" s="99" t="s">
        <v>800</v>
      </c>
      <c r="D3497" t="s">
        <v>1015</v>
      </c>
      <c r="E3497" s="12" t="s">
        <v>1066</v>
      </c>
      <c r="F3497">
        <f>VLOOKUP(B3497, '[1]Sheet 1 - us_county_latlng'!A:D, 4, FALSE)</f>
        <v>42.43216537</v>
      </c>
      <c r="G3497">
        <f>VLOOKUP(B3497, '[1]Sheet 1 - us_county_latlng'!A:C, 3, FALSE)</f>
        <v>-122.72837699999999</v>
      </c>
    </row>
    <row r="3498" spans="1:7" hidden="1" x14ac:dyDescent="0.2">
      <c r="A3498" s="103">
        <v>2020</v>
      </c>
      <c r="B3498" s="99" t="s">
        <v>801</v>
      </c>
      <c r="C3498" s="99" t="s">
        <v>802</v>
      </c>
      <c r="D3498" t="s">
        <v>1016</v>
      </c>
      <c r="E3498" s="12" t="s">
        <v>1122</v>
      </c>
      <c r="F3498">
        <f>VLOOKUP(B3498, '[1]Sheet 1 - us_county_latlng'!A:D, 4, FALSE)</f>
        <v>44.629358910000001</v>
      </c>
      <c r="G3498">
        <f>VLOOKUP(B3498, '[1]Sheet 1 - us_county_latlng'!A:C, 3, FALSE)</f>
        <v>-121.17643099999999</v>
      </c>
    </row>
    <row r="3499" spans="1:7" hidden="1" x14ac:dyDescent="0.2">
      <c r="A3499" s="103">
        <v>2020</v>
      </c>
      <c r="B3499" s="99" t="s">
        <v>803</v>
      </c>
      <c r="C3499" s="99" t="s">
        <v>804</v>
      </c>
      <c r="D3499" t="s">
        <v>1017</v>
      </c>
      <c r="E3499" s="12" t="s">
        <v>1117</v>
      </c>
      <c r="F3499">
        <f>VLOOKUP(B3499, '[1]Sheet 1 - us_county_latlng'!A:D, 4, FALSE)</f>
        <v>42.365511550000001</v>
      </c>
      <c r="G3499">
        <f>VLOOKUP(B3499, '[1]Sheet 1 - us_county_latlng'!A:C, 3, FALSE)</f>
        <v>-123.55525950000001</v>
      </c>
    </row>
    <row r="3500" spans="1:7" hidden="1" x14ac:dyDescent="0.2">
      <c r="A3500" s="103">
        <v>2020</v>
      </c>
      <c r="B3500" s="99" t="s">
        <v>805</v>
      </c>
      <c r="C3500" s="99" t="s">
        <v>806</v>
      </c>
      <c r="D3500" t="s">
        <v>1018</v>
      </c>
      <c r="E3500" s="12" t="s">
        <v>1117</v>
      </c>
      <c r="F3500">
        <f>VLOOKUP(B3500, '[1]Sheet 1 - us_county_latlng'!A:D, 4, FALSE)</f>
        <v>42.686050260000002</v>
      </c>
      <c r="G3500">
        <f>VLOOKUP(B3500, '[1]Sheet 1 - us_county_latlng'!A:C, 3, FALSE)</f>
        <v>-121.6500072</v>
      </c>
    </row>
    <row r="3501" spans="1:7" hidden="1" x14ac:dyDescent="0.2">
      <c r="A3501" s="103">
        <v>2020</v>
      </c>
      <c r="B3501" s="99" t="s">
        <v>807</v>
      </c>
      <c r="C3501" s="99" t="s">
        <v>808</v>
      </c>
      <c r="D3501" t="s">
        <v>1019</v>
      </c>
      <c r="E3501" s="12" t="s">
        <v>1122</v>
      </c>
      <c r="F3501">
        <f>VLOOKUP(B3501, '[1]Sheet 1 - us_county_latlng'!A:D, 4, FALSE)</f>
        <v>42.793508180000003</v>
      </c>
      <c r="G3501">
        <f>VLOOKUP(B3501, '[1]Sheet 1 - us_county_latlng'!A:C, 3, FALSE)</f>
        <v>-120.3873864</v>
      </c>
    </row>
    <row r="3502" spans="1:7" hidden="1" x14ac:dyDescent="0.2">
      <c r="A3502" s="103">
        <v>2020</v>
      </c>
      <c r="B3502" s="99" t="s">
        <v>809</v>
      </c>
      <c r="C3502" s="99" t="s">
        <v>810</v>
      </c>
      <c r="D3502" t="s">
        <v>1020</v>
      </c>
      <c r="E3502" s="12" t="s">
        <v>1066</v>
      </c>
      <c r="F3502">
        <f>VLOOKUP(B3502, '[1]Sheet 1 - us_county_latlng'!A:D, 4, FALSE)</f>
        <v>43.938894410000003</v>
      </c>
      <c r="G3502">
        <f>VLOOKUP(B3502, '[1]Sheet 1 - us_county_latlng'!A:C, 3, FALSE)</f>
        <v>-122.8473327</v>
      </c>
    </row>
    <row r="3503" spans="1:7" hidden="1" x14ac:dyDescent="0.2">
      <c r="A3503" s="103">
        <v>2020</v>
      </c>
      <c r="B3503" s="99" t="s">
        <v>811</v>
      </c>
      <c r="C3503" s="99" t="s">
        <v>812</v>
      </c>
      <c r="D3503" t="s">
        <v>1021</v>
      </c>
      <c r="E3503" s="12" t="s">
        <v>1120</v>
      </c>
      <c r="F3503">
        <f>VLOOKUP(B3503, '[1]Sheet 1 - us_county_latlng'!A:D, 4, FALSE)</f>
        <v>44.64147054</v>
      </c>
      <c r="G3503">
        <f>VLOOKUP(B3503, '[1]Sheet 1 - us_county_latlng'!A:C, 3, FALSE)</f>
        <v>-123.8682744</v>
      </c>
    </row>
    <row r="3504" spans="1:7" hidden="1" x14ac:dyDescent="0.2">
      <c r="A3504" s="103">
        <v>2020</v>
      </c>
      <c r="B3504" s="99" t="s">
        <v>813</v>
      </c>
      <c r="C3504" s="99" t="s">
        <v>814</v>
      </c>
      <c r="D3504" t="s">
        <v>1022</v>
      </c>
      <c r="E3504" s="12" t="s">
        <v>1125</v>
      </c>
      <c r="F3504">
        <f>VLOOKUP(B3504, '[1]Sheet 1 - us_county_latlng'!A:D, 4, FALSE)</f>
        <v>44.488807680000001</v>
      </c>
      <c r="G3504">
        <f>VLOOKUP(B3504, '[1]Sheet 1 - us_county_latlng'!A:C, 3, FALSE)</f>
        <v>-122.5341835</v>
      </c>
    </row>
    <row r="3505" spans="1:7" hidden="1" x14ac:dyDescent="0.2">
      <c r="A3505" s="103">
        <v>2020</v>
      </c>
      <c r="B3505" s="99" t="s">
        <v>815</v>
      </c>
      <c r="C3505" s="99" t="s">
        <v>816</v>
      </c>
      <c r="D3505" t="s">
        <v>914</v>
      </c>
      <c r="E3505" s="12" t="s">
        <v>1120</v>
      </c>
      <c r="F3505">
        <f>VLOOKUP(B3505, '[1]Sheet 1 - us_county_latlng'!A:D, 4, FALSE)</f>
        <v>43.193556989999998</v>
      </c>
      <c r="G3505">
        <f>VLOOKUP(B3505, '[1]Sheet 1 - us_county_latlng'!A:C, 3, FALSE)</f>
        <v>-117.62310669999999</v>
      </c>
    </row>
    <row r="3506" spans="1:7" hidden="1" x14ac:dyDescent="0.2">
      <c r="A3506" s="103">
        <v>2020</v>
      </c>
      <c r="B3506" s="99" t="s">
        <v>817</v>
      </c>
      <c r="C3506" s="99" t="s">
        <v>818</v>
      </c>
      <c r="D3506" t="s">
        <v>1023</v>
      </c>
      <c r="E3506" s="12" t="s">
        <v>886</v>
      </c>
      <c r="F3506">
        <f>VLOOKUP(B3506, '[1]Sheet 1 - us_county_latlng'!A:D, 4, FALSE)</f>
        <v>44.903223539999999</v>
      </c>
      <c r="G3506">
        <f>VLOOKUP(B3506, '[1]Sheet 1 - us_county_latlng'!A:C, 3, FALSE)</f>
        <v>-122.5849114</v>
      </c>
    </row>
    <row r="3507" spans="1:7" hidden="1" x14ac:dyDescent="0.2">
      <c r="A3507" s="103">
        <v>2020</v>
      </c>
      <c r="B3507" s="99" t="s">
        <v>819</v>
      </c>
      <c r="C3507" s="99" t="s">
        <v>820</v>
      </c>
      <c r="D3507" t="s">
        <v>1024</v>
      </c>
      <c r="E3507" s="12" t="s">
        <v>1122</v>
      </c>
      <c r="F3507">
        <f>VLOOKUP(B3507, '[1]Sheet 1 - us_county_latlng'!A:D, 4, FALSE)</f>
        <v>45.418979569999998</v>
      </c>
      <c r="G3507">
        <f>VLOOKUP(B3507, '[1]Sheet 1 - us_county_latlng'!A:C, 3, FALSE)</f>
        <v>-119.58375909999999</v>
      </c>
    </row>
    <row r="3508" spans="1:7" hidden="1" x14ac:dyDescent="0.2">
      <c r="A3508" s="103">
        <v>2020</v>
      </c>
      <c r="B3508" s="99" t="s">
        <v>821</v>
      </c>
      <c r="C3508" s="99" t="s">
        <v>822</v>
      </c>
      <c r="D3508" t="s">
        <v>1025</v>
      </c>
      <c r="E3508" s="12" t="s">
        <v>1061</v>
      </c>
      <c r="F3508">
        <f>VLOOKUP(B3508, '[1]Sheet 1 - us_county_latlng'!A:D, 4, FALSE)</f>
        <v>45.546936809999998</v>
      </c>
      <c r="G3508">
        <f>VLOOKUP(B3508, '[1]Sheet 1 - us_county_latlng'!A:C, 3, FALSE)</f>
        <v>-122.4157429</v>
      </c>
    </row>
    <row r="3509" spans="1:7" hidden="1" x14ac:dyDescent="0.2">
      <c r="A3509" s="103">
        <v>2020</v>
      </c>
      <c r="B3509" s="99" t="s">
        <v>823</v>
      </c>
      <c r="C3509" s="99" t="s">
        <v>824</v>
      </c>
      <c r="D3509" t="s">
        <v>1026</v>
      </c>
      <c r="E3509" s="12" t="s">
        <v>1125</v>
      </c>
      <c r="F3509">
        <f>VLOOKUP(B3509, '[1]Sheet 1 - us_county_latlng'!A:D, 4, FALSE)</f>
        <v>44.903385139999997</v>
      </c>
      <c r="G3509">
        <f>VLOOKUP(B3509, '[1]Sheet 1 - us_county_latlng'!A:C, 3, FALSE)</f>
        <v>-123.4132525</v>
      </c>
    </row>
    <row r="3510" spans="1:7" hidden="1" x14ac:dyDescent="0.2">
      <c r="A3510" s="103">
        <v>2020</v>
      </c>
      <c r="B3510" s="99" t="s">
        <v>825</v>
      </c>
      <c r="C3510" s="99" t="s">
        <v>826</v>
      </c>
      <c r="D3510" t="s">
        <v>1027</v>
      </c>
      <c r="E3510" s="12" t="s">
        <v>1122</v>
      </c>
      <c r="F3510">
        <f>VLOOKUP(B3510, '[1]Sheet 1 - us_county_latlng'!A:D, 4, FALSE)</f>
        <v>45.4052255</v>
      </c>
      <c r="G3510">
        <f>VLOOKUP(B3510, '[1]Sheet 1 - us_county_latlng'!A:C, 3, FALSE)</f>
        <v>-120.6892687</v>
      </c>
    </row>
    <row r="3511" spans="1:7" hidden="1" x14ac:dyDescent="0.2">
      <c r="A3511" s="103">
        <v>2020</v>
      </c>
      <c r="B3511" s="99" t="s">
        <v>827</v>
      </c>
      <c r="C3511" s="99" t="s">
        <v>828</v>
      </c>
      <c r="D3511" t="s">
        <v>1028</v>
      </c>
      <c r="E3511" s="12" t="s">
        <v>1117</v>
      </c>
      <c r="F3511">
        <f>VLOOKUP(B3511, '[1]Sheet 1 - us_county_latlng'!A:D, 4, FALSE)</f>
        <v>45.463438459999999</v>
      </c>
      <c r="G3511">
        <f>VLOOKUP(B3511, '[1]Sheet 1 - us_county_latlng'!A:C, 3, FALSE)</f>
        <v>-123.7127608</v>
      </c>
    </row>
    <row r="3512" spans="1:7" hidden="1" x14ac:dyDescent="0.2">
      <c r="A3512" s="103">
        <v>2020</v>
      </c>
      <c r="B3512" s="99" t="s">
        <v>829</v>
      </c>
      <c r="C3512" s="99" t="s">
        <v>830</v>
      </c>
      <c r="D3512" t="s">
        <v>1029</v>
      </c>
      <c r="E3512" s="12" t="s">
        <v>1090</v>
      </c>
      <c r="F3512">
        <f>VLOOKUP(B3512, '[1]Sheet 1 - us_county_latlng'!A:D, 4, FALSE)</f>
        <v>45.591482730000003</v>
      </c>
      <c r="G3512">
        <f>VLOOKUP(B3512, '[1]Sheet 1 - us_county_latlng'!A:C, 3, FALSE)</f>
        <v>-118.736681</v>
      </c>
    </row>
    <row r="3513" spans="1:7" hidden="1" x14ac:dyDescent="0.2">
      <c r="A3513" s="103">
        <v>2020</v>
      </c>
      <c r="B3513" s="99" t="s">
        <v>831</v>
      </c>
      <c r="C3513" s="99" t="s">
        <v>832</v>
      </c>
      <c r="D3513" t="s">
        <v>1030</v>
      </c>
      <c r="E3513" s="12" t="s">
        <v>1117</v>
      </c>
      <c r="F3513">
        <f>VLOOKUP(B3513, '[1]Sheet 1 - us_county_latlng'!A:D, 4, FALSE)</f>
        <v>45.310390839999997</v>
      </c>
      <c r="G3513">
        <f>VLOOKUP(B3513, '[1]Sheet 1 - us_county_latlng'!A:C, 3, FALSE)</f>
        <v>-118.00935560000001</v>
      </c>
    </row>
    <row r="3514" spans="1:7" hidden="1" x14ac:dyDescent="0.2">
      <c r="A3514" s="103">
        <v>2020</v>
      </c>
      <c r="B3514" s="99" t="s">
        <v>833</v>
      </c>
      <c r="C3514" s="99" t="s">
        <v>834</v>
      </c>
      <c r="D3514" t="s">
        <v>1031</v>
      </c>
      <c r="E3514" s="12" t="s">
        <v>1122</v>
      </c>
      <c r="F3514">
        <f>VLOOKUP(B3514, '[1]Sheet 1 - us_county_latlng'!A:D, 4, FALSE)</f>
        <v>45.579797579999997</v>
      </c>
      <c r="G3514">
        <f>VLOOKUP(B3514, '[1]Sheet 1 - us_county_latlng'!A:C, 3, FALSE)</f>
        <v>-117.1810198</v>
      </c>
    </row>
    <row r="3515" spans="1:7" hidden="1" x14ac:dyDescent="0.2">
      <c r="A3515" s="103">
        <v>2020</v>
      </c>
      <c r="B3515" s="99" t="s">
        <v>835</v>
      </c>
      <c r="C3515" s="99" t="s">
        <v>836</v>
      </c>
      <c r="D3515" t="s">
        <v>1032</v>
      </c>
      <c r="E3515" s="12" t="s">
        <v>1117</v>
      </c>
      <c r="F3515">
        <f>VLOOKUP(B3515, '[1]Sheet 1 - us_county_latlng'!A:D, 4, FALSE)</f>
        <v>45.160037680000002</v>
      </c>
      <c r="G3515">
        <f>VLOOKUP(B3515, '[1]Sheet 1 - us_county_latlng'!A:C, 3, FALSE)</f>
        <v>-121.1678419</v>
      </c>
    </row>
    <row r="3516" spans="1:7" hidden="1" x14ac:dyDescent="0.2">
      <c r="A3516" s="103">
        <v>2020</v>
      </c>
      <c r="B3516" s="99" t="s">
        <v>837</v>
      </c>
      <c r="C3516" s="99" t="s">
        <v>838</v>
      </c>
      <c r="D3516" t="s">
        <v>1033</v>
      </c>
      <c r="E3516" s="12" t="s">
        <v>1027</v>
      </c>
      <c r="F3516">
        <f>VLOOKUP(B3516, '[1]Sheet 1 - us_county_latlng'!A:D, 4, FALSE)</f>
        <v>45.559891239999999</v>
      </c>
      <c r="G3516">
        <f>VLOOKUP(B3516, '[1]Sheet 1 - us_county_latlng'!A:C, 3, FALSE)</f>
        <v>-123.0985728</v>
      </c>
    </row>
    <row r="3517" spans="1:7" hidden="1" x14ac:dyDescent="0.2">
      <c r="A3517" s="103">
        <v>2020</v>
      </c>
      <c r="B3517" s="99" t="s">
        <v>839</v>
      </c>
      <c r="C3517" s="99" t="s">
        <v>840</v>
      </c>
      <c r="D3517" t="s">
        <v>1034</v>
      </c>
      <c r="E3517" s="12" t="s">
        <v>1122</v>
      </c>
      <c r="F3517">
        <f>VLOOKUP(B3517, '[1]Sheet 1 - us_county_latlng'!A:D, 4, FALSE)</f>
        <v>44.72584844</v>
      </c>
      <c r="G3517">
        <f>VLOOKUP(B3517, '[1]Sheet 1 - us_county_latlng'!A:C, 3, FALSE)</f>
        <v>-120.0273912</v>
      </c>
    </row>
    <row r="3518" spans="1:7" hidden="1" x14ac:dyDescent="0.2">
      <c r="A3518" s="103">
        <v>2020</v>
      </c>
      <c r="B3518" s="99" t="s">
        <v>841</v>
      </c>
      <c r="C3518" s="99" t="s">
        <v>842</v>
      </c>
      <c r="D3518" t="s">
        <v>1035</v>
      </c>
      <c r="E3518" s="12" t="s">
        <v>1122</v>
      </c>
      <c r="F3518">
        <f>VLOOKUP(B3518, '[1]Sheet 1 - us_county_latlng'!A:D, 4, FALSE)</f>
        <v>45.23269019</v>
      </c>
      <c r="G3518">
        <f>VLOOKUP(B3518, '[1]Sheet 1 - us_county_latlng'!A:C, 3, FALSE)</f>
        <v>-123.3078799</v>
      </c>
    </row>
    <row r="3519" spans="1:7" hidden="1" x14ac:dyDescent="0.2">
      <c r="A3519" s="103">
        <v>2021</v>
      </c>
      <c r="B3519" s="99" t="s">
        <v>771</v>
      </c>
      <c r="C3519" s="99" t="s">
        <v>772</v>
      </c>
      <c r="D3519" t="s">
        <v>973</v>
      </c>
      <c r="E3519" s="12" t="s">
        <v>1121</v>
      </c>
      <c r="F3519">
        <f>VLOOKUP(B3519, '[1]Sheet 1 - us_county_latlng'!A:D, 4, FALSE)</f>
        <v>44.709198149999999</v>
      </c>
      <c r="G3519">
        <f>VLOOKUP(B3519, '[1]Sheet 1 - us_county_latlng'!A:C, 3, FALSE)</f>
        <v>-117.67554730000001</v>
      </c>
    </row>
    <row r="3520" spans="1:7" hidden="1" x14ac:dyDescent="0.2">
      <c r="A3520" s="103">
        <v>2021</v>
      </c>
      <c r="B3520" s="99" t="s">
        <v>773</v>
      </c>
      <c r="C3520" s="99" t="s">
        <v>774</v>
      </c>
      <c r="D3520" t="s">
        <v>1036</v>
      </c>
      <c r="E3520" s="12" t="s">
        <v>1121</v>
      </c>
      <c r="F3520">
        <f>VLOOKUP(B3520, '[1]Sheet 1 - us_county_latlng'!A:D, 4, FALSE)</f>
        <v>44.491611570000003</v>
      </c>
      <c r="G3520">
        <f>VLOOKUP(B3520, '[1]Sheet 1 - us_county_latlng'!A:C, 3, FALSE)</f>
        <v>-123.428743</v>
      </c>
    </row>
    <row r="3521" spans="1:7" hidden="1" x14ac:dyDescent="0.2">
      <c r="A3521" s="103">
        <v>2021</v>
      </c>
      <c r="B3521" s="99" t="s">
        <v>775</v>
      </c>
      <c r="C3521" s="99" t="s">
        <v>776</v>
      </c>
      <c r="D3521" t="s">
        <v>1037</v>
      </c>
      <c r="E3521" s="12" t="s">
        <v>1034</v>
      </c>
      <c r="F3521">
        <f>VLOOKUP(B3521, '[1]Sheet 1 - us_county_latlng'!A:D, 4, FALSE)</f>
        <v>45.188203870000002</v>
      </c>
      <c r="G3521">
        <f>VLOOKUP(B3521, '[1]Sheet 1 - us_county_latlng'!A:C, 3, FALSE)</f>
        <v>-122.2205544</v>
      </c>
    </row>
    <row r="3522" spans="1:7" hidden="1" x14ac:dyDescent="0.2">
      <c r="A3522" s="103">
        <v>2021</v>
      </c>
      <c r="B3522" s="99" t="s">
        <v>777</v>
      </c>
      <c r="C3522" s="99" t="s">
        <v>778</v>
      </c>
      <c r="D3522" t="s">
        <v>1038</v>
      </c>
      <c r="E3522" s="12" t="s">
        <v>1117</v>
      </c>
      <c r="F3522">
        <f>VLOOKUP(B3522, '[1]Sheet 1 - us_county_latlng'!A:D, 4, FALSE)</f>
        <v>45.995003140000001</v>
      </c>
      <c r="G3522">
        <f>VLOOKUP(B3522, '[1]Sheet 1 - us_county_latlng'!A:C, 3, FALSE)</f>
        <v>-123.65602939999999</v>
      </c>
    </row>
    <row r="3523" spans="1:7" hidden="1" x14ac:dyDescent="0.2">
      <c r="A3523" s="103">
        <v>2021</v>
      </c>
      <c r="B3523" s="99" t="s">
        <v>779</v>
      </c>
      <c r="C3523" s="99" t="s">
        <v>780</v>
      </c>
      <c r="D3523" t="s">
        <v>1039</v>
      </c>
      <c r="E3523" s="12" t="s">
        <v>1120</v>
      </c>
      <c r="F3523">
        <f>VLOOKUP(B3523, '[1]Sheet 1 - us_county_latlng'!A:D, 4, FALSE)</f>
        <v>45.943766910000001</v>
      </c>
      <c r="G3523">
        <f>VLOOKUP(B3523, '[1]Sheet 1 - us_county_latlng'!A:C, 3, FALSE)</f>
        <v>-123.0888664</v>
      </c>
    </row>
    <row r="3524" spans="1:7" hidden="1" x14ac:dyDescent="0.2">
      <c r="A3524" s="103">
        <v>2021</v>
      </c>
      <c r="B3524" s="99" t="s">
        <v>781</v>
      </c>
      <c r="C3524" s="99" t="s">
        <v>782</v>
      </c>
      <c r="D3524" t="s">
        <v>1040</v>
      </c>
      <c r="E3524" s="12" t="s">
        <v>1120</v>
      </c>
      <c r="F3524">
        <f>VLOOKUP(B3524, '[1]Sheet 1 - us_county_latlng'!A:D, 4, FALSE)</f>
        <v>43.173965789999997</v>
      </c>
      <c r="G3524">
        <f>VLOOKUP(B3524, '[1]Sheet 1 - us_county_latlng'!A:C, 3, FALSE)</f>
        <v>-124.0595871</v>
      </c>
    </row>
    <row r="3525" spans="1:7" hidden="1" x14ac:dyDescent="0.2">
      <c r="A3525" s="103">
        <v>2021</v>
      </c>
      <c r="B3525" s="99" t="s">
        <v>783</v>
      </c>
      <c r="C3525" s="99" t="s">
        <v>784</v>
      </c>
      <c r="D3525" t="s">
        <v>1041</v>
      </c>
      <c r="E3525" s="12" t="s">
        <v>1121</v>
      </c>
      <c r="F3525">
        <f>VLOOKUP(B3525, '[1]Sheet 1 - us_county_latlng'!A:D, 4, FALSE)</f>
        <v>44.142294909999997</v>
      </c>
      <c r="G3525">
        <f>VLOOKUP(B3525, '[1]Sheet 1 - us_county_latlng'!A:C, 3, FALSE)</f>
        <v>-120.3567062</v>
      </c>
    </row>
    <row r="3526" spans="1:7" hidden="1" x14ac:dyDescent="0.2">
      <c r="A3526" s="103">
        <v>2021</v>
      </c>
      <c r="B3526" s="99" t="s">
        <v>785</v>
      </c>
      <c r="C3526" s="99" t="s">
        <v>786</v>
      </c>
      <c r="D3526" t="s">
        <v>1042</v>
      </c>
      <c r="E3526" s="12" t="s">
        <v>1122</v>
      </c>
      <c r="F3526">
        <f>VLOOKUP(B3526, '[1]Sheet 1 - us_county_latlng'!A:D, 4, FALSE)</f>
        <v>42.457761769999998</v>
      </c>
      <c r="G3526">
        <f>VLOOKUP(B3526, '[1]Sheet 1 - us_county_latlng'!A:C, 3, FALSE)</f>
        <v>-124.15609190000001</v>
      </c>
    </row>
    <row r="3527" spans="1:7" hidden="1" x14ac:dyDescent="0.2">
      <c r="A3527" s="103">
        <v>2021</v>
      </c>
      <c r="B3527" s="99" t="s">
        <v>787</v>
      </c>
      <c r="C3527" s="99" t="s">
        <v>788</v>
      </c>
      <c r="D3527" t="s">
        <v>1043</v>
      </c>
      <c r="E3527" s="12" t="s">
        <v>876</v>
      </c>
      <c r="F3527">
        <f>VLOOKUP(B3527, '[1]Sheet 1 - us_county_latlng'!A:D, 4, FALSE)</f>
        <v>43.914692170000002</v>
      </c>
      <c r="G3527">
        <f>VLOOKUP(B3527, '[1]Sheet 1 - us_county_latlng'!A:C, 3, FALSE)</f>
        <v>-121.227881</v>
      </c>
    </row>
    <row r="3528" spans="1:7" hidden="1" x14ac:dyDescent="0.2">
      <c r="A3528" s="103">
        <v>2021</v>
      </c>
      <c r="B3528" s="99" t="s">
        <v>789</v>
      </c>
      <c r="C3528" s="99" t="s">
        <v>790</v>
      </c>
      <c r="D3528" t="s">
        <v>1044</v>
      </c>
      <c r="E3528" s="12" t="s">
        <v>1124</v>
      </c>
      <c r="F3528">
        <f>VLOOKUP(B3528, '[1]Sheet 1 - us_county_latlng'!A:D, 4, FALSE)</f>
        <v>43.279698699999997</v>
      </c>
      <c r="G3528">
        <f>VLOOKUP(B3528, '[1]Sheet 1 - us_county_latlng'!A:C, 3, FALSE)</f>
        <v>-123.16584349999999</v>
      </c>
    </row>
    <row r="3529" spans="1:7" hidden="1" x14ac:dyDescent="0.2">
      <c r="A3529" s="103">
        <v>2021</v>
      </c>
      <c r="B3529" s="99" t="s">
        <v>791</v>
      </c>
      <c r="C3529" s="99" t="s">
        <v>792</v>
      </c>
      <c r="D3529" t="s">
        <v>1045</v>
      </c>
      <c r="E3529" s="12" t="s">
        <v>1122</v>
      </c>
      <c r="F3529">
        <f>VLOOKUP(B3529, '[1]Sheet 1 - us_county_latlng'!A:D, 4, FALSE)</f>
        <v>45.37780558</v>
      </c>
      <c r="G3529">
        <f>VLOOKUP(B3529, '[1]Sheet 1 - us_county_latlng'!A:C, 3, FALSE)</f>
        <v>-120.210458</v>
      </c>
    </row>
    <row r="3530" spans="1:7" hidden="1" x14ac:dyDescent="0.2">
      <c r="A3530" s="103">
        <v>2021</v>
      </c>
      <c r="B3530" s="99" t="s">
        <v>793</v>
      </c>
      <c r="C3530" s="99" t="s">
        <v>794</v>
      </c>
      <c r="D3530" t="s">
        <v>1019</v>
      </c>
      <c r="E3530" s="12" t="s">
        <v>1122</v>
      </c>
      <c r="F3530">
        <f>VLOOKUP(B3530, '[1]Sheet 1 - us_county_latlng'!A:D, 4, FALSE)</f>
        <v>44.490745500000003</v>
      </c>
      <c r="G3530">
        <f>VLOOKUP(B3530, '[1]Sheet 1 - us_county_latlng'!A:C, 3, FALSE)</f>
        <v>-119.0074917</v>
      </c>
    </row>
    <row r="3531" spans="1:7" hidden="1" x14ac:dyDescent="0.2">
      <c r="A3531" s="103">
        <v>2021</v>
      </c>
      <c r="B3531" s="99" t="s">
        <v>795</v>
      </c>
      <c r="C3531" s="99" t="s">
        <v>796</v>
      </c>
      <c r="D3531" t="s">
        <v>1046</v>
      </c>
      <c r="E3531" s="12" t="s">
        <v>1122</v>
      </c>
      <c r="F3531">
        <f>VLOOKUP(B3531, '[1]Sheet 1 - us_county_latlng'!A:D, 4, FALSE)</f>
        <v>43.063618429999998</v>
      </c>
      <c r="G3531">
        <f>VLOOKUP(B3531, '[1]Sheet 1 - us_county_latlng'!A:C, 3, FALSE)</f>
        <v>-118.9679625</v>
      </c>
    </row>
    <row r="3532" spans="1:7" hidden="1" x14ac:dyDescent="0.2">
      <c r="A3532" s="103">
        <v>2021</v>
      </c>
      <c r="B3532" s="99" t="s">
        <v>797</v>
      </c>
      <c r="C3532" s="99" t="s">
        <v>798</v>
      </c>
      <c r="D3532" t="s">
        <v>1047</v>
      </c>
      <c r="E3532" s="12" t="s">
        <v>1117</v>
      </c>
      <c r="F3532">
        <f>VLOOKUP(B3532, '[1]Sheet 1 - us_county_latlng'!A:D, 4, FALSE)</f>
        <v>45.51931999</v>
      </c>
      <c r="G3532">
        <f>VLOOKUP(B3532, '[1]Sheet 1 - us_county_latlng'!A:C, 3, FALSE)</f>
        <v>-121.65128919999999</v>
      </c>
    </row>
    <row r="3533" spans="1:7" hidden="1" x14ac:dyDescent="0.2">
      <c r="A3533" s="103">
        <v>2021</v>
      </c>
      <c r="B3533" s="99" t="s">
        <v>799</v>
      </c>
      <c r="C3533" s="99" t="s">
        <v>800</v>
      </c>
      <c r="D3533" t="s">
        <v>1048</v>
      </c>
      <c r="E3533" s="12" t="s">
        <v>921</v>
      </c>
      <c r="F3533">
        <f>VLOOKUP(B3533, '[1]Sheet 1 - us_county_latlng'!A:D, 4, FALSE)</f>
        <v>42.43216537</v>
      </c>
      <c r="G3533">
        <f>VLOOKUP(B3533, '[1]Sheet 1 - us_county_latlng'!A:C, 3, FALSE)</f>
        <v>-122.72837699999999</v>
      </c>
    </row>
    <row r="3534" spans="1:7" hidden="1" x14ac:dyDescent="0.2">
      <c r="A3534" s="103">
        <v>2021</v>
      </c>
      <c r="B3534" s="99" t="s">
        <v>801</v>
      </c>
      <c r="C3534" s="99" t="s">
        <v>802</v>
      </c>
      <c r="D3534" t="s">
        <v>1049</v>
      </c>
      <c r="E3534" s="12" t="s">
        <v>1117</v>
      </c>
      <c r="F3534">
        <f>VLOOKUP(B3534, '[1]Sheet 1 - us_county_latlng'!A:D, 4, FALSE)</f>
        <v>44.629358910000001</v>
      </c>
      <c r="G3534">
        <f>VLOOKUP(B3534, '[1]Sheet 1 - us_county_latlng'!A:C, 3, FALSE)</f>
        <v>-121.17643099999999</v>
      </c>
    </row>
    <row r="3535" spans="1:7" hidden="1" x14ac:dyDescent="0.2">
      <c r="A3535" s="103">
        <v>2021</v>
      </c>
      <c r="B3535" s="99" t="s">
        <v>803</v>
      </c>
      <c r="C3535" s="99" t="s">
        <v>804</v>
      </c>
      <c r="D3535" t="s">
        <v>1050</v>
      </c>
      <c r="E3535" s="12" t="s">
        <v>1120</v>
      </c>
      <c r="F3535">
        <f>VLOOKUP(B3535, '[1]Sheet 1 - us_county_latlng'!A:D, 4, FALSE)</f>
        <v>42.365511550000001</v>
      </c>
      <c r="G3535">
        <f>VLOOKUP(B3535, '[1]Sheet 1 - us_county_latlng'!A:C, 3, FALSE)</f>
        <v>-123.55525950000001</v>
      </c>
    </row>
    <row r="3536" spans="1:7" hidden="1" x14ac:dyDescent="0.2">
      <c r="A3536" s="103">
        <v>2021</v>
      </c>
      <c r="B3536" s="99" t="s">
        <v>805</v>
      </c>
      <c r="C3536" s="99" t="s">
        <v>806</v>
      </c>
      <c r="D3536" t="s">
        <v>1051</v>
      </c>
      <c r="E3536" s="12" t="s">
        <v>1117</v>
      </c>
      <c r="F3536">
        <f>VLOOKUP(B3536, '[1]Sheet 1 - us_county_latlng'!A:D, 4, FALSE)</f>
        <v>42.686050260000002</v>
      </c>
      <c r="G3536">
        <f>VLOOKUP(B3536, '[1]Sheet 1 - us_county_latlng'!A:C, 3, FALSE)</f>
        <v>-121.6500072</v>
      </c>
    </row>
    <row r="3537" spans="1:7" hidden="1" x14ac:dyDescent="0.2">
      <c r="A3537" s="103">
        <v>2021</v>
      </c>
      <c r="B3537" s="99" t="s">
        <v>807</v>
      </c>
      <c r="C3537" s="99" t="s">
        <v>808</v>
      </c>
      <c r="D3537" t="s">
        <v>1052</v>
      </c>
      <c r="E3537" s="12" t="s">
        <v>1121</v>
      </c>
      <c r="F3537">
        <f>VLOOKUP(B3537, '[1]Sheet 1 - us_county_latlng'!A:D, 4, FALSE)</f>
        <v>42.793508180000003</v>
      </c>
      <c r="G3537">
        <f>VLOOKUP(B3537, '[1]Sheet 1 - us_county_latlng'!A:C, 3, FALSE)</f>
        <v>-120.3873864</v>
      </c>
    </row>
    <row r="3538" spans="1:7" hidden="1" x14ac:dyDescent="0.2">
      <c r="A3538" s="103">
        <v>2021</v>
      </c>
      <c r="B3538" s="99" t="s">
        <v>809</v>
      </c>
      <c r="C3538" s="99" t="s">
        <v>810</v>
      </c>
      <c r="D3538" t="s">
        <v>1053</v>
      </c>
      <c r="E3538" s="12" t="s">
        <v>903</v>
      </c>
      <c r="F3538">
        <f>VLOOKUP(B3538, '[1]Sheet 1 - us_county_latlng'!A:D, 4, FALSE)</f>
        <v>43.938894410000003</v>
      </c>
      <c r="G3538">
        <f>VLOOKUP(B3538, '[1]Sheet 1 - us_county_latlng'!A:C, 3, FALSE)</f>
        <v>-122.8473327</v>
      </c>
    </row>
    <row r="3539" spans="1:7" hidden="1" x14ac:dyDescent="0.2">
      <c r="A3539" s="103">
        <v>2021</v>
      </c>
      <c r="B3539" s="99" t="s">
        <v>811</v>
      </c>
      <c r="C3539" s="99" t="s">
        <v>812</v>
      </c>
      <c r="D3539" t="s">
        <v>1054</v>
      </c>
      <c r="E3539" s="12" t="s">
        <v>1121</v>
      </c>
      <c r="F3539">
        <f>VLOOKUP(B3539, '[1]Sheet 1 - us_county_latlng'!A:D, 4, FALSE)</f>
        <v>44.64147054</v>
      </c>
      <c r="G3539">
        <f>VLOOKUP(B3539, '[1]Sheet 1 - us_county_latlng'!A:C, 3, FALSE)</f>
        <v>-123.8682744</v>
      </c>
    </row>
    <row r="3540" spans="1:7" hidden="1" x14ac:dyDescent="0.2">
      <c r="A3540" s="103">
        <v>2021</v>
      </c>
      <c r="B3540" s="99" t="s">
        <v>813</v>
      </c>
      <c r="C3540" s="99" t="s">
        <v>814</v>
      </c>
      <c r="D3540" t="s">
        <v>1055</v>
      </c>
      <c r="E3540" s="12" t="s">
        <v>1118</v>
      </c>
      <c r="F3540">
        <f>VLOOKUP(B3540, '[1]Sheet 1 - us_county_latlng'!A:D, 4, FALSE)</f>
        <v>44.488807680000001</v>
      </c>
      <c r="G3540">
        <f>VLOOKUP(B3540, '[1]Sheet 1 - us_county_latlng'!A:C, 3, FALSE)</f>
        <v>-122.5341835</v>
      </c>
    </row>
    <row r="3541" spans="1:7" hidden="1" x14ac:dyDescent="0.2">
      <c r="A3541" s="103">
        <v>2021</v>
      </c>
      <c r="B3541" s="99" t="s">
        <v>815</v>
      </c>
      <c r="C3541" s="99" t="s">
        <v>816</v>
      </c>
      <c r="D3541" t="s">
        <v>1056</v>
      </c>
      <c r="E3541" s="12" t="s">
        <v>1122</v>
      </c>
      <c r="F3541">
        <f>VLOOKUP(B3541, '[1]Sheet 1 - us_county_latlng'!A:D, 4, FALSE)</f>
        <v>43.193556989999998</v>
      </c>
      <c r="G3541">
        <f>VLOOKUP(B3541, '[1]Sheet 1 - us_county_latlng'!A:C, 3, FALSE)</f>
        <v>-117.62310669999999</v>
      </c>
    </row>
    <row r="3542" spans="1:7" hidden="1" x14ac:dyDescent="0.2">
      <c r="A3542" s="103">
        <v>2021</v>
      </c>
      <c r="B3542" s="99" t="s">
        <v>817</v>
      </c>
      <c r="C3542" s="99" t="s">
        <v>818</v>
      </c>
      <c r="D3542" t="s">
        <v>1057</v>
      </c>
      <c r="E3542" s="12" t="s">
        <v>971</v>
      </c>
      <c r="F3542">
        <f>VLOOKUP(B3542, '[1]Sheet 1 - us_county_latlng'!A:D, 4, FALSE)</f>
        <v>44.903223539999999</v>
      </c>
      <c r="G3542">
        <f>VLOOKUP(B3542, '[1]Sheet 1 - us_county_latlng'!A:C, 3, FALSE)</f>
        <v>-122.5849114</v>
      </c>
    </row>
    <row r="3543" spans="1:7" hidden="1" x14ac:dyDescent="0.2">
      <c r="A3543" s="103">
        <v>2021</v>
      </c>
      <c r="B3543" s="99" t="s">
        <v>819</v>
      </c>
      <c r="C3543" s="99" t="s">
        <v>820</v>
      </c>
      <c r="D3543" t="s">
        <v>1058</v>
      </c>
      <c r="E3543" s="12" t="s">
        <v>1122</v>
      </c>
      <c r="F3543">
        <f>VLOOKUP(B3543, '[1]Sheet 1 - us_county_latlng'!A:D, 4, FALSE)</f>
        <v>45.418979569999998</v>
      </c>
      <c r="G3543">
        <f>VLOOKUP(B3543, '[1]Sheet 1 - us_county_latlng'!A:C, 3, FALSE)</f>
        <v>-119.58375909999999</v>
      </c>
    </row>
    <row r="3544" spans="1:7" hidden="1" x14ac:dyDescent="0.2">
      <c r="A3544" s="103">
        <v>2021</v>
      </c>
      <c r="B3544" s="99" t="s">
        <v>821</v>
      </c>
      <c r="C3544" s="99" t="s">
        <v>822</v>
      </c>
      <c r="D3544" t="s">
        <v>1059</v>
      </c>
      <c r="E3544" s="12" t="s">
        <v>1128</v>
      </c>
      <c r="F3544">
        <f>VLOOKUP(B3544, '[1]Sheet 1 - us_county_latlng'!A:D, 4, FALSE)</f>
        <v>45.546936809999998</v>
      </c>
      <c r="G3544">
        <f>VLOOKUP(B3544, '[1]Sheet 1 - us_county_latlng'!A:C, 3, FALSE)</f>
        <v>-122.4157429</v>
      </c>
    </row>
    <row r="3545" spans="1:7" hidden="1" x14ac:dyDescent="0.2">
      <c r="A3545" s="103">
        <v>2021</v>
      </c>
      <c r="B3545" s="99" t="s">
        <v>823</v>
      </c>
      <c r="C3545" s="99" t="s">
        <v>824</v>
      </c>
      <c r="D3545" t="s">
        <v>1060</v>
      </c>
      <c r="E3545" s="12" t="s">
        <v>1125</v>
      </c>
      <c r="F3545">
        <f>VLOOKUP(B3545, '[1]Sheet 1 - us_county_latlng'!A:D, 4, FALSE)</f>
        <v>44.903385139999997</v>
      </c>
      <c r="G3545">
        <f>VLOOKUP(B3545, '[1]Sheet 1 - us_county_latlng'!A:C, 3, FALSE)</f>
        <v>-123.4132525</v>
      </c>
    </row>
    <row r="3546" spans="1:7" hidden="1" x14ac:dyDescent="0.2">
      <c r="A3546" s="103">
        <v>2021</v>
      </c>
      <c r="B3546" s="99" t="s">
        <v>825</v>
      </c>
      <c r="C3546" s="99" t="s">
        <v>826</v>
      </c>
      <c r="D3546" t="s">
        <v>1061</v>
      </c>
      <c r="E3546" s="12" t="s">
        <v>1122</v>
      </c>
      <c r="F3546">
        <f>VLOOKUP(B3546, '[1]Sheet 1 - us_county_latlng'!A:D, 4, FALSE)</f>
        <v>45.4052255</v>
      </c>
      <c r="G3546">
        <f>VLOOKUP(B3546, '[1]Sheet 1 - us_county_latlng'!A:C, 3, FALSE)</f>
        <v>-120.6892687</v>
      </c>
    </row>
    <row r="3547" spans="1:7" hidden="1" x14ac:dyDescent="0.2">
      <c r="A3547" s="103">
        <v>2021</v>
      </c>
      <c r="B3547" s="99" t="s">
        <v>827</v>
      </c>
      <c r="C3547" s="99" t="s">
        <v>828</v>
      </c>
      <c r="D3547" t="s">
        <v>1062</v>
      </c>
      <c r="E3547" s="12" t="s">
        <v>1122</v>
      </c>
      <c r="F3547">
        <f>VLOOKUP(B3547, '[1]Sheet 1 - us_county_latlng'!A:D, 4, FALSE)</f>
        <v>45.463438459999999</v>
      </c>
      <c r="G3547">
        <f>VLOOKUP(B3547, '[1]Sheet 1 - us_county_latlng'!A:C, 3, FALSE)</f>
        <v>-123.7127608</v>
      </c>
    </row>
    <row r="3548" spans="1:7" hidden="1" x14ac:dyDescent="0.2">
      <c r="A3548" s="103">
        <v>2021</v>
      </c>
      <c r="B3548" s="99" t="s">
        <v>829</v>
      </c>
      <c r="C3548" s="99" t="s">
        <v>830</v>
      </c>
      <c r="D3548" t="s">
        <v>1063</v>
      </c>
      <c r="E3548" s="12" t="s">
        <v>1117</v>
      </c>
      <c r="F3548">
        <f>VLOOKUP(B3548, '[1]Sheet 1 - us_county_latlng'!A:D, 4, FALSE)</f>
        <v>45.591482730000003</v>
      </c>
      <c r="G3548">
        <f>VLOOKUP(B3548, '[1]Sheet 1 - us_county_latlng'!A:C, 3, FALSE)</f>
        <v>-118.736681</v>
      </c>
    </row>
    <row r="3549" spans="1:7" hidden="1" x14ac:dyDescent="0.2">
      <c r="A3549" s="103">
        <v>2021</v>
      </c>
      <c r="B3549" s="99" t="s">
        <v>831</v>
      </c>
      <c r="C3549" s="99" t="s">
        <v>832</v>
      </c>
      <c r="D3549" t="s">
        <v>923</v>
      </c>
      <c r="E3549" s="12" t="s">
        <v>1117</v>
      </c>
      <c r="F3549">
        <f>VLOOKUP(B3549, '[1]Sheet 1 - us_county_latlng'!A:D, 4, FALSE)</f>
        <v>45.310390839999997</v>
      </c>
      <c r="G3549">
        <f>VLOOKUP(B3549, '[1]Sheet 1 - us_county_latlng'!A:C, 3, FALSE)</f>
        <v>-118.00935560000001</v>
      </c>
    </row>
    <row r="3550" spans="1:7" hidden="1" x14ac:dyDescent="0.2">
      <c r="A3550" s="103">
        <v>2021</v>
      </c>
      <c r="B3550" s="99" t="s">
        <v>833</v>
      </c>
      <c r="C3550" s="99" t="s">
        <v>834</v>
      </c>
      <c r="D3550" t="s">
        <v>1001</v>
      </c>
      <c r="E3550" s="12" t="s">
        <v>1121</v>
      </c>
      <c r="F3550">
        <f>VLOOKUP(B3550, '[1]Sheet 1 - us_county_latlng'!A:D, 4, FALSE)</f>
        <v>45.579797579999997</v>
      </c>
      <c r="G3550">
        <f>VLOOKUP(B3550, '[1]Sheet 1 - us_county_latlng'!A:C, 3, FALSE)</f>
        <v>-117.1810198</v>
      </c>
    </row>
    <row r="3551" spans="1:7" hidden="1" x14ac:dyDescent="0.2">
      <c r="A3551" s="103">
        <v>2021</v>
      </c>
      <c r="B3551" s="99" t="s">
        <v>835</v>
      </c>
      <c r="C3551" s="99" t="s">
        <v>836</v>
      </c>
      <c r="D3551" t="s">
        <v>1064</v>
      </c>
      <c r="E3551" s="12" t="s">
        <v>1117</v>
      </c>
      <c r="F3551">
        <f>VLOOKUP(B3551, '[1]Sheet 1 - us_county_latlng'!A:D, 4, FALSE)</f>
        <v>45.160037680000002</v>
      </c>
      <c r="G3551">
        <f>VLOOKUP(B3551, '[1]Sheet 1 - us_county_latlng'!A:C, 3, FALSE)</f>
        <v>-121.1678419</v>
      </c>
    </row>
    <row r="3552" spans="1:7" hidden="1" x14ac:dyDescent="0.2">
      <c r="A3552" s="103">
        <v>2021</v>
      </c>
      <c r="B3552" s="99" t="s">
        <v>837</v>
      </c>
      <c r="C3552" s="99" t="s">
        <v>838</v>
      </c>
      <c r="D3552" t="s">
        <v>1065</v>
      </c>
      <c r="E3552" s="12" t="s">
        <v>921</v>
      </c>
      <c r="F3552">
        <f>VLOOKUP(B3552, '[1]Sheet 1 - us_county_latlng'!A:D, 4, FALSE)</f>
        <v>45.559891239999999</v>
      </c>
      <c r="G3552">
        <f>VLOOKUP(B3552, '[1]Sheet 1 - us_county_latlng'!A:C, 3, FALSE)</f>
        <v>-123.0985728</v>
      </c>
    </row>
    <row r="3553" spans="1:7" hidden="1" x14ac:dyDescent="0.2">
      <c r="A3553" s="103">
        <v>2021</v>
      </c>
      <c r="B3553" s="99" t="s">
        <v>839</v>
      </c>
      <c r="C3553" s="99" t="s">
        <v>840</v>
      </c>
      <c r="D3553" t="s">
        <v>1066</v>
      </c>
      <c r="E3553" s="12" t="s">
        <v>1122</v>
      </c>
      <c r="F3553">
        <f>VLOOKUP(B3553, '[1]Sheet 1 - us_county_latlng'!A:D, 4, FALSE)</f>
        <v>44.72584844</v>
      </c>
      <c r="G3553">
        <f>VLOOKUP(B3553, '[1]Sheet 1 - us_county_latlng'!A:C, 3, FALSE)</f>
        <v>-120.0273912</v>
      </c>
    </row>
    <row r="3554" spans="1:7" hidden="1" x14ac:dyDescent="0.2">
      <c r="A3554" s="103">
        <v>2021</v>
      </c>
      <c r="B3554" s="99" t="s">
        <v>841</v>
      </c>
      <c r="C3554" s="99" t="s">
        <v>842</v>
      </c>
      <c r="D3554" t="s">
        <v>1067</v>
      </c>
      <c r="E3554" s="12" t="s">
        <v>1122</v>
      </c>
      <c r="F3554">
        <f>VLOOKUP(B3554, '[1]Sheet 1 - us_county_latlng'!A:D, 4, FALSE)</f>
        <v>45.23269019</v>
      </c>
      <c r="G3554">
        <f>VLOOKUP(B3554, '[1]Sheet 1 - us_county_latlng'!A:C, 3, FALSE)</f>
        <v>-123.3078799</v>
      </c>
    </row>
    <row r="3555" spans="1:7" hidden="1" x14ac:dyDescent="0.2">
      <c r="A3555" s="103">
        <v>2022</v>
      </c>
      <c r="B3555" s="99" t="s">
        <v>771</v>
      </c>
      <c r="C3555" s="99" t="s">
        <v>772</v>
      </c>
      <c r="D3555" t="s">
        <v>1004</v>
      </c>
      <c r="E3555" s="12" t="s">
        <v>1122</v>
      </c>
      <c r="F3555">
        <f>VLOOKUP(B3555, '[1]Sheet 1 - us_county_latlng'!A:D, 4, FALSE)</f>
        <v>44.709198149999999</v>
      </c>
      <c r="G3555">
        <f>VLOOKUP(B3555, '[1]Sheet 1 - us_county_latlng'!A:C, 3, FALSE)</f>
        <v>-117.67554730000001</v>
      </c>
    </row>
    <row r="3556" spans="1:7" hidden="1" x14ac:dyDescent="0.2">
      <c r="A3556" s="103">
        <v>2022</v>
      </c>
      <c r="B3556" s="99" t="s">
        <v>773</v>
      </c>
      <c r="C3556" s="99" t="s">
        <v>774</v>
      </c>
      <c r="D3556" t="s">
        <v>1068</v>
      </c>
      <c r="E3556" s="12" t="s">
        <v>1117</v>
      </c>
      <c r="F3556">
        <f>VLOOKUP(B3556, '[1]Sheet 1 - us_county_latlng'!A:D, 4, FALSE)</f>
        <v>44.491611570000003</v>
      </c>
      <c r="G3556">
        <f>VLOOKUP(B3556, '[1]Sheet 1 - us_county_latlng'!A:C, 3, FALSE)</f>
        <v>-123.428743</v>
      </c>
    </row>
    <row r="3557" spans="1:7" hidden="1" x14ac:dyDescent="0.2">
      <c r="A3557" s="103">
        <v>2022</v>
      </c>
      <c r="B3557" s="99" t="s">
        <v>775</v>
      </c>
      <c r="C3557" s="99" t="s">
        <v>776</v>
      </c>
      <c r="D3557" t="s">
        <v>1069</v>
      </c>
      <c r="E3557" s="12" t="s">
        <v>1066</v>
      </c>
      <c r="F3557">
        <f>VLOOKUP(B3557, '[1]Sheet 1 - us_county_latlng'!A:D, 4, FALSE)</f>
        <v>45.188203870000002</v>
      </c>
      <c r="G3557">
        <f>VLOOKUP(B3557, '[1]Sheet 1 - us_county_latlng'!A:C, 3, FALSE)</f>
        <v>-122.2205544</v>
      </c>
    </row>
    <row r="3558" spans="1:7" hidden="1" x14ac:dyDescent="0.2">
      <c r="A3558" s="103">
        <v>2022</v>
      </c>
      <c r="B3558" s="99" t="s">
        <v>777</v>
      </c>
      <c r="C3558" s="99" t="s">
        <v>778</v>
      </c>
      <c r="D3558" t="s">
        <v>1070</v>
      </c>
      <c r="E3558" s="12" t="s">
        <v>1121</v>
      </c>
      <c r="F3558">
        <f>VLOOKUP(B3558, '[1]Sheet 1 - us_county_latlng'!A:D, 4, FALSE)</f>
        <v>45.995003140000001</v>
      </c>
      <c r="G3558">
        <f>VLOOKUP(B3558, '[1]Sheet 1 - us_county_latlng'!A:C, 3, FALSE)</f>
        <v>-123.65602939999999</v>
      </c>
    </row>
    <row r="3559" spans="1:7" hidden="1" x14ac:dyDescent="0.2">
      <c r="A3559" s="103">
        <v>2022</v>
      </c>
      <c r="B3559" s="99" t="s">
        <v>779</v>
      </c>
      <c r="C3559" s="99" t="s">
        <v>780</v>
      </c>
      <c r="D3559" t="s">
        <v>1008</v>
      </c>
      <c r="E3559" s="12" t="s">
        <v>1117</v>
      </c>
      <c r="F3559">
        <f>VLOOKUP(B3559, '[1]Sheet 1 - us_county_latlng'!A:D, 4, FALSE)</f>
        <v>45.943766910000001</v>
      </c>
      <c r="G3559">
        <f>VLOOKUP(B3559, '[1]Sheet 1 - us_county_latlng'!A:C, 3, FALSE)</f>
        <v>-123.0888664</v>
      </c>
    </row>
    <row r="3560" spans="1:7" hidden="1" x14ac:dyDescent="0.2">
      <c r="A3560" s="103">
        <v>2022</v>
      </c>
      <c r="B3560" s="99" t="s">
        <v>781</v>
      </c>
      <c r="C3560" s="99" t="s">
        <v>782</v>
      </c>
      <c r="D3560" t="s">
        <v>977</v>
      </c>
      <c r="E3560" s="12" t="s">
        <v>1120</v>
      </c>
      <c r="F3560">
        <f>VLOOKUP(B3560, '[1]Sheet 1 - us_county_latlng'!A:D, 4, FALSE)</f>
        <v>43.173965789999997</v>
      </c>
      <c r="G3560">
        <f>VLOOKUP(B3560, '[1]Sheet 1 - us_county_latlng'!A:C, 3, FALSE)</f>
        <v>-124.0595871</v>
      </c>
    </row>
    <row r="3561" spans="1:7" hidden="1" x14ac:dyDescent="0.2">
      <c r="A3561" s="103">
        <v>2022</v>
      </c>
      <c r="B3561" s="99" t="s">
        <v>783</v>
      </c>
      <c r="C3561" s="99" t="s">
        <v>784</v>
      </c>
      <c r="D3561" t="s">
        <v>967</v>
      </c>
      <c r="E3561" s="12" t="s">
        <v>1117</v>
      </c>
      <c r="F3561">
        <f>VLOOKUP(B3561, '[1]Sheet 1 - us_county_latlng'!A:D, 4, FALSE)</f>
        <v>44.142294909999997</v>
      </c>
      <c r="G3561">
        <f>VLOOKUP(B3561, '[1]Sheet 1 - us_county_latlng'!A:C, 3, FALSE)</f>
        <v>-120.3567062</v>
      </c>
    </row>
    <row r="3562" spans="1:7" hidden="1" x14ac:dyDescent="0.2">
      <c r="A3562" s="103">
        <v>2022</v>
      </c>
      <c r="B3562" s="99" t="s">
        <v>785</v>
      </c>
      <c r="C3562" s="99" t="s">
        <v>786</v>
      </c>
      <c r="D3562" t="s">
        <v>1058</v>
      </c>
      <c r="E3562" s="12" t="s">
        <v>1121</v>
      </c>
      <c r="F3562">
        <f>VLOOKUP(B3562, '[1]Sheet 1 - us_county_latlng'!A:D, 4, FALSE)</f>
        <v>42.457761769999998</v>
      </c>
      <c r="G3562">
        <f>VLOOKUP(B3562, '[1]Sheet 1 - us_county_latlng'!A:C, 3, FALSE)</f>
        <v>-124.15609190000001</v>
      </c>
    </row>
    <row r="3563" spans="1:7" hidden="1" x14ac:dyDescent="0.2">
      <c r="A3563" s="103">
        <v>2022</v>
      </c>
      <c r="B3563" s="99" t="s">
        <v>787</v>
      </c>
      <c r="C3563" s="99" t="s">
        <v>788</v>
      </c>
      <c r="D3563" t="s">
        <v>1071</v>
      </c>
      <c r="E3563" s="12" t="s">
        <v>1124</v>
      </c>
      <c r="F3563">
        <f>VLOOKUP(B3563, '[1]Sheet 1 - us_county_latlng'!A:D, 4, FALSE)</f>
        <v>43.914692170000002</v>
      </c>
      <c r="G3563">
        <f>VLOOKUP(B3563, '[1]Sheet 1 - us_county_latlng'!A:C, 3, FALSE)</f>
        <v>-121.227881</v>
      </c>
    </row>
    <row r="3564" spans="1:7" hidden="1" x14ac:dyDescent="0.2">
      <c r="A3564" s="103">
        <v>2022</v>
      </c>
      <c r="B3564" s="99" t="s">
        <v>789</v>
      </c>
      <c r="C3564" s="99" t="s">
        <v>790</v>
      </c>
      <c r="D3564" t="s">
        <v>1072</v>
      </c>
      <c r="E3564" s="12" t="s">
        <v>1125</v>
      </c>
      <c r="F3564">
        <f>VLOOKUP(B3564, '[1]Sheet 1 - us_county_latlng'!A:D, 4, FALSE)</f>
        <v>43.279698699999997</v>
      </c>
      <c r="G3564">
        <f>VLOOKUP(B3564, '[1]Sheet 1 - us_county_latlng'!A:C, 3, FALSE)</f>
        <v>-123.16584349999999</v>
      </c>
    </row>
    <row r="3565" spans="1:7" hidden="1" x14ac:dyDescent="0.2">
      <c r="A3565" s="103">
        <v>2022</v>
      </c>
      <c r="B3565" s="99" t="s">
        <v>791</v>
      </c>
      <c r="C3565" s="99" t="s">
        <v>792</v>
      </c>
      <c r="D3565" t="s">
        <v>921</v>
      </c>
      <c r="E3565" s="12" t="s">
        <v>1122</v>
      </c>
      <c r="F3565">
        <f>VLOOKUP(B3565, '[1]Sheet 1 - us_county_latlng'!A:D, 4, FALSE)</f>
        <v>45.37780558</v>
      </c>
      <c r="G3565">
        <f>VLOOKUP(B3565, '[1]Sheet 1 - us_county_latlng'!A:C, 3, FALSE)</f>
        <v>-120.210458</v>
      </c>
    </row>
    <row r="3566" spans="1:7" hidden="1" x14ac:dyDescent="0.2">
      <c r="A3566" s="103">
        <v>2022</v>
      </c>
      <c r="B3566" s="99" t="s">
        <v>793</v>
      </c>
      <c r="C3566" s="99" t="s">
        <v>794</v>
      </c>
      <c r="D3566" t="s">
        <v>1012</v>
      </c>
      <c r="E3566" s="12" t="s">
        <v>1122</v>
      </c>
      <c r="F3566">
        <f>VLOOKUP(B3566, '[1]Sheet 1 - us_county_latlng'!A:D, 4, FALSE)</f>
        <v>44.490745500000003</v>
      </c>
      <c r="G3566">
        <f>VLOOKUP(B3566, '[1]Sheet 1 - us_county_latlng'!A:C, 3, FALSE)</f>
        <v>-119.0074917</v>
      </c>
    </row>
    <row r="3567" spans="1:7" hidden="1" x14ac:dyDescent="0.2">
      <c r="A3567" s="103">
        <v>2022</v>
      </c>
      <c r="B3567" s="99" t="s">
        <v>795</v>
      </c>
      <c r="C3567" s="99" t="s">
        <v>796</v>
      </c>
      <c r="D3567" t="s">
        <v>766</v>
      </c>
      <c r="E3567" s="12" t="s">
        <v>1117</v>
      </c>
      <c r="F3567">
        <f>VLOOKUP(B3567, '[1]Sheet 1 - us_county_latlng'!A:D, 4, FALSE)</f>
        <v>43.063618429999998</v>
      </c>
      <c r="G3567">
        <f>VLOOKUP(B3567, '[1]Sheet 1 - us_county_latlng'!A:C, 3, FALSE)</f>
        <v>-118.9679625</v>
      </c>
    </row>
    <row r="3568" spans="1:7" hidden="1" x14ac:dyDescent="0.2">
      <c r="A3568" s="103">
        <v>2022</v>
      </c>
      <c r="B3568" s="99" t="s">
        <v>797</v>
      </c>
      <c r="C3568" s="99" t="s">
        <v>798</v>
      </c>
      <c r="D3568" t="s">
        <v>1073</v>
      </c>
      <c r="E3568" s="12" t="s">
        <v>1117</v>
      </c>
      <c r="F3568">
        <f>VLOOKUP(B3568, '[1]Sheet 1 - us_county_latlng'!A:D, 4, FALSE)</f>
        <v>45.51931999</v>
      </c>
      <c r="G3568">
        <f>VLOOKUP(B3568, '[1]Sheet 1 - us_county_latlng'!A:C, 3, FALSE)</f>
        <v>-121.65128919999999</v>
      </c>
    </row>
    <row r="3569" spans="1:7" hidden="1" x14ac:dyDescent="0.2">
      <c r="A3569" s="103">
        <v>2022</v>
      </c>
      <c r="B3569" s="99" t="s">
        <v>799</v>
      </c>
      <c r="C3569" s="99" t="s">
        <v>800</v>
      </c>
      <c r="D3569" t="s">
        <v>1074</v>
      </c>
      <c r="E3569" s="12" t="s">
        <v>1123</v>
      </c>
      <c r="F3569">
        <f>VLOOKUP(B3569, '[1]Sheet 1 - us_county_latlng'!A:D, 4, FALSE)</f>
        <v>42.43216537</v>
      </c>
      <c r="G3569">
        <f>VLOOKUP(B3569, '[1]Sheet 1 - us_county_latlng'!A:C, 3, FALSE)</f>
        <v>-122.72837699999999</v>
      </c>
    </row>
    <row r="3570" spans="1:7" hidden="1" x14ac:dyDescent="0.2">
      <c r="A3570" s="103">
        <v>2022</v>
      </c>
      <c r="B3570" s="99" t="s">
        <v>801</v>
      </c>
      <c r="C3570" s="99" t="s">
        <v>802</v>
      </c>
      <c r="D3570" t="s">
        <v>1075</v>
      </c>
      <c r="E3570" s="12" t="s">
        <v>1121</v>
      </c>
      <c r="F3570">
        <f>VLOOKUP(B3570, '[1]Sheet 1 - us_county_latlng'!A:D, 4, FALSE)</f>
        <v>44.629358910000001</v>
      </c>
      <c r="G3570">
        <f>VLOOKUP(B3570, '[1]Sheet 1 - us_county_latlng'!A:C, 3, FALSE)</f>
        <v>-121.17643099999999</v>
      </c>
    </row>
    <row r="3571" spans="1:7" hidden="1" x14ac:dyDescent="0.2">
      <c r="A3571" s="103">
        <v>2022</v>
      </c>
      <c r="B3571" s="99" t="s">
        <v>803</v>
      </c>
      <c r="C3571" s="99" t="s">
        <v>804</v>
      </c>
      <c r="D3571" t="s">
        <v>1076</v>
      </c>
      <c r="E3571" s="12" t="s">
        <v>1124</v>
      </c>
      <c r="F3571">
        <f>VLOOKUP(B3571, '[1]Sheet 1 - us_county_latlng'!A:D, 4, FALSE)</f>
        <v>42.365511550000001</v>
      </c>
      <c r="G3571">
        <f>VLOOKUP(B3571, '[1]Sheet 1 - us_county_latlng'!A:C, 3, FALSE)</f>
        <v>-123.55525950000001</v>
      </c>
    </row>
    <row r="3572" spans="1:7" hidden="1" x14ac:dyDescent="0.2">
      <c r="A3572" s="103">
        <v>2022</v>
      </c>
      <c r="B3572" s="99" t="s">
        <v>805</v>
      </c>
      <c r="C3572" s="99" t="s">
        <v>806</v>
      </c>
      <c r="D3572" t="s">
        <v>1077</v>
      </c>
      <c r="E3572" s="12" t="s">
        <v>1121</v>
      </c>
      <c r="F3572">
        <f>VLOOKUP(B3572, '[1]Sheet 1 - us_county_latlng'!A:D, 4, FALSE)</f>
        <v>42.686050260000002</v>
      </c>
      <c r="G3572">
        <f>VLOOKUP(B3572, '[1]Sheet 1 - us_county_latlng'!A:C, 3, FALSE)</f>
        <v>-121.6500072</v>
      </c>
    </row>
    <row r="3573" spans="1:7" hidden="1" x14ac:dyDescent="0.2">
      <c r="A3573" s="103">
        <v>2022</v>
      </c>
      <c r="B3573" s="99" t="s">
        <v>807</v>
      </c>
      <c r="C3573" s="99" t="s">
        <v>808</v>
      </c>
      <c r="D3573" t="s">
        <v>988</v>
      </c>
      <c r="E3573" s="12" t="s">
        <v>1122</v>
      </c>
      <c r="F3573">
        <f>VLOOKUP(B3573, '[1]Sheet 1 - us_county_latlng'!A:D, 4, FALSE)</f>
        <v>42.793508180000003</v>
      </c>
      <c r="G3573">
        <f>VLOOKUP(B3573, '[1]Sheet 1 - us_county_latlng'!A:C, 3, FALSE)</f>
        <v>-120.3873864</v>
      </c>
    </row>
    <row r="3574" spans="1:7" hidden="1" x14ac:dyDescent="0.2">
      <c r="A3574" s="103">
        <v>2022</v>
      </c>
      <c r="B3574" s="99" t="s">
        <v>809</v>
      </c>
      <c r="C3574" s="99" t="s">
        <v>810</v>
      </c>
      <c r="D3574" t="s">
        <v>1078</v>
      </c>
      <c r="E3574" s="12" t="s">
        <v>1132</v>
      </c>
      <c r="F3574">
        <f>VLOOKUP(B3574, '[1]Sheet 1 - us_county_latlng'!A:D, 4, FALSE)</f>
        <v>43.938894410000003</v>
      </c>
      <c r="G3574">
        <f>VLOOKUP(B3574, '[1]Sheet 1 - us_county_latlng'!A:C, 3, FALSE)</f>
        <v>-122.8473327</v>
      </c>
    </row>
    <row r="3575" spans="1:7" hidden="1" x14ac:dyDescent="0.2">
      <c r="A3575" s="103">
        <v>2022</v>
      </c>
      <c r="B3575" s="99" t="s">
        <v>811</v>
      </c>
      <c r="C3575" s="99" t="s">
        <v>812</v>
      </c>
      <c r="D3575" t="s">
        <v>1079</v>
      </c>
      <c r="E3575" s="12" t="s">
        <v>1122</v>
      </c>
      <c r="F3575">
        <f>VLOOKUP(B3575, '[1]Sheet 1 - us_county_latlng'!A:D, 4, FALSE)</f>
        <v>44.64147054</v>
      </c>
      <c r="G3575">
        <f>VLOOKUP(B3575, '[1]Sheet 1 - us_county_latlng'!A:C, 3, FALSE)</f>
        <v>-123.8682744</v>
      </c>
    </row>
    <row r="3576" spans="1:7" hidden="1" x14ac:dyDescent="0.2">
      <c r="A3576" s="103">
        <v>2022</v>
      </c>
      <c r="B3576" s="99" t="s">
        <v>813</v>
      </c>
      <c r="C3576" s="99" t="s">
        <v>814</v>
      </c>
      <c r="D3576" t="s">
        <v>1022</v>
      </c>
      <c r="E3576" s="12" t="s">
        <v>1117</v>
      </c>
      <c r="F3576">
        <f>VLOOKUP(B3576, '[1]Sheet 1 - us_county_latlng'!A:D, 4, FALSE)</f>
        <v>44.488807680000001</v>
      </c>
      <c r="G3576">
        <f>VLOOKUP(B3576, '[1]Sheet 1 - us_county_latlng'!A:C, 3, FALSE)</f>
        <v>-122.5341835</v>
      </c>
    </row>
    <row r="3577" spans="1:7" hidden="1" x14ac:dyDescent="0.2">
      <c r="A3577" s="103">
        <v>2022</v>
      </c>
      <c r="B3577" s="99" t="s">
        <v>815</v>
      </c>
      <c r="C3577" s="99" t="s">
        <v>816</v>
      </c>
      <c r="D3577" t="s">
        <v>1080</v>
      </c>
      <c r="E3577" s="12" t="s">
        <v>1120</v>
      </c>
      <c r="F3577">
        <f>VLOOKUP(B3577, '[1]Sheet 1 - us_county_latlng'!A:D, 4, FALSE)</f>
        <v>43.193556989999998</v>
      </c>
      <c r="G3577">
        <f>VLOOKUP(B3577, '[1]Sheet 1 - us_county_latlng'!A:C, 3, FALSE)</f>
        <v>-117.62310669999999</v>
      </c>
    </row>
    <row r="3578" spans="1:7" hidden="1" x14ac:dyDescent="0.2">
      <c r="A3578" s="103">
        <v>2022</v>
      </c>
      <c r="B3578" s="99" t="s">
        <v>817</v>
      </c>
      <c r="C3578" s="99" t="s">
        <v>818</v>
      </c>
      <c r="D3578" t="s">
        <v>1081</v>
      </c>
      <c r="E3578" s="12" t="s">
        <v>1099</v>
      </c>
      <c r="F3578">
        <f>VLOOKUP(B3578, '[1]Sheet 1 - us_county_latlng'!A:D, 4, FALSE)</f>
        <v>44.903223539999999</v>
      </c>
      <c r="G3578">
        <f>VLOOKUP(B3578, '[1]Sheet 1 - us_county_latlng'!A:C, 3, FALSE)</f>
        <v>-122.5849114</v>
      </c>
    </row>
    <row r="3579" spans="1:7" hidden="1" x14ac:dyDescent="0.2">
      <c r="A3579" s="103">
        <v>2022</v>
      </c>
      <c r="B3579" s="99" t="s">
        <v>819</v>
      </c>
      <c r="C3579" s="99" t="s">
        <v>820</v>
      </c>
      <c r="D3579" t="s">
        <v>1082</v>
      </c>
      <c r="E3579" s="12" t="s">
        <v>1122</v>
      </c>
      <c r="F3579">
        <f>VLOOKUP(B3579, '[1]Sheet 1 - us_county_latlng'!A:D, 4, FALSE)</f>
        <v>45.418979569999998</v>
      </c>
      <c r="G3579">
        <f>VLOOKUP(B3579, '[1]Sheet 1 - us_county_latlng'!A:C, 3, FALSE)</f>
        <v>-119.58375909999999</v>
      </c>
    </row>
    <row r="3580" spans="1:7" hidden="1" x14ac:dyDescent="0.2">
      <c r="A3580" s="103">
        <v>2022</v>
      </c>
      <c r="B3580" s="99" t="s">
        <v>821</v>
      </c>
      <c r="C3580" s="99" t="s">
        <v>822</v>
      </c>
      <c r="D3580" t="s">
        <v>1083</v>
      </c>
      <c r="E3580" s="12" t="s">
        <v>1135</v>
      </c>
      <c r="F3580">
        <f>VLOOKUP(B3580, '[1]Sheet 1 - us_county_latlng'!A:D, 4, FALSE)</f>
        <v>45.546936809999998</v>
      </c>
      <c r="G3580">
        <f>VLOOKUP(B3580, '[1]Sheet 1 - us_county_latlng'!A:C, 3, FALSE)</f>
        <v>-122.4157429</v>
      </c>
    </row>
    <row r="3581" spans="1:7" hidden="1" x14ac:dyDescent="0.2">
      <c r="A3581" s="103">
        <v>2022</v>
      </c>
      <c r="B3581" s="99" t="s">
        <v>823</v>
      </c>
      <c r="C3581" s="99" t="s">
        <v>824</v>
      </c>
      <c r="D3581" t="s">
        <v>926</v>
      </c>
      <c r="E3581" s="12" t="s">
        <v>1124</v>
      </c>
      <c r="F3581">
        <f>VLOOKUP(B3581, '[1]Sheet 1 - us_county_latlng'!A:D, 4, FALSE)</f>
        <v>44.903385139999997</v>
      </c>
      <c r="G3581">
        <f>VLOOKUP(B3581, '[1]Sheet 1 - us_county_latlng'!A:C, 3, FALSE)</f>
        <v>-123.4132525</v>
      </c>
    </row>
    <row r="3582" spans="1:7" hidden="1" x14ac:dyDescent="0.2">
      <c r="A3582" s="103">
        <v>2022</v>
      </c>
      <c r="B3582" s="99" t="s">
        <v>825</v>
      </c>
      <c r="C3582" s="99" t="s">
        <v>826</v>
      </c>
      <c r="D3582" t="s">
        <v>1084</v>
      </c>
      <c r="E3582" s="12" t="s">
        <v>1122</v>
      </c>
      <c r="F3582">
        <f>VLOOKUP(B3582, '[1]Sheet 1 - us_county_latlng'!A:D, 4, FALSE)</f>
        <v>45.4052255</v>
      </c>
      <c r="G3582">
        <f>VLOOKUP(B3582, '[1]Sheet 1 - us_county_latlng'!A:C, 3, FALSE)</f>
        <v>-120.6892687</v>
      </c>
    </row>
    <row r="3583" spans="1:7" hidden="1" x14ac:dyDescent="0.2">
      <c r="A3583" s="103">
        <v>2022</v>
      </c>
      <c r="B3583" s="99" t="s">
        <v>827</v>
      </c>
      <c r="C3583" s="99" t="s">
        <v>828</v>
      </c>
      <c r="D3583" t="s">
        <v>1085</v>
      </c>
      <c r="E3583" s="12" t="s">
        <v>1121</v>
      </c>
      <c r="F3583">
        <f>VLOOKUP(B3583, '[1]Sheet 1 - us_county_latlng'!A:D, 4, FALSE)</f>
        <v>45.463438459999999</v>
      </c>
      <c r="G3583">
        <f>VLOOKUP(B3583, '[1]Sheet 1 - us_county_latlng'!A:C, 3, FALSE)</f>
        <v>-123.7127608</v>
      </c>
    </row>
    <row r="3584" spans="1:7" hidden="1" x14ac:dyDescent="0.2">
      <c r="A3584" s="103">
        <v>2022</v>
      </c>
      <c r="B3584" s="99" t="s">
        <v>829</v>
      </c>
      <c r="C3584" s="99" t="s">
        <v>830</v>
      </c>
      <c r="D3584" t="s">
        <v>1086</v>
      </c>
      <c r="E3584" s="12" t="s">
        <v>1125</v>
      </c>
      <c r="F3584">
        <f>VLOOKUP(B3584, '[1]Sheet 1 - us_county_latlng'!A:D, 4, FALSE)</f>
        <v>45.591482730000003</v>
      </c>
      <c r="G3584">
        <f>VLOOKUP(B3584, '[1]Sheet 1 - us_county_latlng'!A:C, 3, FALSE)</f>
        <v>-118.736681</v>
      </c>
    </row>
    <row r="3585" spans="1:7" hidden="1" x14ac:dyDescent="0.2">
      <c r="A3585" s="103">
        <v>2022</v>
      </c>
      <c r="B3585" s="99" t="s">
        <v>831</v>
      </c>
      <c r="C3585" s="99" t="s">
        <v>832</v>
      </c>
      <c r="D3585" t="s">
        <v>1087</v>
      </c>
      <c r="E3585" s="12" t="s">
        <v>1122</v>
      </c>
      <c r="F3585">
        <f>VLOOKUP(B3585, '[1]Sheet 1 - us_county_latlng'!A:D, 4, FALSE)</f>
        <v>45.310390839999997</v>
      </c>
      <c r="G3585">
        <f>VLOOKUP(B3585, '[1]Sheet 1 - us_county_latlng'!A:C, 3, FALSE)</f>
        <v>-118.00935560000001</v>
      </c>
    </row>
    <row r="3586" spans="1:7" hidden="1" x14ac:dyDescent="0.2">
      <c r="A3586" s="103">
        <v>2022</v>
      </c>
      <c r="B3586" s="99" t="s">
        <v>833</v>
      </c>
      <c r="C3586" s="99" t="s">
        <v>834</v>
      </c>
      <c r="D3586" t="s">
        <v>1088</v>
      </c>
      <c r="E3586" s="12" t="s">
        <v>1121</v>
      </c>
      <c r="F3586">
        <f>VLOOKUP(B3586, '[1]Sheet 1 - us_county_latlng'!A:D, 4, FALSE)</f>
        <v>45.579797579999997</v>
      </c>
      <c r="G3586">
        <f>VLOOKUP(B3586, '[1]Sheet 1 - us_county_latlng'!A:C, 3, FALSE)</f>
        <v>-117.1810198</v>
      </c>
    </row>
    <row r="3587" spans="1:7" hidden="1" x14ac:dyDescent="0.2">
      <c r="A3587" s="103">
        <v>2022</v>
      </c>
      <c r="B3587" s="99" t="s">
        <v>835</v>
      </c>
      <c r="C3587" s="99" t="s">
        <v>836</v>
      </c>
      <c r="D3587" t="s">
        <v>858</v>
      </c>
      <c r="E3587" s="12" t="s">
        <v>1122</v>
      </c>
      <c r="F3587">
        <f>VLOOKUP(B3587, '[1]Sheet 1 - us_county_latlng'!A:D, 4, FALSE)</f>
        <v>45.160037680000002</v>
      </c>
      <c r="G3587">
        <f>VLOOKUP(B3587, '[1]Sheet 1 - us_county_latlng'!A:C, 3, FALSE)</f>
        <v>-121.1678419</v>
      </c>
    </row>
    <row r="3588" spans="1:7" hidden="1" x14ac:dyDescent="0.2">
      <c r="A3588" s="103">
        <v>2022</v>
      </c>
      <c r="B3588" s="99" t="s">
        <v>837</v>
      </c>
      <c r="C3588" s="99" t="s">
        <v>838</v>
      </c>
      <c r="D3588" t="s">
        <v>1089</v>
      </c>
      <c r="E3588" s="12" t="s">
        <v>997</v>
      </c>
      <c r="F3588">
        <f>VLOOKUP(B3588, '[1]Sheet 1 - us_county_latlng'!A:D, 4, FALSE)</f>
        <v>45.559891239999999</v>
      </c>
      <c r="G3588">
        <f>VLOOKUP(B3588, '[1]Sheet 1 - us_county_latlng'!A:C, 3, FALSE)</f>
        <v>-123.0985728</v>
      </c>
    </row>
    <row r="3589" spans="1:7" hidden="1" x14ac:dyDescent="0.2">
      <c r="A3589" s="103">
        <v>2022</v>
      </c>
      <c r="B3589" s="99" t="s">
        <v>839</v>
      </c>
      <c r="C3589" s="99" t="s">
        <v>840</v>
      </c>
      <c r="D3589" t="s">
        <v>1090</v>
      </c>
      <c r="E3589" s="12" t="s">
        <v>1122</v>
      </c>
      <c r="F3589">
        <f>VLOOKUP(B3589, '[1]Sheet 1 - us_county_latlng'!A:D, 4, FALSE)</f>
        <v>44.72584844</v>
      </c>
      <c r="G3589">
        <f>VLOOKUP(B3589, '[1]Sheet 1 - us_county_latlng'!A:C, 3, FALSE)</f>
        <v>-120.0273912</v>
      </c>
    </row>
    <row r="3590" spans="1:7" hidden="1" x14ac:dyDescent="0.2">
      <c r="A3590" s="103">
        <v>2022</v>
      </c>
      <c r="B3590" s="99" t="s">
        <v>841</v>
      </c>
      <c r="C3590" s="99" t="s">
        <v>842</v>
      </c>
      <c r="D3590" t="s">
        <v>1091</v>
      </c>
      <c r="E3590" s="12" t="s">
        <v>1124</v>
      </c>
      <c r="F3590">
        <f>VLOOKUP(B3590, '[1]Sheet 1 - us_county_latlng'!A:D, 4, FALSE)</f>
        <v>45.23269019</v>
      </c>
      <c r="G3590">
        <f>VLOOKUP(B3590, '[1]Sheet 1 - us_county_latlng'!A:C, 3, FALSE)</f>
        <v>-123.3078799</v>
      </c>
    </row>
    <row r="3591" spans="1:7" hidden="1" x14ac:dyDescent="0.2">
      <c r="A3591" s="103">
        <v>2023</v>
      </c>
      <c r="B3591" s="99" t="s">
        <v>771</v>
      </c>
      <c r="C3591" s="99" t="s">
        <v>772</v>
      </c>
      <c r="D3591" t="s">
        <v>1092</v>
      </c>
      <c r="E3591" s="12" t="s">
        <v>1117</v>
      </c>
      <c r="F3591">
        <f>VLOOKUP(B3591, '[1]Sheet 1 - us_county_latlng'!A:D, 4, FALSE)</f>
        <v>44.709198149999999</v>
      </c>
      <c r="G3591">
        <f>VLOOKUP(B3591, '[1]Sheet 1 - us_county_latlng'!A:C, 3, FALSE)</f>
        <v>-117.67554730000001</v>
      </c>
    </row>
    <row r="3592" spans="1:7" hidden="1" x14ac:dyDescent="0.2">
      <c r="A3592" s="103">
        <v>2023</v>
      </c>
      <c r="B3592" s="99" t="s">
        <v>773</v>
      </c>
      <c r="C3592" s="99" t="s">
        <v>774</v>
      </c>
      <c r="D3592" t="s">
        <v>949</v>
      </c>
      <c r="E3592" s="12" t="s">
        <v>1124</v>
      </c>
      <c r="F3592">
        <f>VLOOKUP(B3592, '[1]Sheet 1 - us_county_latlng'!A:D, 4, FALSE)</f>
        <v>44.491611570000003</v>
      </c>
      <c r="G3592">
        <f>VLOOKUP(B3592, '[1]Sheet 1 - us_county_latlng'!A:C, 3, FALSE)</f>
        <v>-123.428743</v>
      </c>
    </row>
    <row r="3593" spans="1:7" hidden="1" x14ac:dyDescent="0.2">
      <c r="A3593" s="103">
        <v>2023</v>
      </c>
      <c r="B3593" s="99" t="s">
        <v>775</v>
      </c>
      <c r="C3593" s="99" t="s">
        <v>776</v>
      </c>
      <c r="D3593" t="s">
        <v>975</v>
      </c>
      <c r="E3593" s="12" t="s">
        <v>1034</v>
      </c>
      <c r="F3593">
        <f>VLOOKUP(B3593, '[1]Sheet 1 - us_county_latlng'!A:D, 4, FALSE)</f>
        <v>45.188203870000002</v>
      </c>
      <c r="G3593">
        <f>VLOOKUP(B3593, '[1]Sheet 1 - us_county_latlng'!A:C, 3, FALSE)</f>
        <v>-122.2205544</v>
      </c>
    </row>
    <row r="3594" spans="1:7" hidden="1" x14ac:dyDescent="0.2">
      <c r="A3594" s="103">
        <v>2023</v>
      </c>
      <c r="B3594" s="99" t="s">
        <v>777</v>
      </c>
      <c r="C3594" s="99" t="s">
        <v>778</v>
      </c>
      <c r="D3594" t="s">
        <v>1093</v>
      </c>
      <c r="E3594" s="12" t="s">
        <v>1117</v>
      </c>
      <c r="F3594">
        <f>VLOOKUP(B3594, '[1]Sheet 1 - us_county_latlng'!A:D, 4, FALSE)</f>
        <v>45.995003140000001</v>
      </c>
      <c r="G3594">
        <f>VLOOKUP(B3594, '[1]Sheet 1 - us_county_latlng'!A:C, 3, FALSE)</f>
        <v>-123.65602939999999</v>
      </c>
    </row>
    <row r="3595" spans="1:7" hidden="1" x14ac:dyDescent="0.2">
      <c r="A3595" s="103">
        <v>2023</v>
      </c>
      <c r="B3595" s="99" t="s">
        <v>779</v>
      </c>
      <c r="C3595" s="99" t="s">
        <v>780</v>
      </c>
      <c r="D3595" t="s">
        <v>1094</v>
      </c>
      <c r="E3595" s="12" t="s">
        <v>1120</v>
      </c>
      <c r="F3595">
        <f>VLOOKUP(B3595, '[1]Sheet 1 - us_county_latlng'!A:D, 4, FALSE)</f>
        <v>45.943766910000001</v>
      </c>
      <c r="G3595">
        <f>VLOOKUP(B3595, '[1]Sheet 1 - us_county_latlng'!A:C, 3, FALSE)</f>
        <v>-123.0888664</v>
      </c>
    </row>
    <row r="3596" spans="1:7" hidden="1" x14ac:dyDescent="0.2">
      <c r="A3596" s="103">
        <v>2023</v>
      </c>
      <c r="B3596" s="99" t="s">
        <v>781</v>
      </c>
      <c r="C3596" s="99" t="s">
        <v>782</v>
      </c>
      <c r="D3596" t="s">
        <v>1095</v>
      </c>
      <c r="E3596" s="12" t="s">
        <v>1117</v>
      </c>
      <c r="F3596">
        <f>VLOOKUP(B3596, '[1]Sheet 1 - us_county_latlng'!A:D, 4, FALSE)</f>
        <v>43.173965789999997</v>
      </c>
      <c r="G3596">
        <f>VLOOKUP(B3596, '[1]Sheet 1 - us_county_latlng'!A:C, 3, FALSE)</f>
        <v>-124.0595871</v>
      </c>
    </row>
    <row r="3597" spans="1:7" hidden="1" x14ac:dyDescent="0.2">
      <c r="A3597" s="103">
        <v>2023</v>
      </c>
      <c r="B3597" s="99" t="s">
        <v>783</v>
      </c>
      <c r="C3597" s="99" t="s">
        <v>784</v>
      </c>
      <c r="D3597" t="s">
        <v>1096</v>
      </c>
      <c r="E3597" s="12" t="s">
        <v>1121</v>
      </c>
      <c r="F3597">
        <f>VLOOKUP(B3597, '[1]Sheet 1 - us_county_latlng'!A:D, 4, FALSE)</f>
        <v>44.142294909999997</v>
      </c>
      <c r="G3597">
        <f>VLOOKUP(B3597, '[1]Sheet 1 - us_county_latlng'!A:C, 3, FALSE)</f>
        <v>-120.3567062</v>
      </c>
    </row>
    <row r="3598" spans="1:7" hidden="1" x14ac:dyDescent="0.2">
      <c r="A3598" s="103">
        <v>2023</v>
      </c>
      <c r="B3598" s="99" t="s">
        <v>785</v>
      </c>
      <c r="C3598" s="99" t="s">
        <v>786</v>
      </c>
      <c r="D3598" t="s">
        <v>911</v>
      </c>
      <c r="E3598" s="12" t="s">
        <v>1122</v>
      </c>
      <c r="F3598">
        <f>VLOOKUP(B3598, '[1]Sheet 1 - us_county_latlng'!A:D, 4, FALSE)</f>
        <v>42.457761769999998</v>
      </c>
      <c r="G3598">
        <f>VLOOKUP(B3598, '[1]Sheet 1 - us_county_latlng'!A:C, 3, FALSE)</f>
        <v>-124.15609190000001</v>
      </c>
    </row>
    <row r="3599" spans="1:7" hidden="1" x14ac:dyDescent="0.2">
      <c r="A3599" s="103">
        <v>2023</v>
      </c>
      <c r="B3599" s="99" t="s">
        <v>787</v>
      </c>
      <c r="C3599" s="99" t="s">
        <v>788</v>
      </c>
      <c r="D3599" t="s">
        <v>1097</v>
      </c>
      <c r="E3599" s="12" t="s">
        <v>1118</v>
      </c>
      <c r="F3599">
        <f>VLOOKUP(B3599, '[1]Sheet 1 - us_county_latlng'!A:D, 4, FALSE)</f>
        <v>43.914692170000002</v>
      </c>
      <c r="G3599">
        <f>VLOOKUP(B3599, '[1]Sheet 1 - us_county_latlng'!A:C, 3, FALSE)</f>
        <v>-121.227881</v>
      </c>
    </row>
    <row r="3600" spans="1:7" hidden="1" x14ac:dyDescent="0.2">
      <c r="A3600" s="103">
        <v>2023</v>
      </c>
      <c r="B3600" s="99" t="s">
        <v>789</v>
      </c>
      <c r="C3600" s="99" t="s">
        <v>790</v>
      </c>
      <c r="D3600" t="s">
        <v>1098</v>
      </c>
      <c r="E3600" s="12" t="s">
        <v>1118</v>
      </c>
      <c r="F3600">
        <f>VLOOKUP(B3600, '[1]Sheet 1 - us_county_latlng'!A:D, 4, FALSE)</f>
        <v>43.279698699999997</v>
      </c>
      <c r="G3600">
        <f>VLOOKUP(B3600, '[1]Sheet 1 - us_county_latlng'!A:C, 3, FALSE)</f>
        <v>-123.16584349999999</v>
      </c>
    </row>
    <row r="3601" spans="1:7" hidden="1" x14ac:dyDescent="0.2">
      <c r="A3601" s="103">
        <v>2023</v>
      </c>
      <c r="B3601" s="99" t="s">
        <v>791</v>
      </c>
      <c r="C3601" s="99" t="s">
        <v>792</v>
      </c>
      <c r="D3601" t="s">
        <v>1099</v>
      </c>
      <c r="E3601" s="12" t="s">
        <v>1122</v>
      </c>
      <c r="F3601">
        <f>VLOOKUP(B3601, '[1]Sheet 1 - us_county_latlng'!A:D, 4, FALSE)</f>
        <v>45.37780558</v>
      </c>
      <c r="G3601">
        <f>VLOOKUP(B3601, '[1]Sheet 1 - us_county_latlng'!A:C, 3, FALSE)</f>
        <v>-120.210458</v>
      </c>
    </row>
    <row r="3602" spans="1:7" hidden="1" x14ac:dyDescent="0.2">
      <c r="A3602" s="103">
        <v>2023</v>
      </c>
      <c r="B3602" s="99" t="s">
        <v>793</v>
      </c>
      <c r="C3602" s="99" t="s">
        <v>794</v>
      </c>
      <c r="D3602" t="s">
        <v>907</v>
      </c>
      <c r="E3602" s="12" t="s">
        <v>1121</v>
      </c>
      <c r="F3602">
        <f>VLOOKUP(B3602, '[1]Sheet 1 - us_county_latlng'!A:D, 4, FALSE)</f>
        <v>44.490745500000003</v>
      </c>
      <c r="G3602">
        <f>VLOOKUP(B3602, '[1]Sheet 1 - us_county_latlng'!A:C, 3, FALSE)</f>
        <v>-119.0074917</v>
      </c>
    </row>
    <row r="3603" spans="1:7" hidden="1" x14ac:dyDescent="0.2">
      <c r="A3603" s="103">
        <v>2023</v>
      </c>
      <c r="B3603" s="99" t="s">
        <v>795</v>
      </c>
      <c r="C3603" s="99" t="s">
        <v>796</v>
      </c>
      <c r="D3603" t="s">
        <v>1100</v>
      </c>
      <c r="E3603" s="12" t="s">
        <v>1122</v>
      </c>
      <c r="F3603">
        <f>VLOOKUP(B3603, '[1]Sheet 1 - us_county_latlng'!A:D, 4, FALSE)</f>
        <v>43.063618429999998</v>
      </c>
      <c r="G3603">
        <f>VLOOKUP(B3603, '[1]Sheet 1 - us_county_latlng'!A:C, 3, FALSE)</f>
        <v>-118.9679625</v>
      </c>
    </row>
    <row r="3604" spans="1:7" hidden="1" x14ac:dyDescent="0.2">
      <c r="A3604" s="103">
        <v>2023</v>
      </c>
      <c r="B3604" s="99" t="s">
        <v>797</v>
      </c>
      <c r="C3604" s="99" t="s">
        <v>798</v>
      </c>
      <c r="D3604" t="s">
        <v>1101</v>
      </c>
      <c r="E3604" s="12" t="s">
        <v>1121</v>
      </c>
      <c r="F3604">
        <f>VLOOKUP(B3604, '[1]Sheet 1 - us_county_latlng'!A:D, 4, FALSE)</f>
        <v>45.51931999</v>
      </c>
      <c r="G3604">
        <f>VLOOKUP(B3604, '[1]Sheet 1 - us_county_latlng'!A:C, 3, FALSE)</f>
        <v>-121.65128919999999</v>
      </c>
    </row>
    <row r="3605" spans="1:7" hidden="1" x14ac:dyDescent="0.2">
      <c r="A3605" s="103">
        <v>2023</v>
      </c>
      <c r="B3605" s="99" t="s">
        <v>799</v>
      </c>
      <c r="C3605" s="99" t="s">
        <v>800</v>
      </c>
      <c r="D3605" t="s">
        <v>1102</v>
      </c>
      <c r="E3605" s="12" t="s">
        <v>1118</v>
      </c>
      <c r="F3605">
        <f>VLOOKUP(B3605, '[1]Sheet 1 - us_county_latlng'!A:D, 4, FALSE)</f>
        <v>42.43216537</v>
      </c>
      <c r="G3605">
        <f>VLOOKUP(B3605, '[1]Sheet 1 - us_county_latlng'!A:C, 3, FALSE)</f>
        <v>-122.72837699999999</v>
      </c>
    </row>
    <row r="3606" spans="1:7" hidden="1" x14ac:dyDescent="0.2">
      <c r="A3606" s="103">
        <v>2023</v>
      </c>
      <c r="B3606" s="99" t="s">
        <v>801</v>
      </c>
      <c r="C3606" s="99" t="s">
        <v>802</v>
      </c>
      <c r="D3606" t="s">
        <v>1075</v>
      </c>
      <c r="E3606" s="12" t="s">
        <v>1117</v>
      </c>
      <c r="F3606">
        <f>VLOOKUP(B3606, '[1]Sheet 1 - us_county_latlng'!A:D, 4, FALSE)</f>
        <v>44.629358910000001</v>
      </c>
      <c r="G3606">
        <f>VLOOKUP(B3606, '[1]Sheet 1 - us_county_latlng'!A:C, 3, FALSE)</f>
        <v>-121.17643099999999</v>
      </c>
    </row>
    <row r="3607" spans="1:7" hidden="1" x14ac:dyDescent="0.2">
      <c r="A3607" s="103">
        <v>2023</v>
      </c>
      <c r="B3607" s="99" t="s">
        <v>803</v>
      </c>
      <c r="C3607" s="99" t="s">
        <v>804</v>
      </c>
      <c r="D3607" t="s">
        <v>1103</v>
      </c>
      <c r="E3607" s="12" t="s">
        <v>1124</v>
      </c>
      <c r="F3607">
        <f>VLOOKUP(B3607, '[1]Sheet 1 - us_county_latlng'!A:D, 4, FALSE)</f>
        <v>42.365511550000001</v>
      </c>
      <c r="G3607">
        <f>VLOOKUP(B3607, '[1]Sheet 1 - us_county_latlng'!A:C, 3, FALSE)</f>
        <v>-123.55525950000001</v>
      </c>
    </row>
    <row r="3608" spans="1:7" hidden="1" x14ac:dyDescent="0.2">
      <c r="A3608" s="103">
        <v>2023</v>
      </c>
      <c r="B3608" s="99" t="s">
        <v>805</v>
      </c>
      <c r="C3608" s="99" t="s">
        <v>806</v>
      </c>
      <c r="D3608" t="s">
        <v>1104</v>
      </c>
      <c r="E3608" s="12" t="s">
        <v>1125</v>
      </c>
      <c r="F3608">
        <f>VLOOKUP(B3608, '[1]Sheet 1 - us_county_latlng'!A:D, 4, FALSE)</f>
        <v>42.686050260000002</v>
      </c>
      <c r="G3608">
        <f>VLOOKUP(B3608, '[1]Sheet 1 - us_county_latlng'!A:C, 3, FALSE)</f>
        <v>-121.6500072</v>
      </c>
    </row>
    <row r="3609" spans="1:7" hidden="1" x14ac:dyDescent="0.2">
      <c r="A3609" s="103">
        <v>2023</v>
      </c>
      <c r="B3609" s="99" t="s">
        <v>807</v>
      </c>
      <c r="C3609" s="99" t="s">
        <v>808</v>
      </c>
      <c r="D3609" t="s">
        <v>1105</v>
      </c>
      <c r="E3609" s="12" t="s">
        <v>1121</v>
      </c>
      <c r="F3609">
        <f>VLOOKUP(B3609, '[1]Sheet 1 - us_county_latlng'!A:D, 4, FALSE)</f>
        <v>42.793508180000003</v>
      </c>
      <c r="G3609">
        <f>VLOOKUP(B3609, '[1]Sheet 1 - us_county_latlng'!A:C, 3, FALSE)</f>
        <v>-120.3873864</v>
      </c>
    </row>
    <row r="3610" spans="1:7" hidden="1" x14ac:dyDescent="0.2">
      <c r="A3610" s="103">
        <v>2023</v>
      </c>
      <c r="B3610" s="99" t="s">
        <v>809</v>
      </c>
      <c r="C3610" s="99" t="s">
        <v>810</v>
      </c>
      <c r="D3610" t="s">
        <v>1106</v>
      </c>
      <c r="E3610" s="12" t="s">
        <v>1066</v>
      </c>
      <c r="F3610">
        <f>VLOOKUP(B3610, '[1]Sheet 1 - us_county_latlng'!A:D, 4, FALSE)</f>
        <v>43.938894410000003</v>
      </c>
      <c r="G3610">
        <f>VLOOKUP(B3610, '[1]Sheet 1 - us_county_latlng'!A:C, 3, FALSE)</f>
        <v>-122.8473327</v>
      </c>
    </row>
    <row r="3611" spans="1:7" hidden="1" x14ac:dyDescent="0.2">
      <c r="A3611" s="103">
        <v>2023</v>
      </c>
      <c r="B3611" s="99" t="s">
        <v>811</v>
      </c>
      <c r="C3611" s="99" t="s">
        <v>812</v>
      </c>
      <c r="D3611" t="s">
        <v>1107</v>
      </c>
      <c r="E3611" s="12" t="s">
        <v>1122</v>
      </c>
      <c r="F3611">
        <f>VLOOKUP(B3611, '[1]Sheet 1 - us_county_latlng'!A:D, 4, FALSE)</f>
        <v>44.64147054</v>
      </c>
      <c r="G3611">
        <f>VLOOKUP(B3611, '[1]Sheet 1 - us_county_latlng'!A:C, 3, FALSE)</f>
        <v>-123.8682744</v>
      </c>
    </row>
    <row r="3612" spans="1:7" hidden="1" x14ac:dyDescent="0.2">
      <c r="A3612" s="103">
        <v>2023</v>
      </c>
      <c r="B3612" s="99" t="s">
        <v>813</v>
      </c>
      <c r="C3612" s="99" t="s">
        <v>814</v>
      </c>
      <c r="D3612" t="s">
        <v>1108</v>
      </c>
      <c r="E3612" s="12" t="s">
        <v>1124</v>
      </c>
      <c r="F3612">
        <f>VLOOKUP(B3612, '[1]Sheet 1 - us_county_latlng'!A:D, 4, FALSE)</f>
        <v>44.488807680000001</v>
      </c>
      <c r="G3612">
        <f>VLOOKUP(B3612, '[1]Sheet 1 - us_county_latlng'!A:C, 3, FALSE)</f>
        <v>-122.5341835</v>
      </c>
    </row>
    <row r="3613" spans="1:7" hidden="1" x14ac:dyDescent="0.2">
      <c r="A3613" s="103">
        <v>2023</v>
      </c>
      <c r="B3613" s="99" t="s">
        <v>815</v>
      </c>
      <c r="C3613" s="99" t="s">
        <v>816</v>
      </c>
      <c r="D3613" t="s">
        <v>1056</v>
      </c>
      <c r="E3613" s="12" t="s">
        <v>1121</v>
      </c>
      <c r="F3613">
        <f>VLOOKUP(B3613, '[1]Sheet 1 - us_county_latlng'!A:D, 4, FALSE)</f>
        <v>43.193556989999998</v>
      </c>
      <c r="G3613">
        <f>VLOOKUP(B3613, '[1]Sheet 1 - us_county_latlng'!A:C, 3, FALSE)</f>
        <v>-117.62310669999999</v>
      </c>
    </row>
    <row r="3614" spans="1:7" hidden="1" x14ac:dyDescent="0.2">
      <c r="A3614" s="103">
        <v>2023</v>
      </c>
      <c r="B3614" s="99" t="s">
        <v>817</v>
      </c>
      <c r="C3614" s="99" t="s">
        <v>818</v>
      </c>
      <c r="D3614" t="s">
        <v>1109</v>
      </c>
      <c r="E3614" s="12" t="s">
        <v>1123</v>
      </c>
      <c r="F3614">
        <f>VLOOKUP(B3614, '[1]Sheet 1 - us_county_latlng'!A:D, 4, FALSE)</f>
        <v>44.903223539999999</v>
      </c>
      <c r="G3614">
        <f>VLOOKUP(B3614, '[1]Sheet 1 - us_county_latlng'!A:C, 3, FALSE)</f>
        <v>-122.5849114</v>
      </c>
    </row>
    <row r="3615" spans="1:7" hidden="1" x14ac:dyDescent="0.2">
      <c r="A3615" s="103">
        <v>2023</v>
      </c>
      <c r="B3615" s="99" t="s">
        <v>819</v>
      </c>
      <c r="C3615" s="99" t="s">
        <v>820</v>
      </c>
      <c r="D3615" t="s">
        <v>1110</v>
      </c>
      <c r="E3615" s="12" t="s">
        <v>1121</v>
      </c>
      <c r="F3615">
        <f>VLOOKUP(B3615, '[1]Sheet 1 - us_county_latlng'!A:D, 4, FALSE)</f>
        <v>45.418979569999998</v>
      </c>
      <c r="G3615">
        <f>VLOOKUP(B3615, '[1]Sheet 1 - us_county_latlng'!A:C, 3, FALSE)</f>
        <v>-119.58375909999999</v>
      </c>
    </row>
    <row r="3616" spans="1:7" hidden="1" x14ac:dyDescent="0.2">
      <c r="A3616" s="103">
        <v>2023</v>
      </c>
      <c r="B3616" s="99" t="s">
        <v>821</v>
      </c>
      <c r="C3616" s="99" t="s">
        <v>822</v>
      </c>
      <c r="D3616" t="s">
        <v>1111</v>
      </c>
      <c r="E3616" s="12" t="s">
        <v>1126</v>
      </c>
      <c r="F3616">
        <f>VLOOKUP(B3616, '[1]Sheet 1 - us_county_latlng'!A:D, 4, FALSE)</f>
        <v>45.546936809999998</v>
      </c>
      <c r="G3616">
        <f>VLOOKUP(B3616, '[1]Sheet 1 - us_county_latlng'!A:C, 3, FALSE)</f>
        <v>-122.4157429</v>
      </c>
    </row>
    <row r="3617" spans="1:7" hidden="1" x14ac:dyDescent="0.2">
      <c r="A3617" s="103">
        <v>2023</v>
      </c>
      <c r="B3617" s="99" t="s">
        <v>823</v>
      </c>
      <c r="C3617" s="99" t="s">
        <v>824</v>
      </c>
      <c r="D3617" t="s">
        <v>1112</v>
      </c>
      <c r="E3617" s="12" t="s">
        <v>1124</v>
      </c>
      <c r="F3617">
        <f>VLOOKUP(B3617, '[1]Sheet 1 - us_county_latlng'!A:D, 4, FALSE)</f>
        <v>44.903385139999997</v>
      </c>
      <c r="G3617">
        <f>VLOOKUP(B3617, '[1]Sheet 1 - us_county_latlng'!A:C, 3, FALSE)</f>
        <v>-123.4132525</v>
      </c>
    </row>
    <row r="3618" spans="1:7" hidden="1" x14ac:dyDescent="0.2">
      <c r="A3618" s="103">
        <v>2023</v>
      </c>
      <c r="B3618" s="99" t="s">
        <v>825</v>
      </c>
      <c r="C3618" s="99" t="s">
        <v>826</v>
      </c>
      <c r="D3618" t="s">
        <v>1027</v>
      </c>
      <c r="E3618" s="12" t="s">
        <v>1122</v>
      </c>
      <c r="F3618">
        <f>VLOOKUP(B3618, '[1]Sheet 1 - us_county_latlng'!A:D, 4, FALSE)</f>
        <v>45.4052255</v>
      </c>
      <c r="G3618">
        <f>VLOOKUP(B3618, '[1]Sheet 1 - us_county_latlng'!A:C, 3, FALSE)</f>
        <v>-120.6892687</v>
      </c>
    </row>
    <row r="3619" spans="1:7" hidden="1" x14ac:dyDescent="0.2">
      <c r="A3619" s="103">
        <v>2023</v>
      </c>
      <c r="B3619" s="99" t="s">
        <v>827</v>
      </c>
      <c r="C3619" s="99" t="s">
        <v>828</v>
      </c>
      <c r="D3619" t="s">
        <v>1113</v>
      </c>
      <c r="E3619" s="12" t="s">
        <v>1121</v>
      </c>
      <c r="F3619">
        <f>VLOOKUP(B3619, '[1]Sheet 1 - us_county_latlng'!A:D, 4, FALSE)</f>
        <v>45.463438459999999</v>
      </c>
      <c r="G3619">
        <f>VLOOKUP(B3619, '[1]Sheet 1 - us_county_latlng'!A:C, 3, FALSE)</f>
        <v>-123.7127608</v>
      </c>
    </row>
    <row r="3620" spans="1:7" hidden="1" x14ac:dyDescent="0.2">
      <c r="A3620" s="103">
        <v>2023</v>
      </c>
      <c r="B3620" s="99" t="s">
        <v>829</v>
      </c>
      <c r="C3620" s="99" t="s">
        <v>830</v>
      </c>
      <c r="D3620" t="s">
        <v>1114</v>
      </c>
      <c r="E3620" s="12" t="s">
        <v>1124</v>
      </c>
      <c r="F3620">
        <f>VLOOKUP(B3620, '[1]Sheet 1 - us_county_latlng'!A:D, 4, FALSE)</f>
        <v>45.591482730000003</v>
      </c>
      <c r="G3620">
        <f>VLOOKUP(B3620, '[1]Sheet 1 - us_county_latlng'!A:C, 3, FALSE)</f>
        <v>-118.736681</v>
      </c>
    </row>
    <row r="3621" spans="1:7" hidden="1" x14ac:dyDescent="0.2">
      <c r="A3621" s="103">
        <v>2023</v>
      </c>
      <c r="B3621" s="99" t="s">
        <v>831</v>
      </c>
      <c r="C3621" s="99" t="s">
        <v>832</v>
      </c>
      <c r="D3621" t="s">
        <v>1030</v>
      </c>
      <c r="E3621" s="12" t="s">
        <v>1122</v>
      </c>
      <c r="F3621">
        <f>VLOOKUP(B3621, '[1]Sheet 1 - us_county_latlng'!A:D, 4, FALSE)</f>
        <v>45.310390839999997</v>
      </c>
      <c r="G3621">
        <f>VLOOKUP(B3621, '[1]Sheet 1 - us_county_latlng'!A:C, 3, FALSE)</f>
        <v>-118.00935560000001</v>
      </c>
    </row>
    <row r="3622" spans="1:7" hidden="1" x14ac:dyDescent="0.2">
      <c r="A3622" s="103">
        <v>2023</v>
      </c>
      <c r="B3622" s="99" t="s">
        <v>833</v>
      </c>
      <c r="C3622" s="99" t="s">
        <v>834</v>
      </c>
      <c r="D3622" t="s">
        <v>928</v>
      </c>
      <c r="E3622" s="12" t="s">
        <v>1122</v>
      </c>
      <c r="F3622">
        <f>VLOOKUP(B3622, '[1]Sheet 1 - us_county_latlng'!A:D, 4, FALSE)</f>
        <v>45.579797579999997</v>
      </c>
      <c r="G3622">
        <f>VLOOKUP(B3622, '[1]Sheet 1 - us_county_latlng'!A:C, 3, FALSE)</f>
        <v>-117.1810198</v>
      </c>
    </row>
    <row r="3623" spans="1:7" hidden="1" x14ac:dyDescent="0.2">
      <c r="A3623" s="103">
        <v>2023</v>
      </c>
      <c r="B3623" s="99" t="s">
        <v>835</v>
      </c>
      <c r="C3623" s="99" t="s">
        <v>836</v>
      </c>
      <c r="D3623" t="s">
        <v>904</v>
      </c>
      <c r="E3623" s="12" t="s">
        <v>1122</v>
      </c>
      <c r="F3623">
        <f>VLOOKUP(B3623, '[1]Sheet 1 - us_county_latlng'!A:D, 4, FALSE)</f>
        <v>45.160037680000002</v>
      </c>
      <c r="G3623">
        <f>VLOOKUP(B3623, '[1]Sheet 1 - us_county_latlng'!A:C, 3, FALSE)</f>
        <v>-121.1678419</v>
      </c>
    </row>
    <row r="3624" spans="1:7" hidden="1" x14ac:dyDescent="0.2">
      <c r="A3624" s="103">
        <v>2023</v>
      </c>
      <c r="B3624" s="99" t="s">
        <v>837</v>
      </c>
      <c r="C3624" s="99" t="s">
        <v>838</v>
      </c>
      <c r="D3624" t="s">
        <v>1115</v>
      </c>
      <c r="E3624" s="12" t="s">
        <v>1045</v>
      </c>
      <c r="F3624">
        <f>VLOOKUP(B3624, '[1]Sheet 1 - us_county_latlng'!A:D, 4, FALSE)</f>
        <v>45.559891239999999</v>
      </c>
      <c r="G3624">
        <f>VLOOKUP(B3624, '[1]Sheet 1 - us_county_latlng'!A:C, 3, FALSE)</f>
        <v>-123.0985728</v>
      </c>
    </row>
    <row r="3625" spans="1:7" hidden="1" x14ac:dyDescent="0.2">
      <c r="A3625" s="103">
        <v>2023</v>
      </c>
      <c r="B3625" s="99" t="s">
        <v>839</v>
      </c>
      <c r="C3625" s="99" t="s">
        <v>840</v>
      </c>
      <c r="D3625" t="s">
        <v>971</v>
      </c>
      <c r="E3625" s="12" t="s">
        <v>1122</v>
      </c>
      <c r="F3625">
        <f>VLOOKUP(B3625, '[1]Sheet 1 - us_county_latlng'!A:D, 4, FALSE)</f>
        <v>44.72584844</v>
      </c>
      <c r="G3625">
        <f>VLOOKUP(B3625, '[1]Sheet 1 - us_county_latlng'!A:C, 3, FALSE)</f>
        <v>-120.0273912</v>
      </c>
    </row>
    <row r="3626" spans="1:7" hidden="1" x14ac:dyDescent="0.2">
      <c r="A3626" s="103">
        <v>2023</v>
      </c>
      <c r="B3626" s="99" t="s">
        <v>841</v>
      </c>
      <c r="C3626" s="99" t="s">
        <v>842</v>
      </c>
      <c r="D3626" t="s">
        <v>1116</v>
      </c>
      <c r="E3626" s="12" t="s">
        <v>1117</v>
      </c>
      <c r="F3626">
        <f>VLOOKUP(B3626, '[1]Sheet 1 - us_county_latlng'!A:D, 4, FALSE)</f>
        <v>45.23269019</v>
      </c>
      <c r="G3626">
        <f>VLOOKUP(B3626, '[1]Sheet 1 - us_county_latlng'!A:C, 3, FALSE)</f>
        <v>-123.3078799</v>
      </c>
    </row>
    <row r="3627" spans="1:7" x14ac:dyDescent="0.2">
      <c r="A3627" s="103"/>
      <c r="C3627" s="99"/>
    </row>
    <row r="3628" spans="1:7" x14ac:dyDescent="0.2">
      <c r="A3628" s="103"/>
      <c r="C3628" s="99"/>
    </row>
    <row r="3629" spans="1:7" x14ac:dyDescent="0.2">
      <c r="A3629" s="103"/>
      <c r="C3629" s="99"/>
    </row>
    <row r="3630" spans="1:7" x14ac:dyDescent="0.2">
      <c r="A3630" s="103"/>
      <c r="C3630" s="99"/>
    </row>
    <row r="3631" spans="1:7" x14ac:dyDescent="0.2">
      <c r="A3631" s="103"/>
      <c r="C3631" s="172"/>
    </row>
    <row r="3632" spans="1:7" x14ac:dyDescent="0.2">
      <c r="A3632" s="103"/>
      <c r="C3632" s="99"/>
    </row>
    <row r="3633" spans="1:3" x14ac:dyDescent="0.2">
      <c r="A3633" s="103"/>
      <c r="C3633" s="99"/>
    </row>
    <row r="3634" spans="1:3" x14ac:dyDescent="0.2">
      <c r="A3634" s="103"/>
      <c r="C3634" s="99"/>
    </row>
    <row r="3635" spans="1:3" x14ac:dyDescent="0.2">
      <c r="A3635" s="103"/>
      <c r="C3635" s="99"/>
    </row>
    <row r="3636" spans="1:3" x14ac:dyDescent="0.2">
      <c r="A3636" s="103"/>
      <c r="C3636" s="99"/>
    </row>
    <row r="3637" spans="1:3" x14ac:dyDescent="0.2">
      <c r="A3637" s="103"/>
      <c r="C3637" s="99"/>
    </row>
    <row r="3638" spans="1:3" x14ac:dyDescent="0.2">
      <c r="A3638" s="103"/>
      <c r="C3638" s="99"/>
    </row>
    <row r="3639" spans="1:3" x14ac:dyDescent="0.2">
      <c r="A3639" s="103"/>
      <c r="C3639" s="99"/>
    </row>
    <row r="3640" spans="1:3" x14ac:dyDescent="0.2">
      <c r="A3640" s="103"/>
      <c r="C3640" s="99"/>
    </row>
    <row r="3641" spans="1:3" x14ac:dyDescent="0.2">
      <c r="A3641" s="103"/>
      <c r="C3641" s="99"/>
    </row>
    <row r="3642" spans="1:3" x14ac:dyDescent="0.2">
      <c r="A3642" s="103"/>
      <c r="C3642" s="99"/>
    </row>
    <row r="3643" spans="1:3" x14ac:dyDescent="0.2">
      <c r="A3643" s="103"/>
      <c r="C3643" s="99"/>
    </row>
    <row r="3644" spans="1:3" x14ac:dyDescent="0.2">
      <c r="A3644" s="103"/>
      <c r="C3644" s="99"/>
    </row>
    <row r="3645" spans="1:3" x14ac:dyDescent="0.2">
      <c r="A3645" s="103"/>
      <c r="C3645" s="99"/>
    </row>
    <row r="3646" spans="1:3" x14ac:dyDescent="0.2">
      <c r="A3646" s="103"/>
      <c r="C3646" s="99"/>
    </row>
    <row r="3647" spans="1:3" x14ac:dyDescent="0.2">
      <c r="A3647" s="103"/>
      <c r="C3647" s="99"/>
    </row>
    <row r="3648" spans="1:3" x14ac:dyDescent="0.2">
      <c r="A3648" s="103"/>
      <c r="C3648" s="99"/>
    </row>
    <row r="3649" spans="1:3" x14ac:dyDescent="0.2">
      <c r="A3649" s="103"/>
      <c r="C3649" s="99"/>
    </row>
    <row r="3650" spans="1:3" x14ac:dyDescent="0.2">
      <c r="A3650" s="103"/>
      <c r="C3650" s="99"/>
    </row>
    <row r="3651" spans="1:3" x14ac:dyDescent="0.2">
      <c r="A3651" s="103"/>
      <c r="C3651" s="99"/>
    </row>
    <row r="3652" spans="1:3" x14ac:dyDescent="0.2">
      <c r="A3652" s="103"/>
      <c r="C3652" s="99"/>
    </row>
    <row r="3653" spans="1:3" x14ac:dyDescent="0.2">
      <c r="A3653" s="103"/>
      <c r="C3653" s="99"/>
    </row>
    <row r="3654" spans="1:3" x14ac:dyDescent="0.2">
      <c r="A3654" s="103"/>
      <c r="C3654" s="99"/>
    </row>
    <row r="3655" spans="1:3" x14ac:dyDescent="0.2">
      <c r="A3655" s="103"/>
      <c r="C3655" s="99"/>
    </row>
    <row r="3656" spans="1:3" x14ac:dyDescent="0.2">
      <c r="A3656" s="103"/>
      <c r="C3656" s="99"/>
    </row>
    <row r="3657" spans="1:3" x14ac:dyDescent="0.2">
      <c r="A3657" s="103"/>
      <c r="C3657" s="99"/>
    </row>
    <row r="3658" spans="1:3" x14ac:dyDescent="0.2">
      <c r="A3658" s="103"/>
      <c r="C3658" s="99"/>
    </row>
    <row r="3659" spans="1:3" x14ac:dyDescent="0.2">
      <c r="A3659" s="103"/>
      <c r="C3659" s="99"/>
    </row>
    <row r="3660" spans="1:3" x14ac:dyDescent="0.2">
      <c r="A3660" s="103"/>
      <c r="C3660" s="99"/>
    </row>
    <row r="3661" spans="1:3" x14ac:dyDescent="0.2">
      <c r="A3661" s="103"/>
      <c r="C3661" s="99"/>
    </row>
    <row r="3662" spans="1:3" x14ac:dyDescent="0.2">
      <c r="A3662" s="103"/>
      <c r="C3662" s="99"/>
    </row>
    <row r="3663" spans="1:3" x14ac:dyDescent="0.2">
      <c r="A3663" s="103"/>
      <c r="C3663" s="99"/>
    </row>
    <row r="3664" spans="1:3" x14ac:dyDescent="0.2">
      <c r="A3664" s="103"/>
      <c r="C3664" s="99"/>
    </row>
    <row r="3665" spans="1:3" x14ac:dyDescent="0.2">
      <c r="A3665" s="103"/>
      <c r="C3665" s="99"/>
    </row>
    <row r="3666" spans="1:3" x14ac:dyDescent="0.2">
      <c r="A3666" s="103"/>
      <c r="C3666" s="99"/>
    </row>
    <row r="3667" spans="1:3" x14ac:dyDescent="0.2">
      <c r="A3667" s="103"/>
      <c r="C3667" s="99"/>
    </row>
    <row r="3668" spans="1:3" x14ac:dyDescent="0.2">
      <c r="A3668" s="103"/>
      <c r="C3668" s="99"/>
    </row>
    <row r="3669" spans="1:3" x14ac:dyDescent="0.2">
      <c r="A3669" s="103"/>
      <c r="C3669" s="99"/>
    </row>
    <row r="3670" spans="1:3" x14ac:dyDescent="0.2">
      <c r="A3670" s="103"/>
      <c r="C3670" s="99"/>
    </row>
    <row r="3671" spans="1:3" x14ac:dyDescent="0.2">
      <c r="A3671" s="103"/>
      <c r="C3671" s="99"/>
    </row>
    <row r="3672" spans="1:3" x14ac:dyDescent="0.2">
      <c r="A3672" s="103"/>
      <c r="C3672" s="99"/>
    </row>
    <row r="3673" spans="1:3" x14ac:dyDescent="0.2">
      <c r="A3673" s="103"/>
      <c r="C3673" s="99"/>
    </row>
    <row r="3674" spans="1:3" x14ac:dyDescent="0.2">
      <c r="A3674" s="103"/>
      <c r="C3674" s="99"/>
    </row>
    <row r="3675" spans="1:3" x14ac:dyDescent="0.2">
      <c r="A3675" s="103"/>
      <c r="C3675" s="99"/>
    </row>
    <row r="3676" spans="1:3" x14ac:dyDescent="0.2">
      <c r="A3676" s="103"/>
      <c r="C3676" s="99"/>
    </row>
    <row r="3677" spans="1:3" x14ac:dyDescent="0.2">
      <c r="A3677" s="103"/>
      <c r="C3677" s="99"/>
    </row>
    <row r="3678" spans="1:3" x14ac:dyDescent="0.2">
      <c r="A3678" s="103"/>
      <c r="C3678" s="99"/>
    </row>
    <row r="3679" spans="1:3" x14ac:dyDescent="0.2">
      <c r="A3679" s="103"/>
      <c r="C3679" s="99"/>
    </row>
    <row r="3680" spans="1:3" x14ac:dyDescent="0.2">
      <c r="A3680" s="103"/>
      <c r="C3680" s="99"/>
    </row>
    <row r="3681" spans="1:3" x14ac:dyDescent="0.2">
      <c r="A3681" s="103"/>
      <c r="C3681" s="99"/>
    </row>
    <row r="3682" spans="1:3" x14ac:dyDescent="0.2">
      <c r="A3682" s="103"/>
      <c r="C3682" s="99"/>
    </row>
    <row r="3683" spans="1:3" x14ac:dyDescent="0.2">
      <c r="A3683" s="103"/>
      <c r="C3683" s="99"/>
    </row>
    <row r="3684" spans="1:3" x14ac:dyDescent="0.2">
      <c r="A3684" s="103"/>
      <c r="C3684" s="99"/>
    </row>
    <row r="3685" spans="1:3" x14ac:dyDescent="0.2">
      <c r="A3685" s="103"/>
      <c r="C3685" s="99"/>
    </row>
    <row r="3686" spans="1:3" x14ac:dyDescent="0.2">
      <c r="A3686" s="103"/>
      <c r="C3686" s="99"/>
    </row>
    <row r="3687" spans="1:3" x14ac:dyDescent="0.2">
      <c r="A3687" s="103"/>
      <c r="C3687" s="99"/>
    </row>
    <row r="3688" spans="1:3" x14ac:dyDescent="0.2">
      <c r="A3688" s="103"/>
      <c r="C3688" s="99"/>
    </row>
    <row r="3689" spans="1:3" x14ac:dyDescent="0.2">
      <c r="A3689" s="103"/>
      <c r="C3689" s="99"/>
    </row>
    <row r="3690" spans="1:3" x14ac:dyDescent="0.2">
      <c r="A3690" s="103"/>
      <c r="C3690" s="99"/>
    </row>
    <row r="3691" spans="1:3" x14ac:dyDescent="0.2">
      <c r="A3691" s="103"/>
      <c r="C3691" s="99"/>
    </row>
    <row r="3692" spans="1:3" x14ac:dyDescent="0.2">
      <c r="A3692" s="103"/>
      <c r="C3692" s="99"/>
    </row>
    <row r="3693" spans="1:3" x14ac:dyDescent="0.2">
      <c r="A3693" s="103"/>
      <c r="C3693" s="99"/>
    </row>
    <row r="3694" spans="1:3" x14ac:dyDescent="0.2">
      <c r="A3694" s="103"/>
      <c r="C3694" s="99"/>
    </row>
    <row r="3695" spans="1:3" x14ac:dyDescent="0.2">
      <c r="A3695" s="103"/>
      <c r="C3695" s="99"/>
    </row>
    <row r="3696" spans="1:3" x14ac:dyDescent="0.2">
      <c r="A3696" s="103"/>
      <c r="C3696" s="99"/>
    </row>
    <row r="3697" spans="1:3" x14ac:dyDescent="0.2">
      <c r="A3697" s="103"/>
      <c r="C3697" s="99"/>
    </row>
    <row r="3698" spans="1:3" x14ac:dyDescent="0.2">
      <c r="A3698" s="103"/>
      <c r="C3698" s="99"/>
    </row>
    <row r="3699" spans="1:3" x14ac:dyDescent="0.2">
      <c r="A3699" s="103"/>
      <c r="C3699" s="99"/>
    </row>
    <row r="3700" spans="1:3" x14ac:dyDescent="0.2">
      <c r="A3700" s="103"/>
      <c r="C3700" s="99"/>
    </row>
    <row r="3701" spans="1:3" x14ac:dyDescent="0.2">
      <c r="A3701" s="103"/>
      <c r="C3701" s="99"/>
    </row>
    <row r="3702" spans="1:3" x14ac:dyDescent="0.2">
      <c r="A3702" s="103"/>
      <c r="C3702" s="99"/>
    </row>
    <row r="3703" spans="1:3" x14ac:dyDescent="0.2">
      <c r="A3703" s="103"/>
      <c r="C3703" s="99"/>
    </row>
    <row r="3704" spans="1:3" x14ac:dyDescent="0.2">
      <c r="A3704" s="103"/>
      <c r="C3704" s="99"/>
    </row>
    <row r="3705" spans="1:3" x14ac:dyDescent="0.2">
      <c r="A3705" s="103"/>
      <c r="C3705" s="99"/>
    </row>
    <row r="3706" spans="1:3" x14ac:dyDescent="0.2">
      <c r="A3706" s="103"/>
      <c r="C3706" s="99"/>
    </row>
    <row r="3707" spans="1:3" x14ac:dyDescent="0.2">
      <c r="A3707" s="103"/>
      <c r="C3707" s="99"/>
    </row>
    <row r="3708" spans="1:3" x14ac:dyDescent="0.2">
      <c r="A3708" s="103"/>
      <c r="C3708" s="99"/>
    </row>
    <row r="3709" spans="1:3" x14ac:dyDescent="0.2">
      <c r="A3709" s="103"/>
      <c r="C3709" s="99"/>
    </row>
    <row r="3710" spans="1:3" x14ac:dyDescent="0.2">
      <c r="A3710" s="103"/>
      <c r="C3710" s="99"/>
    </row>
    <row r="3711" spans="1:3" x14ac:dyDescent="0.2">
      <c r="A3711" s="103"/>
      <c r="C3711" s="99"/>
    </row>
    <row r="3712" spans="1:3" x14ac:dyDescent="0.2">
      <c r="A3712" s="103"/>
      <c r="C3712" s="99"/>
    </row>
    <row r="3713" spans="1:3" x14ac:dyDescent="0.2">
      <c r="A3713" s="103"/>
      <c r="C3713" s="99"/>
    </row>
    <row r="3714" spans="1:3" x14ac:dyDescent="0.2">
      <c r="A3714" s="103"/>
      <c r="C3714" s="99"/>
    </row>
    <row r="3715" spans="1:3" x14ac:dyDescent="0.2">
      <c r="A3715" s="103"/>
      <c r="C3715" s="99"/>
    </row>
    <row r="3716" spans="1:3" x14ac:dyDescent="0.2">
      <c r="A3716" s="103"/>
      <c r="C3716" s="99"/>
    </row>
    <row r="3717" spans="1:3" x14ac:dyDescent="0.2">
      <c r="A3717" s="103"/>
      <c r="C3717" s="99"/>
    </row>
    <row r="3718" spans="1:3" x14ac:dyDescent="0.2">
      <c r="A3718" s="103"/>
      <c r="C3718" s="99"/>
    </row>
    <row r="3719" spans="1:3" x14ac:dyDescent="0.2">
      <c r="A3719" s="103"/>
      <c r="C3719" s="99"/>
    </row>
    <row r="3720" spans="1:3" x14ac:dyDescent="0.2">
      <c r="A3720" s="103"/>
      <c r="C3720" s="99"/>
    </row>
    <row r="3721" spans="1:3" x14ac:dyDescent="0.2">
      <c r="A3721" s="103"/>
      <c r="C3721" s="99"/>
    </row>
    <row r="3722" spans="1:3" x14ac:dyDescent="0.2">
      <c r="A3722" s="103"/>
      <c r="C3722" s="99"/>
    </row>
    <row r="3723" spans="1:3" x14ac:dyDescent="0.2">
      <c r="A3723" s="103"/>
      <c r="C3723" s="99"/>
    </row>
    <row r="3724" spans="1:3" x14ac:dyDescent="0.2">
      <c r="A3724" s="103"/>
      <c r="C3724" s="99"/>
    </row>
    <row r="3725" spans="1:3" x14ac:dyDescent="0.2">
      <c r="A3725" s="103"/>
      <c r="C3725" s="99"/>
    </row>
    <row r="3726" spans="1:3" x14ac:dyDescent="0.2">
      <c r="A3726" s="103"/>
      <c r="C3726" s="99"/>
    </row>
    <row r="3727" spans="1:3" x14ac:dyDescent="0.2">
      <c r="A3727" s="103"/>
      <c r="C3727" s="99"/>
    </row>
    <row r="3728" spans="1:3" x14ac:dyDescent="0.2">
      <c r="A3728" s="103"/>
      <c r="C3728" s="99"/>
    </row>
    <row r="3729" spans="1:3" x14ac:dyDescent="0.2">
      <c r="A3729" s="103"/>
      <c r="C3729" s="99"/>
    </row>
    <row r="3730" spans="1:3" x14ac:dyDescent="0.2">
      <c r="A3730" s="103"/>
      <c r="C3730" s="99"/>
    </row>
    <row r="3731" spans="1:3" x14ac:dyDescent="0.2">
      <c r="A3731" s="103"/>
      <c r="C3731" s="99"/>
    </row>
    <row r="3732" spans="1:3" x14ac:dyDescent="0.2">
      <c r="A3732" s="103"/>
      <c r="C3732" s="99"/>
    </row>
    <row r="3733" spans="1:3" x14ac:dyDescent="0.2">
      <c r="A3733" s="103"/>
      <c r="C3733" s="99"/>
    </row>
    <row r="3734" spans="1:3" x14ac:dyDescent="0.2">
      <c r="A3734" s="103"/>
      <c r="C3734" s="99"/>
    </row>
    <row r="3735" spans="1:3" x14ac:dyDescent="0.2">
      <c r="A3735" s="103"/>
      <c r="C3735" s="99"/>
    </row>
    <row r="3736" spans="1:3" x14ac:dyDescent="0.2">
      <c r="A3736" s="103"/>
      <c r="C3736" s="99"/>
    </row>
    <row r="3737" spans="1:3" x14ac:dyDescent="0.2">
      <c r="A3737" s="103"/>
      <c r="C3737" s="99"/>
    </row>
    <row r="3738" spans="1:3" x14ac:dyDescent="0.2">
      <c r="A3738" s="103"/>
      <c r="C3738" s="99"/>
    </row>
    <row r="3739" spans="1:3" x14ac:dyDescent="0.2">
      <c r="A3739" s="103"/>
      <c r="C3739" s="99"/>
    </row>
    <row r="3740" spans="1:3" x14ac:dyDescent="0.2">
      <c r="A3740" s="103"/>
      <c r="C3740" s="99"/>
    </row>
    <row r="3741" spans="1:3" x14ac:dyDescent="0.2">
      <c r="A3741" s="103"/>
      <c r="C3741" s="99"/>
    </row>
    <row r="3742" spans="1:3" x14ac:dyDescent="0.2">
      <c r="A3742" s="103"/>
      <c r="C3742" s="99"/>
    </row>
    <row r="3743" spans="1:3" x14ac:dyDescent="0.2">
      <c r="A3743" s="103"/>
      <c r="C3743" s="99"/>
    </row>
    <row r="3744" spans="1:3" x14ac:dyDescent="0.2">
      <c r="A3744" s="103"/>
      <c r="C3744" s="99"/>
    </row>
    <row r="3745" spans="1:3" x14ac:dyDescent="0.2">
      <c r="A3745" s="103"/>
      <c r="C3745" s="99"/>
    </row>
    <row r="3746" spans="1:3" x14ac:dyDescent="0.2">
      <c r="A3746" s="103"/>
      <c r="C3746" s="99"/>
    </row>
    <row r="3747" spans="1:3" x14ac:dyDescent="0.2">
      <c r="A3747" s="103"/>
      <c r="C3747" s="99"/>
    </row>
    <row r="3748" spans="1:3" x14ac:dyDescent="0.2">
      <c r="A3748" s="103"/>
      <c r="C3748" s="99"/>
    </row>
    <row r="3749" spans="1:3" x14ac:dyDescent="0.2">
      <c r="A3749" s="103"/>
      <c r="C3749" s="99"/>
    </row>
    <row r="3750" spans="1:3" x14ac:dyDescent="0.2">
      <c r="A3750" s="103"/>
      <c r="C3750" s="99"/>
    </row>
    <row r="3751" spans="1:3" x14ac:dyDescent="0.2">
      <c r="A3751" s="103"/>
      <c r="C3751" s="99"/>
    </row>
    <row r="3752" spans="1:3" x14ac:dyDescent="0.2">
      <c r="A3752" s="103"/>
      <c r="C3752" s="99"/>
    </row>
    <row r="3753" spans="1:3" x14ac:dyDescent="0.2">
      <c r="A3753" s="103"/>
      <c r="C3753" s="99"/>
    </row>
    <row r="3754" spans="1:3" x14ac:dyDescent="0.2">
      <c r="A3754" s="103"/>
      <c r="C3754" s="99"/>
    </row>
    <row r="3755" spans="1:3" x14ac:dyDescent="0.2">
      <c r="A3755" s="103"/>
      <c r="C3755" s="99"/>
    </row>
    <row r="3756" spans="1:3" x14ac:dyDescent="0.2">
      <c r="A3756" s="103"/>
      <c r="C3756" s="99"/>
    </row>
    <row r="3757" spans="1:3" x14ac:dyDescent="0.2">
      <c r="A3757" s="103"/>
      <c r="C3757" s="99"/>
    </row>
    <row r="3758" spans="1:3" x14ac:dyDescent="0.2">
      <c r="A3758" s="103"/>
      <c r="C3758" s="99"/>
    </row>
    <row r="3759" spans="1:3" x14ac:dyDescent="0.2">
      <c r="A3759" s="103"/>
      <c r="C3759" s="99"/>
    </row>
    <row r="3760" spans="1:3" x14ac:dyDescent="0.2">
      <c r="A3760" s="103"/>
      <c r="C3760" s="99"/>
    </row>
    <row r="3761" spans="1:3" x14ac:dyDescent="0.2">
      <c r="A3761" s="103"/>
      <c r="C3761" s="99"/>
    </row>
    <row r="3762" spans="1:3" x14ac:dyDescent="0.2">
      <c r="A3762" s="103"/>
      <c r="C3762" s="99"/>
    </row>
    <row r="3763" spans="1:3" x14ac:dyDescent="0.2">
      <c r="A3763" s="103"/>
      <c r="C3763" s="99"/>
    </row>
    <row r="3764" spans="1:3" x14ac:dyDescent="0.2">
      <c r="A3764" s="103"/>
      <c r="C3764" s="99"/>
    </row>
    <row r="3765" spans="1:3" x14ac:dyDescent="0.2">
      <c r="A3765" s="103"/>
      <c r="C3765" s="99"/>
    </row>
    <row r="3766" spans="1:3" x14ac:dyDescent="0.2">
      <c r="A3766" s="103"/>
      <c r="C3766" s="99"/>
    </row>
    <row r="3767" spans="1:3" x14ac:dyDescent="0.2">
      <c r="A3767" s="103"/>
      <c r="C3767" s="99"/>
    </row>
    <row r="3768" spans="1:3" x14ac:dyDescent="0.2">
      <c r="A3768" s="103"/>
      <c r="C3768" s="99"/>
    </row>
    <row r="3769" spans="1:3" x14ac:dyDescent="0.2">
      <c r="A3769" s="103"/>
      <c r="C3769" s="99"/>
    </row>
    <row r="3770" spans="1:3" x14ac:dyDescent="0.2">
      <c r="A3770" s="103"/>
      <c r="C3770" s="99"/>
    </row>
    <row r="3771" spans="1:3" x14ac:dyDescent="0.2">
      <c r="A3771" s="103"/>
      <c r="C3771" s="99"/>
    </row>
    <row r="3772" spans="1:3" x14ac:dyDescent="0.2">
      <c r="A3772" s="103"/>
      <c r="C3772" s="99"/>
    </row>
    <row r="3773" spans="1:3" x14ac:dyDescent="0.2">
      <c r="A3773" s="103"/>
      <c r="C3773" s="99"/>
    </row>
    <row r="3774" spans="1:3" x14ac:dyDescent="0.2">
      <c r="A3774" s="103"/>
      <c r="C3774" s="99"/>
    </row>
    <row r="3775" spans="1:3" x14ac:dyDescent="0.2">
      <c r="A3775" s="103"/>
      <c r="C3775" s="99"/>
    </row>
    <row r="3776" spans="1:3" x14ac:dyDescent="0.2">
      <c r="A3776" s="103"/>
      <c r="C3776" s="99"/>
    </row>
    <row r="3777" spans="1:3" x14ac:dyDescent="0.2">
      <c r="A3777" s="103"/>
      <c r="C3777" s="99"/>
    </row>
    <row r="3778" spans="1:3" x14ac:dyDescent="0.2">
      <c r="A3778" s="103"/>
      <c r="C3778" s="99"/>
    </row>
    <row r="3779" spans="1:3" x14ac:dyDescent="0.2">
      <c r="A3779" s="103"/>
      <c r="C3779" s="99"/>
    </row>
    <row r="3780" spans="1:3" x14ac:dyDescent="0.2">
      <c r="A3780" s="103"/>
      <c r="C3780" s="99"/>
    </row>
    <row r="3781" spans="1:3" x14ac:dyDescent="0.2">
      <c r="A3781" s="103"/>
      <c r="C3781" s="99"/>
    </row>
    <row r="3782" spans="1:3" x14ac:dyDescent="0.2">
      <c r="A3782" s="103"/>
      <c r="C3782" s="99"/>
    </row>
    <row r="3783" spans="1:3" x14ac:dyDescent="0.2">
      <c r="A3783" s="103"/>
      <c r="C3783" s="99"/>
    </row>
    <row r="3784" spans="1:3" x14ac:dyDescent="0.2">
      <c r="A3784" s="103"/>
      <c r="C3784" s="99"/>
    </row>
    <row r="3785" spans="1:3" x14ac:dyDescent="0.2">
      <c r="A3785" s="103"/>
      <c r="C3785" s="99"/>
    </row>
    <row r="3786" spans="1:3" x14ac:dyDescent="0.2">
      <c r="A3786" s="103"/>
      <c r="C3786" s="99"/>
    </row>
    <row r="3787" spans="1:3" x14ac:dyDescent="0.2">
      <c r="A3787" s="103"/>
      <c r="C3787" s="99"/>
    </row>
    <row r="3788" spans="1:3" x14ac:dyDescent="0.2">
      <c r="A3788" s="103"/>
      <c r="C3788" s="99"/>
    </row>
    <row r="3789" spans="1:3" x14ac:dyDescent="0.2">
      <c r="A3789" s="103"/>
      <c r="C3789" s="99"/>
    </row>
    <row r="3790" spans="1:3" x14ac:dyDescent="0.2">
      <c r="A3790" s="103"/>
      <c r="C3790" s="99"/>
    </row>
    <row r="3791" spans="1:3" x14ac:dyDescent="0.2">
      <c r="A3791" s="103"/>
      <c r="C3791" s="99"/>
    </row>
    <row r="3792" spans="1:3" x14ac:dyDescent="0.2">
      <c r="A3792" s="103"/>
      <c r="C3792" s="99"/>
    </row>
    <row r="3793" spans="1:3" x14ac:dyDescent="0.2">
      <c r="A3793" s="103"/>
      <c r="C3793" s="99"/>
    </row>
    <row r="3794" spans="1:3" x14ac:dyDescent="0.2">
      <c r="A3794" s="103"/>
      <c r="C3794" s="99"/>
    </row>
    <row r="3795" spans="1:3" x14ac:dyDescent="0.2">
      <c r="A3795" s="103"/>
      <c r="C3795" s="99"/>
    </row>
    <row r="3796" spans="1:3" x14ac:dyDescent="0.2">
      <c r="A3796" s="103"/>
      <c r="C3796" s="99"/>
    </row>
    <row r="3797" spans="1:3" x14ac:dyDescent="0.2">
      <c r="A3797" s="103"/>
      <c r="C3797" s="99"/>
    </row>
    <row r="3798" spans="1:3" x14ac:dyDescent="0.2">
      <c r="A3798" s="103"/>
      <c r="C3798" s="99"/>
    </row>
    <row r="3799" spans="1:3" x14ac:dyDescent="0.2">
      <c r="A3799" s="103"/>
      <c r="C3799" s="99"/>
    </row>
    <row r="3800" spans="1:3" x14ac:dyDescent="0.2">
      <c r="A3800" s="103"/>
      <c r="C3800" s="99"/>
    </row>
    <row r="3801" spans="1:3" x14ac:dyDescent="0.2">
      <c r="A3801" s="103"/>
      <c r="C3801" s="99"/>
    </row>
    <row r="3802" spans="1:3" x14ac:dyDescent="0.2">
      <c r="A3802" s="103"/>
      <c r="C3802" s="99"/>
    </row>
    <row r="3803" spans="1:3" x14ac:dyDescent="0.2">
      <c r="A3803" s="103"/>
      <c r="C3803" s="99"/>
    </row>
    <row r="3804" spans="1:3" x14ac:dyDescent="0.2">
      <c r="A3804" s="103"/>
      <c r="C3804" s="99"/>
    </row>
    <row r="3805" spans="1:3" x14ac:dyDescent="0.2">
      <c r="A3805" s="103"/>
      <c r="C3805" s="99"/>
    </row>
    <row r="3806" spans="1:3" x14ac:dyDescent="0.2">
      <c r="A3806" s="103"/>
      <c r="C3806" s="99"/>
    </row>
    <row r="3807" spans="1:3" x14ac:dyDescent="0.2">
      <c r="A3807" s="103"/>
      <c r="C3807" s="99"/>
    </row>
    <row r="3808" spans="1:3" x14ac:dyDescent="0.2">
      <c r="A3808" s="103"/>
      <c r="C3808" s="99"/>
    </row>
    <row r="3809" spans="1:3" x14ac:dyDescent="0.2">
      <c r="A3809" s="103"/>
      <c r="C3809" s="99"/>
    </row>
    <row r="3810" spans="1:3" x14ac:dyDescent="0.2">
      <c r="A3810" s="103"/>
      <c r="C3810" s="99"/>
    </row>
    <row r="3811" spans="1:3" x14ac:dyDescent="0.2">
      <c r="A3811" s="103"/>
      <c r="C3811" s="99"/>
    </row>
    <row r="3812" spans="1:3" x14ac:dyDescent="0.2">
      <c r="A3812" s="103"/>
      <c r="C3812" s="99"/>
    </row>
    <row r="3813" spans="1:3" x14ac:dyDescent="0.2">
      <c r="A3813" s="103"/>
      <c r="C3813" s="99"/>
    </row>
    <row r="3814" spans="1:3" x14ac:dyDescent="0.2">
      <c r="A3814" s="103"/>
      <c r="C3814" s="99"/>
    </row>
    <row r="3815" spans="1:3" x14ac:dyDescent="0.2">
      <c r="A3815" s="103"/>
      <c r="C3815" s="99"/>
    </row>
    <row r="3816" spans="1:3" x14ac:dyDescent="0.2">
      <c r="A3816" s="103"/>
      <c r="C3816" s="99"/>
    </row>
    <row r="3817" spans="1:3" x14ac:dyDescent="0.2">
      <c r="A3817" s="103"/>
      <c r="C3817" s="99"/>
    </row>
    <row r="3818" spans="1:3" x14ac:dyDescent="0.2">
      <c r="A3818" s="103"/>
      <c r="C3818" s="99"/>
    </row>
    <row r="3819" spans="1:3" x14ac:dyDescent="0.2">
      <c r="A3819" s="103"/>
      <c r="C3819" s="99"/>
    </row>
    <row r="3820" spans="1:3" x14ac:dyDescent="0.2">
      <c r="A3820" s="103"/>
      <c r="C3820" s="99"/>
    </row>
    <row r="3821" spans="1:3" x14ac:dyDescent="0.2">
      <c r="A3821" s="103"/>
      <c r="C3821" s="99"/>
    </row>
    <row r="3822" spans="1:3" x14ac:dyDescent="0.2">
      <c r="A3822" s="103"/>
      <c r="C3822" s="99"/>
    </row>
    <row r="3823" spans="1:3" x14ac:dyDescent="0.2">
      <c r="A3823" s="103"/>
      <c r="C3823" s="99"/>
    </row>
    <row r="3824" spans="1:3" x14ac:dyDescent="0.2">
      <c r="A3824" s="103"/>
      <c r="C3824" s="99"/>
    </row>
    <row r="3825" spans="1:3" x14ac:dyDescent="0.2">
      <c r="A3825" s="103"/>
      <c r="C3825" s="99"/>
    </row>
    <row r="3826" spans="1:3" x14ac:dyDescent="0.2">
      <c r="A3826" s="103"/>
      <c r="C3826" s="99"/>
    </row>
    <row r="3827" spans="1:3" x14ac:dyDescent="0.2">
      <c r="A3827" s="103"/>
      <c r="C3827" s="99"/>
    </row>
    <row r="3828" spans="1:3" x14ac:dyDescent="0.2">
      <c r="A3828" s="103"/>
      <c r="C3828" s="99"/>
    </row>
    <row r="3829" spans="1:3" x14ac:dyDescent="0.2">
      <c r="A3829" s="103"/>
      <c r="C3829" s="99"/>
    </row>
    <row r="3830" spans="1:3" x14ac:dyDescent="0.2">
      <c r="A3830" s="103"/>
      <c r="C3830" s="99"/>
    </row>
    <row r="3831" spans="1:3" x14ac:dyDescent="0.2">
      <c r="A3831" s="103"/>
      <c r="C3831" s="99"/>
    </row>
    <row r="3832" spans="1:3" x14ac:dyDescent="0.2">
      <c r="A3832" s="103"/>
      <c r="C3832" s="99"/>
    </row>
    <row r="3833" spans="1:3" x14ac:dyDescent="0.2">
      <c r="A3833" s="103"/>
      <c r="C3833" s="99"/>
    </row>
    <row r="3834" spans="1:3" x14ac:dyDescent="0.2">
      <c r="A3834" s="103"/>
      <c r="C3834" s="99"/>
    </row>
    <row r="3835" spans="1:3" x14ac:dyDescent="0.2">
      <c r="A3835" s="103"/>
      <c r="C3835" s="99"/>
    </row>
    <row r="3836" spans="1:3" x14ac:dyDescent="0.2">
      <c r="A3836" s="103"/>
      <c r="C3836" s="99"/>
    </row>
    <row r="3837" spans="1:3" x14ac:dyDescent="0.2">
      <c r="A3837" s="103"/>
      <c r="C3837" s="99"/>
    </row>
    <row r="3838" spans="1:3" x14ac:dyDescent="0.2">
      <c r="A3838" s="103"/>
      <c r="C3838" s="99"/>
    </row>
    <row r="3839" spans="1:3" x14ac:dyDescent="0.2">
      <c r="A3839" s="103"/>
      <c r="C3839" s="99"/>
    </row>
    <row r="3840" spans="1:3" x14ac:dyDescent="0.2">
      <c r="A3840" s="103"/>
      <c r="C3840" s="99"/>
    </row>
    <row r="3841" spans="1:3" x14ac:dyDescent="0.2">
      <c r="A3841" s="103"/>
      <c r="C3841" s="99"/>
    </row>
    <row r="3842" spans="1:3" x14ac:dyDescent="0.2">
      <c r="A3842" s="103"/>
      <c r="C3842" s="99"/>
    </row>
    <row r="3843" spans="1:3" x14ac:dyDescent="0.2">
      <c r="A3843" s="103"/>
      <c r="C3843" s="99"/>
    </row>
    <row r="3844" spans="1:3" x14ac:dyDescent="0.2">
      <c r="A3844" s="103"/>
      <c r="C3844" s="99"/>
    </row>
    <row r="3845" spans="1:3" x14ac:dyDescent="0.2">
      <c r="A3845" s="103"/>
      <c r="C3845" s="99"/>
    </row>
    <row r="3846" spans="1:3" x14ac:dyDescent="0.2">
      <c r="A3846" s="103"/>
      <c r="C3846" s="99"/>
    </row>
    <row r="3847" spans="1:3" x14ac:dyDescent="0.2">
      <c r="A3847" s="103"/>
      <c r="C3847" s="99"/>
    </row>
    <row r="3848" spans="1:3" x14ac:dyDescent="0.2">
      <c r="A3848" s="103"/>
      <c r="C3848" s="99"/>
    </row>
    <row r="3849" spans="1:3" x14ac:dyDescent="0.2">
      <c r="A3849" s="103"/>
      <c r="C3849" s="99"/>
    </row>
    <row r="3850" spans="1:3" x14ac:dyDescent="0.2">
      <c r="A3850" s="103"/>
      <c r="C3850" s="99"/>
    </row>
    <row r="3851" spans="1:3" x14ac:dyDescent="0.2">
      <c r="A3851" s="103"/>
      <c r="C3851" s="99"/>
    </row>
    <row r="3852" spans="1:3" x14ac:dyDescent="0.2">
      <c r="A3852" s="103"/>
      <c r="C3852" s="99"/>
    </row>
    <row r="3853" spans="1:3" x14ac:dyDescent="0.2">
      <c r="A3853" s="103"/>
      <c r="C3853" s="99"/>
    </row>
    <row r="3854" spans="1:3" x14ac:dyDescent="0.2">
      <c r="A3854" s="103"/>
      <c r="C3854" s="99"/>
    </row>
    <row r="3855" spans="1:3" x14ac:dyDescent="0.2">
      <c r="A3855" s="103"/>
      <c r="C3855" s="99"/>
    </row>
    <row r="3856" spans="1:3" x14ac:dyDescent="0.2">
      <c r="A3856" s="103"/>
      <c r="C3856" s="99"/>
    </row>
    <row r="3857" spans="1:3" x14ac:dyDescent="0.2">
      <c r="A3857" s="103"/>
      <c r="C3857" s="99"/>
    </row>
    <row r="3858" spans="1:3" x14ac:dyDescent="0.2">
      <c r="A3858" s="103"/>
      <c r="C3858" s="99"/>
    </row>
    <row r="3859" spans="1:3" x14ac:dyDescent="0.2">
      <c r="A3859" s="103"/>
      <c r="C3859" s="99"/>
    </row>
    <row r="3860" spans="1:3" x14ac:dyDescent="0.2">
      <c r="A3860" s="103"/>
      <c r="C3860" s="99"/>
    </row>
    <row r="3861" spans="1:3" x14ac:dyDescent="0.2">
      <c r="A3861" s="103"/>
      <c r="C3861" s="99"/>
    </row>
    <row r="3862" spans="1:3" x14ac:dyDescent="0.2">
      <c r="A3862" s="103"/>
      <c r="C3862" s="99"/>
    </row>
    <row r="3863" spans="1:3" x14ac:dyDescent="0.2">
      <c r="A3863" s="103"/>
      <c r="C3863" s="99"/>
    </row>
    <row r="3864" spans="1:3" x14ac:dyDescent="0.2">
      <c r="A3864" s="103"/>
      <c r="C3864" s="99"/>
    </row>
    <row r="3865" spans="1:3" x14ac:dyDescent="0.2">
      <c r="A3865" s="103"/>
      <c r="C3865" s="99"/>
    </row>
    <row r="3866" spans="1:3" x14ac:dyDescent="0.2">
      <c r="A3866" s="103"/>
      <c r="C3866" s="99"/>
    </row>
    <row r="3867" spans="1:3" x14ac:dyDescent="0.2">
      <c r="A3867" s="103"/>
      <c r="C3867" s="99"/>
    </row>
    <row r="3868" spans="1:3" x14ac:dyDescent="0.2">
      <c r="A3868" s="103"/>
      <c r="C3868" s="99"/>
    </row>
    <row r="3869" spans="1:3" x14ac:dyDescent="0.2">
      <c r="A3869" s="103"/>
      <c r="C3869" s="99"/>
    </row>
    <row r="3870" spans="1:3" x14ac:dyDescent="0.2">
      <c r="A3870" s="103"/>
      <c r="C3870" s="99"/>
    </row>
    <row r="3871" spans="1:3" x14ac:dyDescent="0.2">
      <c r="A3871" s="103"/>
      <c r="C3871" s="99"/>
    </row>
    <row r="3872" spans="1:3" x14ac:dyDescent="0.2">
      <c r="A3872" s="103"/>
      <c r="C3872" s="99"/>
    </row>
    <row r="3873" spans="1:3" x14ac:dyDescent="0.2">
      <c r="A3873" s="103"/>
      <c r="C3873" s="99"/>
    </row>
    <row r="3874" spans="1:3" x14ac:dyDescent="0.2">
      <c r="A3874" s="103"/>
      <c r="C3874" s="99"/>
    </row>
    <row r="3875" spans="1:3" x14ac:dyDescent="0.2">
      <c r="A3875" s="103"/>
      <c r="C3875" s="99"/>
    </row>
    <row r="3876" spans="1:3" x14ac:dyDescent="0.2">
      <c r="A3876" s="103"/>
      <c r="C3876" s="99"/>
    </row>
    <row r="3877" spans="1:3" x14ac:dyDescent="0.2">
      <c r="A3877" s="103"/>
      <c r="C3877" s="99"/>
    </row>
    <row r="3878" spans="1:3" x14ac:dyDescent="0.2">
      <c r="A3878" s="103"/>
      <c r="C3878" s="99"/>
    </row>
    <row r="3879" spans="1:3" x14ac:dyDescent="0.2">
      <c r="A3879" s="103"/>
      <c r="C3879" s="99"/>
    </row>
    <row r="3880" spans="1:3" x14ac:dyDescent="0.2">
      <c r="A3880" s="103"/>
      <c r="C3880" s="99"/>
    </row>
    <row r="3881" spans="1:3" x14ac:dyDescent="0.2">
      <c r="A3881" s="103"/>
      <c r="C3881" s="99"/>
    </row>
    <row r="3882" spans="1:3" x14ac:dyDescent="0.2">
      <c r="A3882" s="103"/>
      <c r="C3882" s="99"/>
    </row>
    <row r="3883" spans="1:3" x14ac:dyDescent="0.2">
      <c r="A3883" s="103"/>
      <c r="C3883" s="99"/>
    </row>
    <row r="3884" spans="1:3" x14ac:dyDescent="0.2">
      <c r="A3884" s="103"/>
      <c r="C3884" s="99"/>
    </row>
    <row r="3885" spans="1:3" x14ac:dyDescent="0.2">
      <c r="A3885" s="103"/>
      <c r="C3885" s="99"/>
    </row>
    <row r="3886" spans="1:3" x14ac:dyDescent="0.2">
      <c r="A3886" s="103"/>
      <c r="C3886" s="99"/>
    </row>
    <row r="3887" spans="1:3" x14ac:dyDescent="0.2">
      <c r="A3887" s="103"/>
      <c r="C3887" s="99"/>
    </row>
    <row r="3888" spans="1:3" x14ac:dyDescent="0.2">
      <c r="A3888" s="103"/>
      <c r="C3888" s="99"/>
    </row>
    <row r="3889" spans="1:3" x14ac:dyDescent="0.2">
      <c r="A3889" s="103"/>
      <c r="C3889" s="99"/>
    </row>
    <row r="3890" spans="1:3" x14ac:dyDescent="0.2">
      <c r="A3890" s="103"/>
      <c r="C3890" s="99"/>
    </row>
    <row r="3891" spans="1:3" x14ac:dyDescent="0.2">
      <c r="A3891" s="103"/>
      <c r="C3891" s="99"/>
    </row>
    <row r="3892" spans="1:3" x14ac:dyDescent="0.2">
      <c r="A3892" s="103"/>
      <c r="C3892" s="99"/>
    </row>
    <row r="3893" spans="1:3" x14ac:dyDescent="0.2">
      <c r="A3893" s="103"/>
      <c r="C3893" s="99"/>
    </row>
    <row r="3894" spans="1:3" x14ac:dyDescent="0.2">
      <c r="A3894" s="103"/>
      <c r="C3894" s="99"/>
    </row>
    <row r="3895" spans="1:3" x14ac:dyDescent="0.2">
      <c r="A3895" s="103"/>
      <c r="C3895" s="99"/>
    </row>
    <row r="3896" spans="1:3" x14ac:dyDescent="0.2">
      <c r="A3896" s="103"/>
      <c r="C3896" s="99"/>
    </row>
    <row r="3897" spans="1:3" x14ac:dyDescent="0.2">
      <c r="A3897" s="103"/>
      <c r="C3897" s="99"/>
    </row>
    <row r="3898" spans="1:3" x14ac:dyDescent="0.2">
      <c r="A3898" s="103"/>
      <c r="C3898" s="99"/>
    </row>
    <row r="3899" spans="1:3" x14ac:dyDescent="0.2">
      <c r="A3899" s="103"/>
      <c r="C3899" s="99"/>
    </row>
    <row r="3900" spans="1:3" x14ac:dyDescent="0.2">
      <c r="A3900" s="103"/>
      <c r="C3900" s="99"/>
    </row>
    <row r="3901" spans="1:3" x14ac:dyDescent="0.2">
      <c r="A3901" s="103"/>
      <c r="C3901" s="99"/>
    </row>
    <row r="3902" spans="1:3" x14ac:dyDescent="0.2">
      <c r="A3902" s="103"/>
      <c r="C3902" s="99"/>
    </row>
    <row r="3903" spans="1:3" x14ac:dyDescent="0.2">
      <c r="A3903" s="103"/>
      <c r="C3903" s="99"/>
    </row>
    <row r="3904" spans="1:3" x14ac:dyDescent="0.2">
      <c r="A3904" s="103"/>
      <c r="C3904" s="99"/>
    </row>
    <row r="3905" spans="1:3" x14ac:dyDescent="0.2">
      <c r="A3905" s="103"/>
      <c r="C3905" s="99"/>
    </row>
    <row r="3906" spans="1:3" x14ac:dyDescent="0.2">
      <c r="A3906" s="103"/>
      <c r="C3906" s="99"/>
    </row>
    <row r="3907" spans="1:3" x14ac:dyDescent="0.2">
      <c r="A3907" s="103"/>
      <c r="C3907" s="99"/>
    </row>
    <row r="3908" spans="1:3" x14ac:dyDescent="0.2">
      <c r="A3908" s="103"/>
      <c r="C3908" s="99"/>
    </row>
    <row r="3909" spans="1:3" x14ac:dyDescent="0.2">
      <c r="A3909" s="103"/>
      <c r="C3909" s="99"/>
    </row>
    <row r="3910" spans="1:3" x14ac:dyDescent="0.2">
      <c r="A3910" s="103"/>
      <c r="C3910" s="99"/>
    </row>
    <row r="3911" spans="1:3" x14ac:dyDescent="0.2">
      <c r="A3911" s="103"/>
      <c r="C3911" s="99"/>
    </row>
    <row r="3912" spans="1:3" x14ac:dyDescent="0.2">
      <c r="A3912" s="103"/>
      <c r="C3912" s="99"/>
    </row>
    <row r="3913" spans="1:3" x14ac:dyDescent="0.2">
      <c r="A3913" s="103"/>
      <c r="C3913" s="99"/>
    </row>
    <row r="3914" spans="1:3" x14ac:dyDescent="0.2">
      <c r="A3914" s="103"/>
      <c r="C3914" s="99"/>
    </row>
    <row r="3915" spans="1:3" x14ac:dyDescent="0.2">
      <c r="A3915" s="103"/>
      <c r="C3915" s="99"/>
    </row>
    <row r="3916" spans="1:3" x14ac:dyDescent="0.2">
      <c r="A3916" s="103"/>
      <c r="C3916" s="99"/>
    </row>
    <row r="3917" spans="1:3" x14ac:dyDescent="0.2">
      <c r="A3917" s="103"/>
      <c r="C3917" s="99"/>
    </row>
    <row r="3918" spans="1:3" x14ac:dyDescent="0.2">
      <c r="A3918" s="103"/>
      <c r="C3918" s="99"/>
    </row>
    <row r="3919" spans="1:3" x14ac:dyDescent="0.2">
      <c r="A3919" s="103"/>
      <c r="C3919" s="99"/>
    </row>
    <row r="3920" spans="1:3" x14ac:dyDescent="0.2">
      <c r="A3920" s="103"/>
      <c r="C3920" s="99"/>
    </row>
    <row r="3921" spans="1:3" x14ac:dyDescent="0.2">
      <c r="A3921" s="103"/>
      <c r="C3921" s="99"/>
    </row>
    <row r="3922" spans="1:3" x14ac:dyDescent="0.2">
      <c r="A3922" s="103"/>
      <c r="C3922" s="99"/>
    </row>
    <row r="3923" spans="1:3" x14ac:dyDescent="0.2">
      <c r="A3923" s="103"/>
      <c r="C3923" s="99"/>
    </row>
    <row r="3924" spans="1:3" x14ac:dyDescent="0.2">
      <c r="A3924" s="103"/>
      <c r="C3924" s="99"/>
    </row>
    <row r="3925" spans="1:3" x14ac:dyDescent="0.2">
      <c r="A3925" s="103"/>
      <c r="C3925" s="99"/>
    </row>
    <row r="3926" spans="1:3" x14ac:dyDescent="0.2">
      <c r="A3926" s="103"/>
      <c r="C3926" s="99"/>
    </row>
    <row r="3927" spans="1:3" x14ac:dyDescent="0.2">
      <c r="A3927" s="103"/>
      <c r="C3927" s="99"/>
    </row>
    <row r="3928" spans="1:3" x14ac:dyDescent="0.2">
      <c r="A3928" s="103"/>
      <c r="C3928" s="99"/>
    </row>
    <row r="3929" spans="1:3" x14ac:dyDescent="0.2">
      <c r="A3929" s="103"/>
      <c r="C3929" s="99"/>
    </row>
    <row r="3930" spans="1:3" x14ac:dyDescent="0.2">
      <c r="A3930" s="103"/>
      <c r="C3930" s="99"/>
    </row>
    <row r="3931" spans="1:3" x14ac:dyDescent="0.2">
      <c r="A3931" s="103"/>
      <c r="C3931" s="99"/>
    </row>
    <row r="3932" spans="1:3" x14ac:dyDescent="0.2">
      <c r="A3932" s="103"/>
      <c r="C3932" s="99"/>
    </row>
    <row r="3933" spans="1:3" x14ac:dyDescent="0.2">
      <c r="A3933" s="103"/>
      <c r="C3933" s="99"/>
    </row>
    <row r="3934" spans="1:3" x14ac:dyDescent="0.2">
      <c r="A3934" s="103"/>
      <c r="C3934" s="99"/>
    </row>
    <row r="3935" spans="1:3" x14ac:dyDescent="0.2">
      <c r="A3935" s="103"/>
      <c r="C3935" s="99"/>
    </row>
    <row r="3936" spans="1:3" x14ac:dyDescent="0.2">
      <c r="A3936" s="103"/>
      <c r="C3936" s="99"/>
    </row>
    <row r="3937" spans="1:3" x14ac:dyDescent="0.2">
      <c r="A3937" s="103"/>
      <c r="C3937" s="99"/>
    </row>
    <row r="3938" spans="1:3" x14ac:dyDescent="0.2">
      <c r="A3938" s="103"/>
      <c r="C3938" s="99"/>
    </row>
    <row r="3939" spans="1:3" x14ac:dyDescent="0.2">
      <c r="A3939" s="103"/>
      <c r="C3939" s="99"/>
    </row>
    <row r="3940" spans="1:3" x14ac:dyDescent="0.2">
      <c r="A3940" s="103"/>
      <c r="C3940" s="99"/>
    </row>
    <row r="3941" spans="1:3" x14ac:dyDescent="0.2">
      <c r="A3941" s="103"/>
      <c r="C3941" s="99"/>
    </row>
    <row r="3942" spans="1:3" x14ac:dyDescent="0.2">
      <c r="A3942" s="103"/>
      <c r="C3942" s="99"/>
    </row>
    <row r="3943" spans="1:3" x14ac:dyDescent="0.2">
      <c r="A3943" s="103"/>
      <c r="C3943" s="99"/>
    </row>
    <row r="3944" spans="1:3" x14ac:dyDescent="0.2">
      <c r="A3944" s="103"/>
      <c r="C3944" s="99"/>
    </row>
    <row r="3945" spans="1:3" x14ac:dyDescent="0.2">
      <c r="A3945" s="103"/>
      <c r="C3945" s="99"/>
    </row>
    <row r="3946" spans="1:3" x14ac:dyDescent="0.2">
      <c r="A3946" s="103"/>
      <c r="C3946" s="99"/>
    </row>
    <row r="3947" spans="1:3" x14ac:dyDescent="0.2">
      <c r="A3947" s="103"/>
      <c r="C3947" s="99"/>
    </row>
    <row r="3948" spans="1:3" x14ac:dyDescent="0.2">
      <c r="A3948" s="103"/>
      <c r="C3948" s="99"/>
    </row>
    <row r="3949" spans="1:3" x14ac:dyDescent="0.2">
      <c r="A3949" s="103"/>
      <c r="C3949" s="99"/>
    </row>
    <row r="3950" spans="1:3" x14ac:dyDescent="0.2">
      <c r="A3950" s="103"/>
      <c r="C3950" s="99"/>
    </row>
    <row r="3951" spans="1:3" x14ac:dyDescent="0.2">
      <c r="A3951" s="103"/>
      <c r="C3951" s="99"/>
    </row>
    <row r="3952" spans="1:3" x14ac:dyDescent="0.2">
      <c r="A3952" s="103"/>
      <c r="C3952" s="99"/>
    </row>
    <row r="3953" spans="1:3" x14ac:dyDescent="0.2">
      <c r="A3953" s="103"/>
      <c r="C3953" s="99"/>
    </row>
    <row r="3954" spans="1:3" x14ac:dyDescent="0.2">
      <c r="A3954" s="103"/>
      <c r="C3954" s="99"/>
    </row>
    <row r="3955" spans="1:3" x14ac:dyDescent="0.2">
      <c r="A3955" s="103"/>
      <c r="C3955" s="99"/>
    </row>
    <row r="3956" spans="1:3" x14ac:dyDescent="0.2">
      <c r="A3956" s="103"/>
      <c r="C3956" s="99"/>
    </row>
    <row r="3957" spans="1:3" x14ac:dyDescent="0.2">
      <c r="A3957" s="103"/>
      <c r="C3957" s="99"/>
    </row>
    <row r="3958" spans="1:3" x14ac:dyDescent="0.2">
      <c r="A3958" s="103"/>
      <c r="C3958" s="99"/>
    </row>
    <row r="3959" spans="1:3" x14ac:dyDescent="0.2">
      <c r="A3959" s="103"/>
      <c r="C3959" s="99"/>
    </row>
    <row r="3960" spans="1:3" x14ac:dyDescent="0.2">
      <c r="A3960" s="103"/>
      <c r="C3960" s="99"/>
    </row>
    <row r="3961" spans="1:3" x14ac:dyDescent="0.2">
      <c r="A3961" s="103"/>
      <c r="C3961" s="99"/>
    </row>
    <row r="3962" spans="1:3" x14ac:dyDescent="0.2">
      <c r="A3962" s="103"/>
      <c r="C3962" s="99"/>
    </row>
    <row r="3963" spans="1:3" x14ac:dyDescent="0.2">
      <c r="A3963" s="103"/>
      <c r="C3963" s="99"/>
    </row>
    <row r="3964" spans="1:3" x14ac:dyDescent="0.2">
      <c r="A3964" s="103"/>
      <c r="C3964" s="99"/>
    </row>
    <row r="3965" spans="1:3" x14ac:dyDescent="0.2">
      <c r="A3965" s="103"/>
      <c r="C3965" s="99"/>
    </row>
    <row r="3966" spans="1:3" x14ac:dyDescent="0.2">
      <c r="A3966" s="103"/>
      <c r="C3966" s="99"/>
    </row>
    <row r="3967" spans="1:3" x14ac:dyDescent="0.2">
      <c r="A3967" s="103"/>
      <c r="C3967" s="99"/>
    </row>
    <row r="3968" spans="1:3" x14ac:dyDescent="0.2">
      <c r="A3968" s="103"/>
      <c r="C3968" s="99"/>
    </row>
    <row r="3969" spans="1:3" x14ac:dyDescent="0.2">
      <c r="A3969" s="103"/>
      <c r="C3969" s="99"/>
    </row>
    <row r="3970" spans="1:3" x14ac:dyDescent="0.2">
      <c r="A3970" s="103"/>
      <c r="C3970" s="99"/>
    </row>
    <row r="3971" spans="1:3" x14ac:dyDescent="0.2">
      <c r="A3971" s="103"/>
      <c r="C3971" s="99"/>
    </row>
    <row r="3972" spans="1:3" x14ac:dyDescent="0.2">
      <c r="A3972" s="103"/>
      <c r="C3972" s="99"/>
    </row>
    <row r="3973" spans="1:3" x14ac:dyDescent="0.2">
      <c r="A3973" s="103"/>
      <c r="C3973" s="99"/>
    </row>
    <row r="3974" spans="1:3" x14ac:dyDescent="0.2">
      <c r="A3974" s="103"/>
      <c r="C3974" s="99"/>
    </row>
    <row r="3975" spans="1:3" x14ac:dyDescent="0.2">
      <c r="A3975" s="103"/>
      <c r="C3975" s="99"/>
    </row>
    <row r="3976" spans="1:3" x14ac:dyDescent="0.2">
      <c r="A3976" s="103"/>
      <c r="C3976" s="99"/>
    </row>
    <row r="3977" spans="1:3" x14ac:dyDescent="0.2">
      <c r="A3977" s="103"/>
      <c r="C3977" s="99"/>
    </row>
    <row r="3978" spans="1:3" x14ac:dyDescent="0.2">
      <c r="A3978" s="103"/>
      <c r="C3978" s="99"/>
    </row>
    <row r="3979" spans="1:3" x14ac:dyDescent="0.2">
      <c r="A3979" s="103"/>
      <c r="C3979" s="99"/>
    </row>
    <row r="3980" spans="1:3" x14ac:dyDescent="0.2">
      <c r="A3980" s="103"/>
      <c r="C3980" s="99"/>
    </row>
    <row r="3981" spans="1:3" x14ac:dyDescent="0.2">
      <c r="A3981" s="103"/>
      <c r="C3981" s="99"/>
    </row>
    <row r="3982" spans="1:3" x14ac:dyDescent="0.2">
      <c r="A3982" s="103"/>
      <c r="C3982" s="99"/>
    </row>
    <row r="3983" spans="1:3" x14ac:dyDescent="0.2">
      <c r="A3983" s="103"/>
      <c r="C3983" s="99"/>
    </row>
    <row r="3984" spans="1:3" x14ac:dyDescent="0.2">
      <c r="A3984" s="103"/>
      <c r="C3984" s="99"/>
    </row>
    <row r="3985" spans="1:3" x14ac:dyDescent="0.2">
      <c r="A3985" s="103"/>
      <c r="C3985" s="99"/>
    </row>
    <row r="3986" spans="1:3" x14ac:dyDescent="0.2">
      <c r="A3986" s="103"/>
      <c r="C3986" s="99"/>
    </row>
    <row r="3987" spans="1:3" x14ac:dyDescent="0.2">
      <c r="A3987" s="103"/>
      <c r="C3987" s="99"/>
    </row>
    <row r="3988" spans="1:3" x14ac:dyDescent="0.2">
      <c r="A3988" s="103"/>
      <c r="C3988" s="99"/>
    </row>
    <row r="3989" spans="1:3" x14ac:dyDescent="0.2">
      <c r="A3989" s="103"/>
      <c r="C3989" s="99"/>
    </row>
    <row r="3990" spans="1:3" x14ac:dyDescent="0.2">
      <c r="A3990" s="103"/>
      <c r="C3990" s="99"/>
    </row>
    <row r="3991" spans="1:3" x14ac:dyDescent="0.2">
      <c r="A3991" s="103"/>
      <c r="C3991" s="99"/>
    </row>
    <row r="3992" spans="1:3" x14ac:dyDescent="0.2">
      <c r="A3992" s="103"/>
      <c r="C3992" s="99"/>
    </row>
    <row r="3993" spans="1:3" x14ac:dyDescent="0.2">
      <c r="A3993" s="103"/>
      <c r="C3993" s="99"/>
    </row>
    <row r="3994" spans="1:3" x14ac:dyDescent="0.2">
      <c r="A3994" s="103"/>
      <c r="C3994" s="99"/>
    </row>
    <row r="3995" spans="1:3" x14ac:dyDescent="0.2">
      <c r="A3995" s="103"/>
      <c r="C3995" s="99"/>
    </row>
    <row r="3996" spans="1:3" x14ac:dyDescent="0.2">
      <c r="A3996" s="103"/>
      <c r="C3996" s="99"/>
    </row>
    <row r="3997" spans="1:3" x14ac:dyDescent="0.2">
      <c r="A3997" s="103"/>
      <c r="C3997" s="99"/>
    </row>
    <row r="3998" spans="1:3" x14ac:dyDescent="0.2">
      <c r="A3998" s="103"/>
      <c r="C3998" s="99"/>
    </row>
    <row r="3999" spans="1:3" x14ac:dyDescent="0.2">
      <c r="A3999" s="103"/>
      <c r="C3999" s="99"/>
    </row>
    <row r="4000" spans="1:3" x14ac:dyDescent="0.2">
      <c r="A4000" s="103"/>
      <c r="C4000" s="99"/>
    </row>
    <row r="4001" spans="1:3" x14ac:dyDescent="0.2">
      <c r="A4001" s="103"/>
      <c r="C4001" s="99"/>
    </row>
    <row r="4002" spans="1:3" x14ac:dyDescent="0.2">
      <c r="A4002" s="103"/>
      <c r="C4002" s="99"/>
    </row>
    <row r="4003" spans="1:3" x14ac:dyDescent="0.2">
      <c r="A4003" s="103"/>
      <c r="C4003" s="99"/>
    </row>
    <row r="4004" spans="1:3" x14ac:dyDescent="0.2">
      <c r="A4004" s="103"/>
      <c r="C4004" s="99"/>
    </row>
    <row r="4005" spans="1:3" x14ac:dyDescent="0.2">
      <c r="A4005" s="103"/>
      <c r="C4005" s="99"/>
    </row>
    <row r="4006" spans="1:3" x14ac:dyDescent="0.2">
      <c r="A4006" s="103"/>
      <c r="C4006" s="99"/>
    </row>
    <row r="4007" spans="1:3" x14ac:dyDescent="0.2">
      <c r="A4007" s="103"/>
      <c r="C4007" s="99"/>
    </row>
    <row r="4008" spans="1:3" x14ac:dyDescent="0.2">
      <c r="A4008" s="103"/>
      <c r="C4008" s="99"/>
    </row>
    <row r="4009" spans="1:3" x14ac:dyDescent="0.2">
      <c r="A4009" s="103"/>
      <c r="C4009" s="99"/>
    </row>
    <row r="4010" spans="1:3" x14ac:dyDescent="0.2">
      <c r="A4010" s="103"/>
      <c r="C4010" s="99"/>
    </row>
    <row r="4011" spans="1:3" x14ac:dyDescent="0.2">
      <c r="A4011" s="103"/>
      <c r="C4011" s="99"/>
    </row>
    <row r="4012" spans="1:3" x14ac:dyDescent="0.2">
      <c r="A4012" s="103"/>
      <c r="C4012" s="99"/>
    </row>
    <row r="4013" spans="1:3" x14ac:dyDescent="0.2">
      <c r="A4013" s="103"/>
      <c r="C4013" s="99"/>
    </row>
    <row r="4014" spans="1:3" x14ac:dyDescent="0.2">
      <c r="A4014" s="103"/>
      <c r="C4014" s="99"/>
    </row>
    <row r="4015" spans="1:3" x14ac:dyDescent="0.2">
      <c r="A4015" s="103"/>
      <c r="C4015" s="99"/>
    </row>
    <row r="4016" spans="1:3" x14ac:dyDescent="0.2">
      <c r="A4016" s="103"/>
      <c r="C4016" s="99"/>
    </row>
    <row r="4017" spans="1:3" x14ac:dyDescent="0.2">
      <c r="A4017" s="103"/>
      <c r="C4017" s="99"/>
    </row>
    <row r="4018" spans="1:3" x14ac:dyDescent="0.2">
      <c r="A4018" s="103"/>
      <c r="C4018" s="99"/>
    </row>
    <row r="4019" spans="1:3" x14ac:dyDescent="0.2">
      <c r="A4019" s="103"/>
      <c r="C4019" s="99"/>
    </row>
    <row r="4020" spans="1:3" x14ac:dyDescent="0.2">
      <c r="A4020" s="103"/>
      <c r="C4020" s="99"/>
    </row>
    <row r="4021" spans="1:3" x14ac:dyDescent="0.2">
      <c r="A4021" s="103"/>
      <c r="C4021" s="99"/>
    </row>
    <row r="4022" spans="1:3" x14ac:dyDescent="0.2">
      <c r="A4022" s="103"/>
      <c r="C4022" s="99"/>
    </row>
    <row r="4023" spans="1:3" x14ac:dyDescent="0.2">
      <c r="A4023" s="103"/>
      <c r="C4023" s="99"/>
    </row>
    <row r="4024" spans="1:3" x14ac:dyDescent="0.2">
      <c r="A4024" s="103"/>
      <c r="C4024" s="99"/>
    </row>
    <row r="4025" spans="1:3" x14ac:dyDescent="0.2">
      <c r="A4025" s="103"/>
      <c r="B4025" s="99"/>
      <c r="C4025" s="99"/>
    </row>
    <row r="4026" spans="1:3" x14ac:dyDescent="0.2">
      <c r="A4026" s="103"/>
      <c r="B4026" s="99"/>
      <c r="C4026" s="99"/>
    </row>
    <row r="4027" spans="1:3" x14ac:dyDescent="0.2">
      <c r="A4027" s="103"/>
      <c r="B4027" s="99"/>
      <c r="C4027" s="99"/>
    </row>
    <row r="4028" spans="1:3" x14ac:dyDescent="0.2">
      <c r="A4028" s="103"/>
      <c r="B4028" s="99"/>
      <c r="C4028" s="99"/>
    </row>
    <row r="4029" spans="1:3" x14ac:dyDescent="0.2">
      <c r="A4029" s="103"/>
      <c r="B4029" s="99"/>
      <c r="C4029" s="99"/>
    </row>
    <row r="4030" spans="1:3" x14ac:dyDescent="0.2">
      <c r="A4030" s="103"/>
      <c r="B4030" s="99"/>
      <c r="C4030" s="99"/>
    </row>
    <row r="4031" spans="1:3" x14ac:dyDescent="0.2">
      <c r="A4031" s="103"/>
      <c r="B4031" s="99"/>
      <c r="C4031" s="99"/>
    </row>
    <row r="4032" spans="1:3" x14ac:dyDescent="0.2">
      <c r="A4032" s="103"/>
      <c r="B4032" s="99"/>
      <c r="C4032" s="99"/>
    </row>
    <row r="4033" spans="1:3" x14ac:dyDescent="0.2">
      <c r="A4033" s="103"/>
      <c r="B4033" s="99"/>
      <c r="C4033" s="99"/>
    </row>
    <row r="4034" spans="1:3" x14ac:dyDescent="0.2">
      <c r="A4034" s="103"/>
      <c r="B4034" s="99"/>
      <c r="C4034" s="99"/>
    </row>
    <row r="4035" spans="1:3" x14ac:dyDescent="0.2">
      <c r="A4035" s="103"/>
      <c r="B4035" s="99"/>
      <c r="C4035" s="99"/>
    </row>
    <row r="4036" spans="1:3" x14ac:dyDescent="0.2">
      <c r="A4036" s="103"/>
      <c r="B4036" s="99"/>
      <c r="C4036" s="99"/>
    </row>
    <row r="4037" spans="1:3" x14ac:dyDescent="0.2">
      <c r="A4037" s="103"/>
      <c r="B4037" s="99"/>
      <c r="C4037" s="99"/>
    </row>
    <row r="4038" spans="1:3" x14ac:dyDescent="0.2">
      <c r="A4038" s="103"/>
      <c r="B4038" s="99"/>
      <c r="C4038" s="99"/>
    </row>
    <row r="4039" spans="1:3" x14ac:dyDescent="0.2">
      <c r="A4039" s="103"/>
      <c r="B4039" s="99"/>
      <c r="C4039" s="99"/>
    </row>
    <row r="4040" spans="1:3" x14ac:dyDescent="0.2">
      <c r="A4040" s="103"/>
      <c r="B4040" s="99"/>
      <c r="C4040" s="99"/>
    </row>
    <row r="4041" spans="1:3" x14ac:dyDescent="0.2">
      <c r="A4041" s="103"/>
      <c r="B4041" s="99"/>
      <c r="C4041" s="99"/>
    </row>
    <row r="4042" spans="1:3" x14ac:dyDescent="0.2">
      <c r="A4042" s="103"/>
      <c r="B4042" s="99"/>
      <c r="C4042" s="99"/>
    </row>
    <row r="4043" spans="1:3" x14ac:dyDescent="0.2">
      <c r="A4043" s="103"/>
      <c r="B4043" s="99"/>
      <c r="C4043" s="99"/>
    </row>
    <row r="4044" spans="1:3" x14ac:dyDescent="0.2">
      <c r="A4044" s="103"/>
      <c r="B4044" s="99"/>
      <c r="C4044" s="99"/>
    </row>
    <row r="4045" spans="1:3" x14ac:dyDescent="0.2">
      <c r="A4045" s="103"/>
      <c r="B4045" s="99"/>
      <c r="C4045" s="99"/>
    </row>
    <row r="4046" spans="1:3" x14ac:dyDescent="0.2">
      <c r="A4046" s="103"/>
      <c r="B4046" s="99"/>
      <c r="C4046" s="99"/>
    </row>
    <row r="4047" spans="1:3" x14ac:dyDescent="0.2">
      <c r="A4047" s="103"/>
      <c r="B4047" s="99"/>
      <c r="C4047" s="99"/>
    </row>
    <row r="4048" spans="1:3" x14ac:dyDescent="0.2">
      <c r="A4048" s="103"/>
      <c r="B4048" s="99"/>
      <c r="C4048" s="99"/>
    </row>
    <row r="4049" spans="1:3" x14ac:dyDescent="0.2">
      <c r="A4049" s="103"/>
      <c r="B4049" s="99"/>
      <c r="C4049" s="99"/>
    </row>
    <row r="4050" spans="1:3" x14ac:dyDescent="0.2">
      <c r="A4050" s="103"/>
      <c r="B4050" s="99"/>
      <c r="C4050" s="99"/>
    </row>
    <row r="4051" spans="1:3" x14ac:dyDescent="0.2">
      <c r="A4051" s="103"/>
      <c r="B4051" s="99"/>
      <c r="C4051" s="99"/>
    </row>
    <row r="4052" spans="1:3" x14ac:dyDescent="0.2">
      <c r="A4052" s="103"/>
      <c r="B4052" s="99"/>
      <c r="C4052" s="99"/>
    </row>
    <row r="4053" spans="1:3" x14ac:dyDescent="0.2">
      <c r="A4053" s="103"/>
      <c r="B4053" s="99"/>
      <c r="C4053" s="99"/>
    </row>
    <row r="4054" spans="1:3" x14ac:dyDescent="0.2">
      <c r="A4054" s="103"/>
      <c r="B4054" s="99"/>
      <c r="C4054" s="99"/>
    </row>
    <row r="4055" spans="1:3" x14ac:dyDescent="0.2">
      <c r="A4055" s="103"/>
      <c r="B4055" s="99"/>
      <c r="C4055" s="99"/>
    </row>
    <row r="4056" spans="1:3" x14ac:dyDescent="0.2">
      <c r="A4056" s="103"/>
      <c r="B4056" s="99"/>
      <c r="C4056" s="99"/>
    </row>
    <row r="4057" spans="1:3" x14ac:dyDescent="0.2">
      <c r="A4057" s="103"/>
      <c r="B4057" s="99"/>
      <c r="C4057" s="99"/>
    </row>
    <row r="4058" spans="1:3" x14ac:dyDescent="0.2">
      <c r="A4058" s="103"/>
      <c r="B4058" s="99"/>
      <c r="C4058" s="99"/>
    </row>
    <row r="4059" spans="1:3" x14ac:dyDescent="0.2">
      <c r="A4059" s="103"/>
      <c r="B4059" s="99"/>
      <c r="C4059" s="99"/>
    </row>
    <row r="4060" spans="1:3" x14ac:dyDescent="0.2">
      <c r="A4060" s="103"/>
      <c r="B4060" s="99"/>
      <c r="C4060" s="99"/>
    </row>
    <row r="4061" spans="1:3" x14ac:dyDescent="0.2">
      <c r="A4061" s="103"/>
      <c r="B4061" s="99"/>
      <c r="C4061" s="99"/>
    </row>
    <row r="4062" spans="1:3" x14ac:dyDescent="0.2">
      <c r="A4062" s="103"/>
      <c r="B4062" s="99"/>
      <c r="C4062" s="99"/>
    </row>
    <row r="4063" spans="1:3" x14ac:dyDescent="0.2">
      <c r="A4063" s="103"/>
      <c r="B4063" s="99"/>
      <c r="C4063" s="99"/>
    </row>
    <row r="4064" spans="1:3" x14ac:dyDescent="0.2">
      <c r="A4064" s="103"/>
      <c r="B4064" s="99"/>
      <c r="C4064" s="99"/>
    </row>
    <row r="4065" spans="1:3" x14ac:dyDescent="0.2">
      <c r="A4065" s="103"/>
      <c r="B4065" s="99"/>
      <c r="C4065" s="99"/>
    </row>
    <row r="4066" spans="1:3" x14ac:dyDescent="0.2">
      <c r="A4066" s="103"/>
      <c r="B4066" s="99"/>
      <c r="C4066" s="99"/>
    </row>
    <row r="4067" spans="1:3" x14ac:dyDescent="0.2">
      <c r="A4067" s="103"/>
      <c r="B4067" s="99"/>
      <c r="C4067" s="99"/>
    </row>
    <row r="4068" spans="1:3" x14ac:dyDescent="0.2">
      <c r="A4068" s="103"/>
      <c r="B4068" s="99"/>
      <c r="C4068" s="99"/>
    </row>
    <row r="4069" spans="1:3" x14ac:dyDescent="0.2">
      <c r="A4069" s="103"/>
      <c r="B4069" s="99"/>
      <c r="C4069" s="99"/>
    </row>
    <row r="4070" spans="1:3" x14ac:dyDescent="0.2">
      <c r="A4070" s="103"/>
      <c r="B4070" s="99"/>
      <c r="C4070" s="99"/>
    </row>
    <row r="4071" spans="1:3" x14ac:dyDescent="0.2">
      <c r="A4071" s="103"/>
      <c r="B4071" s="99"/>
      <c r="C4071" s="99"/>
    </row>
    <row r="4072" spans="1:3" x14ac:dyDescent="0.2">
      <c r="A4072" s="103"/>
      <c r="B4072" s="99"/>
      <c r="C4072" s="99"/>
    </row>
    <row r="4073" spans="1:3" x14ac:dyDescent="0.2">
      <c r="A4073" s="103"/>
      <c r="B4073" s="99"/>
      <c r="C4073" s="99"/>
    </row>
    <row r="4074" spans="1:3" x14ac:dyDescent="0.2">
      <c r="A4074" s="103"/>
      <c r="B4074" s="99"/>
      <c r="C4074" s="99"/>
    </row>
    <row r="4075" spans="1:3" x14ac:dyDescent="0.2">
      <c r="A4075" s="103"/>
      <c r="B4075" s="99"/>
      <c r="C4075" s="99"/>
    </row>
    <row r="4076" spans="1:3" x14ac:dyDescent="0.2">
      <c r="A4076" s="103"/>
      <c r="B4076" s="99"/>
      <c r="C4076" s="99"/>
    </row>
    <row r="4077" spans="1:3" x14ac:dyDescent="0.2">
      <c r="A4077" s="103"/>
      <c r="B4077" s="99"/>
      <c r="C4077" s="99"/>
    </row>
    <row r="4078" spans="1:3" x14ac:dyDescent="0.2">
      <c r="A4078" s="103"/>
      <c r="B4078" s="99"/>
      <c r="C4078" s="99"/>
    </row>
    <row r="4079" spans="1:3" x14ac:dyDescent="0.2">
      <c r="A4079" s="103"/>
      <c r="B4079" s="99"/>
      <c r="C4079" s="99"/>
    </row>
    <row r="4080" spans="1:3" x14ac:dyDescent="0.2">
      <c r="A4080" s="103"/>
      <c r="B4080" s="99"/>
      <c r="C4080" s="99"/>
    </row>
    <row r="4081" spans="1:3" x14ac:dyDescent="0.2">
      <c r="A4081" s="103"/>
      <c r="B4081" s="99"/>
      <c r="C4081" s="99"/>
    </row>
    <row r="4082" spans="1:3" x14ac:dyDescent="0.2">
      <c r="A4082" s="103"/>
      <c r="B4082" s="99"/>
      <c r="C4082" s="99"/>
    </row>
    <row r="4083" spans="1:3" x14ac:dyDescent="0.2">
      <c r="A4083" s="103"/>
      <c r="B4083" s="99"/>
      <c r="C4083" s="99"/>
    </row>
    <row r="4084" spans="1:3" x14ac:dyDescent="0.2">
      <c r="A4084" s="103"/>
      <c r="B4084" s="99"/>
      <c r="C4084" s="99"/>
    </row>
    <row r="4085" spans="1:3" x14ac:dyDescent="0.2">
      <c r="A4085" s="103"/>
      <c r="B4085" s="99"/>
      <c r="C4085" s="99"/>
    </row>
    <row r="4086" spans="1:3" x14ac:dyDescent="0.2">
      <c r="A4086" s="103"/>
      <c r="B4086" s="99"/>
      <c r="C4086" s="99"/>
    </row>
    <row r="4087" spans="1:3" x14ac:dyDescent="0.2">
      <c r="A4087" s="103"/>
      <c r="B4087" s="99"/>
      <c r="C4087" s="99"/>
    </row>
    <row r="4088" spans="1:3" x14ac:dyDescent="0.2">
      <c r="A4088" s="103"/>
      <c r="B4088" s="99"/>
      <c r="C4088" s="99"/>
    </row>
    <row r="4089" spans="1:3" x14ac:dyDescent="0.2">
      <c r="A4089" s="103"/>
      <c r="B4089" s="99"/>
      <c r="C4089" s="99"/>
    </row>
    <row r="4090" spans="1:3" x14ac:dyDescent="0.2">
      <c r="A4090" s="103"/>
      <c r="B4090" s="99"/>
      <c r="C4090" s="99"/>
    </row>
    <row r="4091" spans="1:3" x14ac:dyDescent="0.2">
      <c r="A4091" s="103"/>
      <c r="B4091" s="99"/>
      <c r="C4091" s="99"/>
    </row>
    <row r="4092" spans="1:3" x14ac:dyDescent="0.2">
      <c r="A4092" s="103"/>
      <c r="B4092" s="99"/>
      <c r="C4092" s="99"/>
    </row>
    <row r="4093" spans="1:3" x14ac:dyDescent="0.2">
      <c r="A4093" s="103"/>
      <c r="B4093" s="99"/>
      <c r="C4093" s="99"/>
    </row>
    <row r="4094" spans="1:3" x14ac:dyDescent="0.2">
      <c r="A4094" s="103"/>
      <c r="B4094" s="99"/>
      <c r="C4094" s="99"/>
    </row>
    <row r="4095" spans="1:3" x14ac:dyDescent="0.2">
      <c r="A4095" s="103"/>
      <c r="B4095" s="99"/>
      <c r="C4095" s="99"/>
    </row>
    <row r="4096" spans="1:3" x14ac:dyDescent="0.2">
      <c r="A4096" s="103"/>
      <c r="B4096" s="99"/>
      <c r="C4096" s="99"/>
    </row>
    <row r="4097" spans="1:3" x14ac:dyDescent="0.2">
      <c r="A4097" s="103"/>
      <c r="B4097" s="99"/>
      <c r="C4097" s="99"/>
    </row>
    <row r="4098" spans="1:3" x14ac:dyDescent="0.2">
      <c r="A4098" s="103"/>
      <c r="B4098" s="99"/>
      <c r="C4098" s="99"/>
    </row>
    <row r="4099" spans="1:3" x14ac:dyDescent="0.2">
      <c r="A4099" s="103"/>
      <c r="B4099" s="99"/>
      <c r="C4099" s="99"/>
    </row>
    <row r="4100" spans="1:3" x14ac:dyDescent="0.2">
      <c r="A4100" s="103"/>
      <c r="B4100" s="99"/>
      <c r="C4100" s="99"/>
    </row>
    <row r="4101" spans="1:3" x14ac:dyDescent="0.2">
      <c r="A4101" s="103"/>
      <c r="B4101" s="99"/>
      <c r="C4101" s="99"/>
    </row>
    <row r="4102" spans="1:3" x14ac:dyDescent="0.2">
      <c r="A4102" s="103"/>
      <c r="B4102" s="99"/>
      <c r="C4102" s="99"/>
    </row>
    <row r="4103" spans="1:3" x14ac:dyDescent="0.2">
      <c r="A4103" s="103"/>
      <c r="B4103" s="99"/>
      <c r="C4103" s="99"/>
    </row>
    <row r="4104" spans="1:3" x14ac:dyDescent="0.2">
      <c r="A4104" s="103"/>
      <c r="B4104" s="99"/>
      <c r="C4104" s="99"/>
    </row>
    <row r="4105" spans="1:3" x14ac:dyDescent="0.2">
      <c r="A4105" s="103"/>
      <c r="B4105" s="99"/>
      <c r="C4105" s="99"/>
    </row>
    <row r="4106" spans="1:3" x14ac:dyDescent="0.2">
      <c r="A4106" s="103"/>
      <c r="B4106" s="99"/>
      <c r="C4106" s="99"/>
    </row>
    <row r="4107" spans="1:3" x14ac:dyDescent="0.2">
      <c r="A4107" s="103"/>
      <c r="B4107" s="99"/>
      <c r="C4107" s="99"/>
    </row>
    <row r="4108" spans="1:3" x14ac:dyDescent="0.2">
      <c r="A4108" s="103"/>
      <c r="B4108" s="99"/>
      <c r="C4108" s="99"/>
    </row>
    <row r="4109" spans="1:3" x14ac:dyDescent="0.2">
      <c r="A4109" s="103"/>
      <c r="B4109" s="99"/>
      <c r="C4109" s="99"/>
    </row>
    <row r="4110" spans="1:3" x14ac:dyDescent="0.2">
      <c r="A4110" s="103"/>
      <c r="B4110" s="99"/>
      <c r="C4110" s="99"/>
    </row>
    <row r="4111" spans="1:3" x14ac:dyDescent="0.2">
      <c r="A4111" s="103"/>
      <c r="B4111" s="99"/>
      <c r="C4111" s="99"/>
    </row>
    <row r="4112" spans="1:3" x14ac:dyDescent="0.2">
      <c r="A4112" s="103"/>
      <c r="B4112" s="99"/>
      <c r="C4112" s="99"/>
    </row>
    <row r="4113" spans="1:3" x14ac:dyDescent="0.2">
      <c r="A4113" s="103"/>
      <c r="B4113" s="99"/>
      <c r="C4113" s="99"/>
    </row>
    <row r="4114" spans="1:3" x14ac:dyDescent="0.2">
      <c r="A4114" s="103"/>
      <c r="B4114" s="99"/>
      <c r="C4114" s="99"/>
    </row>
    <row r="4115" spans="1:3" x14ac:dyDescent="0.2">
      <c r="A4115" s="103"/>
      <c r="B4115" s="99"/>
      <c r="C4115" s="99"/>
    </row>
    <row r="4116" spans="1:3" x14ac:dyDescent="0.2">
      <c r="A4116" s="103"/>
      <c r="B4116" s="99"/>
      <c r="C4116" s="99"/>
    </row>
    <row r="4117" spans="1:3" x14ac:dyDescent="0.2">
      <c r="A4117" s="103"/>
      <c r="B4117" s="99"/>
      <c r="C4117" s="99"/>
    </row>
    <row r="4118" spans="1:3" x14ac:dyDescent="0.2">
      <c r="A4118" s="103"/>
      <c r="B4118" s="99"/>
      <c r="C4118" s="99"/>
    </row>
    <row r="4119" spans="1:3" x14ac:dyDescent="0.2">
      <c r="A4119" s="103"/>
      <c r="B4119" s="99"/>
      <c r="C4119" s="99"/>
    </row>
    <row r="4120" spans="1:3" x14ac:dyDescent="0.2">
      <c r="A4120" s="103"/>
      <c r="B4120" s="99"/>
      <c r="C4120" s="99"/>
    </row>
    <row r="4121" spans="1:3" x14ac:dyDescent="0.2">
      <c r="A4121" s="103"/>
      <c r="B4121" s="99"/>
      <c r="C4121" s="99"/>
    </row>
    <row r="4122" spans="1:3" x14ac:dyDescent="0.2">
      <c r="A4122" s="103"/>
      <c r="B4122" s="99"/>
      <c r="C4122" s="99"/>
    </row>
    <row r="4123" spans="1:3" x14ac:dyDescent="0.2">
      <c r="A4123" s="103"/>
      <c r="B4123" s="99"/>
      <c r="C4123" s="99"/>
    </row>
    <row r="4124" spans="1:3" x14ac:dyDescent="0.2">
      <c r="A4124" s="103"/>
      <c r="B4124" s="99"/>
      <c r="C4124" s="99"/>
    </row>
    <row r="4125" spans="1:3" x14ac:dyDescent="0.2">
      <c r="A4125" s="103"/>
      <c r="B4125" s="99"/>
      <c r="C4125" s="99"/>
    </row>
    <row r="4126" spans="1:3" x14ac:dyDescent="0.2">
      <c r="A4126" s="103"/>
      <c r="B4126" s="99"/>
      <c r="C4126" s="99"/>
    </row>
    <row r="4127" spans="1:3" x14ac:dyDescent="0.2">
      <c r="A4127" s="103"/>
      <c r="B4127" s="99"/>
      <c r="C4127" s="99"/>
    </row>
    <row r="4128" spans="1:3" x14ac:dyDescent="0.2">
      <c r="A4128" s="103"/>
      <c r="B4128" s="99"/>
      <c r="C4128" s="99"/>
    </row>
    <row r="4129" spans="1:3" x14ac:dyDescent="0.2">
      <c r="A4129" s="103"/>
      <c r="B4129" s="99"/>
      <c r="C4129" s="99"/>
    </row>
    <row r="4130" spans="1:3" x14ac:dyDescent="0.2">
      <c r="A4130" s="103"/>
      <c r="B4130" s="99"/>
      <c r="C4130" s="99"/>
    </row>
    <row r="4131" spans="1:3" x14ac:dyDescent="0.2">
      <c r="A4131" s="103"/>
      <c r="B4131" s="99"/>
      <c r="C4131" s="99"/>
    </row>
    <row r="4132" spans="1:3" x14ac:dyDescent="0.2">
      <c r="A4132" s="103"/>
      <c r="B4132" s="99"/>
      <c r="C4132" s="99"/>
    </row>
    <row r="4133" spans="1:3" x14ac:dyDescent="0.2">
      <c r="A4133" s="103"/>
      <c r="B4133" s="99"/>
      <c r="C4133" s="99"/>
    </row>
    <row r="4134" spans="1:3" x14ac:dyDescent="0.2">
      <c r="A4134" s="103"/>
      <c r="B4134" s="99"/>
      <c r="C4134" s="99"/>
    </row>
    <row r="4135" spans="1:3" x14ac:dyDescent="0.2">
      <c r="A4135" s="103"/>
      <c r="B4135" s="99"/>
      <c r="C4135" s="99"/>
    </row>
    <row r="4136" spans="1:3" x14ac:dyDescent="0.2">
      <c r="A4136" s="103"/>
      <c r="B4136" s="99"/>
      <c r="C4136" s="99"/>
    </row>
    <row r="4137" spans="1:3" x14ac:dyDescent="0.2">
      <c r="A4137" s="103"/>
      <c r="B4137" s="99"/>
      <c r="C4137" s="99"/>
    </row>
    <row r="4138" spans="1:3" x14ac:dyDescent="0.2">
      <c r="A4138" s="103"/>
      <c r="B4138" s="99"/>
      <c r="C4138" s="99"/>
    </row>
    <row r="4139" spans="1:3" x14ac:dyDescent="0.2">
      <c r="A4139" s="103"/>
      <c r="B4139" s="99"/>
      <c r="C4139" s="99"/>
    </row>
    <row r="4140" spans="1:3" x14ac:dyDescent="0.2">
      <c r="A4140" s="103"/>
      <c r="B4140" s="99"/>
      <c r="C4140" s="99"/>
    </row>
    <row r="4141" spans="1:3" x14ac:dyDescent="0.2">
      <c r="A4141" s="103"/>
      <c r="B4141" s="99"/>
      <c r="C4141" s="99"/>
    </row>
    <row r="4142" spans="1:3" x14ac:dyDescent="0.2">
      <c r="A4142" s="103"/>
      <c r="B4142" s="99"/>
      <c r="C4142" s="99"/>
    </row>
    <row r="4143" spans="1:3" x14ac:dyDescent="0.2">
      <c r="A4143" s="103"/>
      <c r="B4143" s="99"/>
      <c r="C4143" s="99"/>
    </row>
    <row r="4144" spans="1:3" x14ac:dyDescent="0.2">
      <c r="A4144" s="103"/>
      <c r="B4144" s="99"/>
      <c r="C4144" s="99"/>
    </row>
    <row r="4145" spans="1:3" x14ac:dyDescent="0.2">
      <c r="A4145" s="103"/>
      <c r="B4145" s="99"/>
      <c r="C4145" s="99"/>
    </row>
    <row r="4146" spans="1:3" x14ac:dyDescent="0.2">
      <c r="A4146" s="103"/>
      <c r="B4146" s="99"/>
      <c r="C4146" s="99"/>
    </row>
    <row r="4147" spans="1:3" x14ac:dyDescent="0.2">
      <c r="A4147" s="103"/>
      <c r="B4147" s="99"/>
      <c r="C4147" s="99"/>
    </row>
    <row r="4148" spans="1:3" x14ac:dyDescent="0.2">
      <c r="A4148" s="103"/>
      <c r="B4148" s="99"/>
      <c r="C4148" s="99"/>
    </row>
    <row r="4149" spans="1:3" x14ac:dyDescent="0.2">
      <c r="A4149" s="103"/>
      <c r="B4149" s="99"/>
      <c r="C4149" s="99"/>
    </row>
    <row r="4150" spans="1:3" x14ac:dyDescent="0.2">
      <c r="A4150" s="103"/>
      <c r="B4150" s="99"/>
      <c r="C4150" s="99"/>
    </row>
    <row r="4151" spans="1:3" x14ac:dyDescent="0.2">
      <c r="A4151" s="103"/>
      <c r="B4151" s="99"/>
      <c r="C4151" s="99"/>
    </row>
    <row r="4152" spans="1:3" x14ac:dyDescent="0.2">
      <c r="A4152" s="103"/>
      <c r="B4152" s="99"/>
      <c r="C4152" s="99"/>
    </row>
    <row r="4153" spans="1:3" x14ac:dyDescent="0.2">
      <c r="A4153" s="103"/>
      <c r="B4153" s="99"/>
      <c r="C4153" s="99"/>
    </row>
    <row r="4154" spans="1:3" x14ac:dyDescent="0.2">
      <c r="A4154" s="103"/>
      <c r="B4154" s="99"/>
      <c r="C4154" s="99"/>
    </row>
    <row r="4155" spans="1:3" x14ac:dyDescent="0.2">
      <c r="A4155" s="103"/>
      <c r="B4155" s="99"/>
      <c r="C4155" s="99"/>
    </row>
    <row r="4156" spans="1:3" x14ac:dyDescent="0.2">
      <c r="A4156" s="103"/>
      <c r="B4156" s="99"/>
      <c r="C4156" s="99"/>
    </row>
    <row r="4157" spans="1:3" x14ac:dyDescent="0.2">
      <c r="A4157" s="103"/>
      <c r="B4157" s="99"/>
      <c r="C4157" s="99"/>
    </row>
    <row r="4158" spans="1:3" x14ac:dyDescent="0.2">
      <c r="A4158" s="103"/>
      <c r="B4158" s="99"/>
      <c r="C4158" s="99"/>
    </row>
    <row r="4159" spans="1:3" x14ac:dyDescent="0.2">
      <c r="A4159" s="103"/>
      <c r="B4159" s="99"/>
      <c r="C4159" s="99"/>
    </row>
    <row r="4160" spans="1:3" x14ac:dyDescent="0.2">
      <c r="A4160" s="103"/>
      <c r="B4160" s="99"/>
      <c r="C4160" s="99"/>
    </row>
    <row r="4161" spans="1:3" x14ac:dyDescent="0.2">
      <c r="A4161" s="103"/>
      <c r="B4161" s="99"/>
      <c r="C4161" s="99"/>
    </row>
    <row r="4162" spans="1:3" x14ac:dyDescent="0.2">
      <c r="A4162" s="103"/>
      <c r="B4162" s="99"/>
      <c r="C4162" s="99"/>
    </row>
    <row r="4163" spans="1:3" x14ac:dyDescent="0.2">
      <c r="A4163" s="103"/>
      <c r="B4163" s="99"/>
      <c r="C4163" s="99"/>
    </row>
    <row r="4164" spans="1:3" x14ac:dyDescent="0.2">
      <c r="A4164" s="103"/>
      <c r="B4164" s="99"/>
      <c r="C4164" s="99"/>
    </row>
    <row r="4165" spans="1:3" x14ac:dyDescent="0.2">
      <c r="A4165" s="103"/>
      <c r="B4165" s="99"/>
      <c r="C4165" s="99"/>
    </row>
    <row r="4166" spans="1:3" x14ac:dyDescent="0.2">
      <c r="A4166" s="103"/>
      <c r="B4166" s="99"/>
      <c r="C4166" s="99"/>
    </row>
    <row r="4167" spans="1:3" x14ac:dyDescent="0.2">
      <c r="A4167" s="103"/>
      <c r="B4167" s="99"/>
      <c r="C4167" s="99"/>
    </row>
    <row r="4168" spans="1:3" x14ac:dyDescent="0.2">
      <c r="A4168" s="103"/>
      <c r="B4168" s="99"/>
      <c r="C4168" s="99"/>
    </row>
    <row r="4169" spans="1:3" x14ac:dyDescent="0.2">
      <c r="A4169" s="103"/>
      <c r="B4169" s="99"/>
      <c r="C4169" s="99"/>
    </row>
    <row r="4170" spans="1:3" x14ac:dyDescent="0.2">
      <c r="A4170" s="103"/>
      <c r="B4170" s="99"/>
      <c r="C4170" s="99"/>
    </row>
    <row r="4171" spans="1:3" x14ac:dyDescent="0.2">
      <c r="A4171" s="103"/>
      <c r="B4171" s="99"/>
      <c r="C4171" s="99"/>
    </row>
    <row r="4172" spans="1:3" x14ac:dyDescent="0.2">
      <c r="A4172" s="103"/>
      <c r="B4172" s="99"/>
      <c r="C4172" s="99"/>
    </row>
    <row r="4173" spans="1:3" x14ac:dyDescent="0.2">
      <c r="A4173" s="103"/>
      <c r="B4173" s="99"/>
      <c r="C4173" s="99"/>
    </row>
    <row r="4174" spans="1:3" x14ac:dyDescent="0.2">
      <c r="A4174" s="103"/>
      <c r="B4174" s="99"/>
      <c r="C4174" s="99"/>
    </row>
    <row r="4175" spans="1:3" x14ac:dyDescent="0.2">
      <c r="A4175" s="103"/>
      <c r="B4175" s="99"/>
      <c r="C4175" s="99"/>
    </row>
    <row r="4176" spans="1:3" x14ac:dyDescent="0.2">
      <c r="A4176" s="103"/>
      <c r="B4176" s="99"/>
      <c r="C4176" s="99"/>
    </row>
    <row r="4177" spans="1:3" x14ac:dyDescent="0.2">
      <c r="A4177" s="103"/>
      <c r="B4177" s="99"/>
      <c r="C4177" s="99"/>
    </row>
    <row r="4178" spans="1:3" x14ac:dyDescent="0.2">
      <c r="A4178" s="103"/>
      <c r="B4178" s="99"/>
      <c r="C4178" s="99"/>
    </row>
    <row r="4179" spans="1:3" x14ac:dyDescent="0.2">
      <c r="A4179" s="103"/>
      <c r="B4179" s="99"/>
      <c r="C4179" s="99"/>
    </row>
    <row r="4180" spans="1:3" x14ac:dyDescent="0.2">
      <c r="A4180" s="103"/>
      <c r="B4180" s="99"/>
      <c r="C4180" s="99"/>
    </row>
    <row r="4181" spans="1:3" x14ac:dyDescent="0.2">
      <c r="A4181" s="103"/>
      <c r="B4181" s="99"/>
      <c r="C4181" s="99"/>
    </row>
    <row r="4182" spans="1:3" x14ac:dyDescent="0.2">
      <c r="A4182" s="103"/>
      <c r="B4182" s="99"/>
      <c r="C4182" s="99"/>
    </row>
    <row r="4183" spans="1:3" x14ac:dyDescent="0.2">
      <c r="A4183" s="103"/>
      <c r="B4183" s="99"/>
      <c r="C4183" s="99"/>
    </row>
    <row r="4184" spans="1:3" x14ac:dyDescent="0.2">
      <c r="A4184" s="103"/>
      <c r="B4184" s="99"/>
      <c r="C4184" s="99"/>
    </row>
    <row r="4185" spans="1:3" x14ac:dyDescent="0.2">
      <c r="A4185" s="103"/>
      <c r="B4185" s="99"/>
      <c r="C4185" s="99"/>
    </row>
    <row r="4186" spans="1:3" x14ac:dyDescent="0.2">
      <c r="A4186" s="103"/>
      <c r="B4186" s="99"/>
      <c r="C4186" s="99"/>
    </row>
    <row r="4187" spans="1:3" x14ac:dyDescent="0.2">
      <c r="A4187" s="103"/>
      <c r="B4187" s="99"/>
      <c r="C4187" s="99"/>
    </row>
    <row r="4188" spans="1:3" x14ac:dyDescent="0.2">
      <c r="A4188" s="103"/>
      <c r="B4188" s="99"/>
      <c r="C4188" s="99"/>
    </row>
    <row r="4189" spans="1:3" x14ac:dyDescent="0.2">
      <c r="A4189" s="103"/>
      <c r="B4189" s="99"/>
      <c r="C4189" s="99"/>
    </row>
    <row r="4190" spans="1:3" x14ac:dyDescent="0.2">
      <c r="A4190" s="103"/>
      <c r="B4190" s="99"/>
      <c r="C4190" s="99"/>
    </row>
    <row r="4191" spans="1:3" x14ac:dyDescent="0.2">
      <c r="A4191" s="103"/>
      <c r="B4191" s="99"/>
      <c r="C4191" s="99"/>
    </row>
    <row r="4192" spans="1:3" x14ac:dyDescent="0.2">
      <c r="A4192" s="103"/>
      <c r="B4192" s="99"/>
      <c r="C4192" s="99"/>
    </row>
    <row r="4193" spans="1:3" x14ac:dyDescent="0.2">
      <c r="A4193" s="103"/>
      <c r="B4193" s="99"/>
      <c r="C4193" s="99"/>
    </row>
    <row r="4194" spans="1:3" x14ac:dyDescent="0.2">
      <c r="A4194" s="103"/>
      <c r="B4194" s="99"/>
      <c r="C4194" s="99"/>
    </row>
    <row r="4195" spans="1:3" x14ac:dyDescent="0.2">
      <c r="A4195" s="103"/>
      <c r="B4195" s="99"/>
      <c r="C4195" s="99"/>
    </row>
    <row r="4196" spans="1:3" x14ac:dyDescent="0.2">
      <c r="A4196" s="103"/>
      <c r="B4196" s="99"/>
      <c r="C4196" s="99"/>
    </row>
    <row r="4197" spans="1:3" x14ac:dyDescent="0.2">
      <c r="A4197" s="103"/>
      <c r="B4197" s="99"/>
      <c r="C4197" s="99"/>
    </row>
    <row r="4198" spans="1:3" x14ac:dyDescent="0.2">
      <c r="A4198" s="103"/>
      <c r="B4198" s="99"/>
      <c r="C4198" s="99"/>
    </row>
    <row r="4199" spans="1:3" x14ac:dyDescent="0.2">
      <c r="A4199" s="103"/>
      <c r="B4199" s="99"/>
      <c r="C4199" s="99"/>
    </row>
    <row r="4200" spans="1:3" x14ac:dyDescent="0.2">
      <c r="A4200" s="103"/>
      <c r="B4200" s="99"/>
      <c r="C4200" s="99"/>
    </row>
    <row r="4201" spans="1:3" x14ac:dyDescent="0.2">
      <c r="A4201" s="103"/>
      <c r="B4201" s="99"/>
      <c r="C4201" s="99"/>
    </row>
    <row r="4202" spans="1:3" x14ac:dyDescent="0.2">
      <c r="A4202" s="103"/>
      <c r="B4202" s="99"/>
      <c r="C4202" s="99"/>
    </row>
    <row r="4203" spans="1:3" x14ac:dyDescent="0.2">
      <c r="A4203" s="103"/>
      <c r="B4203" s="99"/>
      <c r="C4203" s="99"/>
    </row>
    <row r="4204" spans="1:3" x14ac:dyDescent="0.2">
      <c r="A4204" s="103"/>
      <c r="B4204" s="99"/>
      <c r="C4204" s="99"/>
    </row>
    <row r="4205" spans="1:3" x14ac:dyDescent="0.2">
      <c r="A4205" s="103"/>
      <c r="B4205" s="99"/>
      <c r="C4205" s="99"/>
    </row>
    <row r="4206" spans="1:3" x14ac:dyDescent="0.2">
      <c r="A4206" s="103"/>
      <c r="B4206" s="99"/>
      <c r="C4206" s="99"/>
    </row>
    <row r="4207" spans="1:3" x14ac:dyDescent="0.2">
      <c r="A4207" s="103"/>
      <c r="B4207" s="99"/>
      <c r="C4207" s="99"/>
    </row>
    <row r="4208" spans="1:3" x14ac:dyDescent="0.2">
      <c r="A4208" s="103"/>
      <c r="B4208" s="99"/>
      <c r="C4208" s="99"/>
    </row>
    <row r="4209" spans="1:3" x14ac:dyDescent="0.2">
      <c r="A4209" s="103"/>
      <c r="B4209" s="99"/>
      <c r="C4209" s="99"/>
    </row>
    <row r="4210" spans="1:3" x14ac:dyDescent="0.2">
      <c r="A4210" s="103"/>
      <c r="B4210" s="99"/>
      <c r="C4210" s="99"/>
    </row>
    <row r="4211" spans="1:3" x14ac:dyDescent="0.2">
      <c r="A4211" s="103"/>
      <c r="B4211" s="99"/>
      <c r="C4211" s="99"/>
    </row>
    <row r="4212" spans="1:3" x14ac:dyDescent="0.2">
      <c r="A4212" s="103"/>
      <c r="B4212" s="99"/>
      <c r="C4212" s="99"/>
    </row>
    <row r="4213" spans="1:3" x14ac:dyDescent="0.2">
      <c r="A4213" s="103"/>
      <c r="B4213" s="99"/>
      <c r="C4213" s="99"/>
    </row>
    <row r="4214" spans="1:3" x14ac:dyDescent="0.2">
      <c r="A4214" s="103"/>
      <c r="B4214" s="99"/>
      <c r="C4214" s="99"/>
    </row>
    <row r="4215" spans="1:3" x14ac:dyDescent="0.2">
      <c r="A4215" s="103"/>
      <c r="B4215" s="99"/>
      <c r="C4215" s="99"/>
    </row>
    <row r="4216" spans="1:3" x14ac:dyDescent="0.2">
      <c r="A4216" s="103"/>
      <c r="B4216" s="99"/>
      <c r="C4216" s="99"/>
    </row>
    <row r="4217" spans="1:3" x14ac:dyDescent="0.2">
      <c r="A4217" s="103"/>
      <c r="B4217" s="99"/>
      <c r="C4217" s="99"/>
    </row>
    <row r="4218" spans="1:3" x14ac:dyDescent="0.2">
      <c r="A4218" s="103"/>
      <c r="B4218" s="99"/>
      <c r="C4218" s="99"/>
    </row>
    <row r="4219" spans="1:3" x14ac:dyDescent="0.2">
      <c r="A4219" s="103"/>
      <c r="B4219" s="99"/>
      <c r="C4219" s="99"/>
    </row>
    <row r="4220" spans="1:3" x14ac:dyDescent="0.2">
      <c r="A4220" s="103"/>
      <c r="B4220" s="99"/>
      <c r="C4220" s="99"/>
    </row>
    <row r="4221" spans="1:3" x14ac:dyDescent="0.2">
      <c r="A4221" s="103"/>
      <c r="B4221" s="99"/>
      <c r="C4221" s="99"/>
    </row>
    <row r="4222" spans="1:3" x14ac:dyDescent="0.2">
      <c r="A4222" s="103"/>
      <c r="B4222" s="99"/>
      <c r="C4222" s="99"/>
    </row>
    <row r="4223" spans="1:3" x14ac:dyDescent="0.2">
      <c r="A4223" s="103"/>
      <c r="B4223" s="99"/>
      <c r="C4223" s="99"/>
    </row>
    <row r="4224" spans="1:3" x14ac:dyDescent="0.2">
      <c r="A4224" s="103"/>
      <c r="B4224" s="99"/>
      <c r="C4224" s="99"/>
    </row>
    <row r="4225" spans="1:3" x14ac:dyDescent="0.2">
      <c r="A4225" s="103"/>
      <c r="B4225" s="99"/>
      <c r="C4225" s="99"/>
    </row>
    <row r="4226" spans="1:3" x14ac:dyDescent="0.2">
      <c r="A4226" s="103"/>
      <c r="B4226" s="99"/>
      <c r="C4226" s="99"/>
    </row>
    <row r="4227" spans="1:3" x14ac:dyDescent="0.2">
      <c r="A4227" s="103"/>
      <c r="B4227" s="99"/>
      <c r="C4227" s="99"/>
    </row>
    <row r="4228" spans="1:3" x14ac:dyDescent="0.2">
      <c r="A4228" s="103"/>
      <c r="B4228" s="99"/>
      <c r="C4228" s="99"/>
    </row>
    <row r="4229" spans="1:3" x14ac:dyDescent="0.2">
      <c r="A4229" s="103"/>
      <c r="B4229" s="99"/>
      <c r="C4229" s="99"/>
    </row>
    <row r="4230" spans="1:3" x14ac:dyDescent="0.2">
      <c r="A4230" s="103"/>
      <c r="B4230" s="99"/>
      <c r="C4230" s="99"/>
    </row>
    <row r="4231" spans="1:3" x14ac:dyDescent="0.2">
      <c r="A4231" s="103"/>
      <c r="B4231" s="99"/>
      <c r="C4231" s="99"/>
    </row>
    <row r="4232" spans="1:3" x14ac:dyDescent="0.2">
      <c r="A4232" s="103"/>
      <c r="B4232" s="99"/>
      <c r="C4232" s="99"/>
    </row>
    <row r="4233" spans="1:3" x14ac:dyDescent="0.2">
      <c r="A4233" s="103"/>
      <c r="B4233" s="99"/>
      <c r="C4233" s="99"/>
    </row>
    <row r="4234" spans="1:3" x14ac:dyDescent="0.2">
      <c r="A4234" s="103"/>
      <c r="B4234" s="99"/>
      <c r="C4234" s="99"/>
    </row>
    <row r="4235" spans="1:3" x14ac:dyDescent="0.2">
      <c r="A4235" s="103"/>
      <c r="B4235" s="99"/>
      <c r="C4235" s="99"/>
    </row>
    <row r="4236" spans="1:3" x14ac:dyDescent="0.2">
      <c r="A4236" s="103"/>
      <c r="B4236" s="99"/>
      <c r="C4236" s="99"/>
    </row>
    <row r="4237" spans="1:3" x14ac:dyDescent="0.2">
      <c r="A4237" s="103"/>
      <c r="B4237" s="99"/>
      <c r="C4237" s="99"/>
    </row>
    <row r="4238" spans="1:3" x14ac:dyDescent="0.2">
      <c r="A4238" s="103"/>
      <c r="B4238" s="99"/>
      <c r="C4238" s="99"/>
    </row>
    <row r="4239" spans="1:3" x14ac:dyDescent="0.2">
      <c r="A4239" s="103"/>
      <c r="B4239" s="99"/>
      <c r="C4239" s="99"/>
    </row>
    <row r="4240" spans="1:3" x14ac:dyDescent="0.2">
      <c r="A4240" s="103"/>
      <c r="B4240" s="99"/>
      <c r="C4240" s="99"/>
    </row>
    <row r="4241" spans="1:3" x14ac:dyDescent="0.2">
      <c r="A4241" s="103"/>
      <c r="B4241" s="99"/>
      <c r="C4241" s="99"/>
    </row>
    <row r="4242" spans="1:3" x14ac:dyDescent="0.2">
      <c r="A4242" s="103"/>
      <c r="B4242" s="99"/>
      <c r="C4242" s="99"/>
    </row>
    <row r="4243" spans="1:3" x14ac:dyDescent="0.2">
      <c r="A4243" s="103"/>
      <c r="B4243" s="99"/>
      <c r="C4243" s="99"/>
    </row>
    <row r="4244" spans="1:3" x14ac:dyDescent="0.2">
      <c r="A4244" s="103"/>
      <c r="B4244" s="99"/>
      <c r="C4244" s="99"/>
    </row>
    <row r="4245" spans="1:3" x14ac:dyDescent="0.2">
      <c r="A4245" s="103"/>
      <c r="B4245" s="99"/>
      <c r="C4245" s="99"/>
    </row>
    <row r="4246" spans="1:3" x14ac:dyDescent="0.2">
      <c r="A4246" s="103"/>
      <c r="B4246" s="99"/>
      <c r="C4246" s="99"/>
    </row>
    <row r="4247" spans="1:3" x14ac:dyDescent="0.2">
      <c r="A4247" s="103"/>
      <c r="B4247" s="99"/>
      <c r="C4247" s="99"/>
    </row>
    <row r="4248" spans="1:3" x14ac:dyDescent="0.2">
      <c r="A4248" s="103"/>
      <c r="B4248" s="99"/>
      <c r="C4248" s="99"/>
    </row>
    <row r="4249" spans="1:3" x14ac:dyDescent="0.2">
      <c r="A4249" s="103"/>
      <c r="B4249" s="99"/>
      <c r="C4249" s="99"/>
    </row>
    <row r="4250" spans="1:3" x14ac:dyDescent="0.2">
      <c r="A4250" s="103"/>
      <c r="B4250" s="99"/>
      <c r="C4250" s="99"/>
    </row>
    <row r="4251" spans="1:3" x14ac:dyDescent="0.2">
      <c r="A4251" s="103"/>
      <c r="B4251" s="99"/>
      <c r="C4251" s="99"/>
    </row>
    <row r="4252" spans="1:3" x14ac:dyDescent="0.2">
      <c r="A4252" s="103"/>
      <c r="B4252" s="99"/>
      <c r="C4252" s="99"/>
    </row>
    <row r="4253" spans="1:3" x14ac:dyDescent="0.2">
      <c r="A4253" s="103"/>
      <c r="B4253" s="99"/>
      <c r="C4253" s="99"/>
    </row>
    <row r="4254" spans="1:3" x14ac:dyDescent="0.2">
      <c r="A4254" s="103"/>
      <c r="B4254" s="99"/>
      <c r="C4254" s="99"/>
    </row>
    <row r="4255" spans="1:3" x14ac:dyDescent="0.2">
      <c r="A4255" s="103"/>
      <c r="B4255" s="99"/>
      <c r="C4255" s="99"/>
    </row>
    <row r="4256" spans="1:3" x14ac:dyDescent="0.2">
      <c r="A4256" s="103"/>
      <c r="B4256" s="99"/>
      <c r="C4256" s="99"/>
    </row>
    <row r="4257" spans="1:3" x14ac:dyDescent="0.2">
      <c r="A4257" s="103"/>
      <c r="B4257" s="99"/>
      <c r="C4257" s="99"/>
    </row>
    <row r="4258" spans="1:3" x14ac:dyDescent="0.2">
      <c r="A4258" s="103"/>
      <c r="B4258" s="99"/>
      <c r="C4258" s="99"/>
    </row>
    <row r="4259" spans="1:3" x14ac:dyDescent="0.2">
      <c r="A4259" s="103"/>
      <c r="B4259" s="99"/>
      <c r="C4259" s="99"/>
    </row>
    <row r="4260" spans="1:3" x14ac:dyDescent="0.2">
      <c r="A4260" s="103"/>
      <c r="B4260" s="99"/>
      <c r="C4260" s="99"/>
    </row>
    <row r="4261" spans="1:3" x14ac:dyDescent="0.2">
      <c r="A4261" s="103"/>
      <c r="B4261" s="99"/>
      <c r="C4261" s="99"/>
    </row>
    <row r="4262" spans="1:3" x14ac:dyDescent="0.2">
      <c r="A4262" s="103"/>
      <c r="B4262" s="99"/>
      <c r="C4262" s="99"/>
    </row>
    <row r="4263" spans="1:3" x14ac:dyDescent="0.2">
      <c r="A4263" s="103"/>
      <c r="B4263" s="99"/>
      <c r="C4263" s="99"/>
    </row>
    <row r="4264" spans="1:3" x14ac:dyDescent="0.2">
      <c r="A4264" s="103"/>
      <c r="B4264" s="99"/>
      <c r="C4264" s="99"/>
    </row>
    <row r="4265" spans="1:3" x14ac:dyDescent="0.2">
      <c r="A4265" s="103"/>
      <c r="B4265" s="99"/>
      <c r="C4265" s="99"/>
    </row>
    <row r="4266" spans="1:3" x14ac:dyDescent="0.2">
      <c r="A4266" s="103"/>
      <c r="B4266" s="99"/>
      <c r="C4266" s="99"/>
    </row>
    <row r="4267" spans="1:3" x14ac:dyDescent="0.2">
      <c r="A4267" s="103"/>
      <c r="B4267" s="99"/>
      <c r="C4267" s="99"/>
    </row>
    <row r="4268" spans="1:3" x14ac:dyDescent="0.2">
      <c r="A4268" s="103"/>
      <c r="B4268" s="99"/>
      <c r="C4268" s="99"/>
    </row>
    <row r="4269" spans="1:3" x14ac:dyDescent="0.2">
      <c r="A4269" s="103"/>
      <c r="B4269" s="99"/>
      <c r="C4269" s="99"/>
    </row>
    <row r="4270" spans="1:3" x14ac:dyDescent="0.2">
      <c r="A4270" s="103"/>
      <c r="B4270" s="99"/>
      <c r="C4270" s="99"/>
    </row>
    <row r="4271" spans="1:3" x14ac:dyDescent="0.2">
      <c r="A4271" s="103"/>
      <c r="B4271" s="99"/>
      <c r="C4271" s="99"/>
    </row>
    <row r="4272" spans="1:3" x14ac:dyDescent="0.2">
      <c r="A4272" s="103"/>
      <c r="B4272" s="99"/>
      <c r="C4272" s="99"/>
    </row>
    <row r="4273" spans="1:3" x14ac:dyDescent="0.2">
      <c r="A4273" s="103"/>
      <c r="B4273" s="99"/>
      <c r="C4273" s="99"/>
    </row>
    <row r="4274" spans="1:3" x14ac:dyDescent="0.2">
      <c r="A4274" s="103"/>
      <c r="B4274" s="99"/>
      <c r="C4274" s="99"/>
    </row>
    <row r="4275" spans="1:3" x14ac:dyDescent="0.2">
      <c r="A4275" s="103"/>
      <c r="B4275" s="99"/>
      <c r="C4275" s="99"/>
    </row>
    <row r="4276" spans="1:3" x14ac:dyDescent="0.2">
      <c r="A4276" s="103"/>
      <c r="B4276" s="99"/>
      <c r="C4276" s="99"/>
    </row>
    <row r="4277" spans="1:3" x14ac:dyDescent="0.2">
      <c r="A4277" s="103"/>
      <c r="B4277" s="99"/>
      <c r="C4277" s="99"/>
    </row>
    <row r="4278" spans="1:3" x14ac:dyDescent="0.2">
      <c r="A4278" s="103"/>
      <c r="B4278" s="99"/>
      <c r="C4278" s="99"/>
    </row>
    <row r="4279" spans="1:3" x14ac:dyDescent="0.2">
      <c r="A4279" s="103"/>
      <c r="B4279" s="99"/>
      <c r="C4279" s="99"/>
    </row>
    <row r="4280" spans="1:3" x14ac:dyDescent="0.2">
      <c r="A4280" s="103"/>
      <c r="B4280" s="99"/>
      <c r="C4280" s="99"/>
    </row>
    <row r="4281" spans="1:3" x14ac:dyDescent="0.2">
      <c r="A4281" s="103"/>
      <c r="B4281" s="99"/>
      <c r="C4281" s="99"/>
    </row>
    <row r="4282" spans="1:3" x14ac:dyDescent="0.2">
      <c r="A4282" s="103"/>
      <c r="B4282" s="99"/>
      <c r="C4282" s="99"/>
    </row>
    <row r="4283" spans="1:3" x14ac:dyDescent="0.2">
      <c r="A4283" s="103"/>
      <c r="B4283" s="99"/>
      <c r="C4283" s="99"/>
    </row>
    <row r="4284" spans="1:3" x14ac:dyDescent="0.2">
      <c r="A4284" s="103"/>
      <c r="B4284" s="99"/>
      <c r="C4284" s="99"/>
    </row>
    <row r="4285" spans="1:3" x14ac:dyDescent="0.2">
      <c r="A4285" s="103"/>
      <c r="B4285" s="99"/>
      <c r="C4285" s="99"/>
    </row>
    <row r="4286" spans="1:3" x14ac:dyDescent="0.2">
      <c r="A4286" s="103"/>
      <c r="B4286" s="99"/>
      <c r="C4286" s="99"/>
    </row>
    <row r="4287" spans="1:3" x14ac:dyDescent="0.2">
      <c r="A4287" s="103"/>
      <c r="B4287" s="99"/>
      <c r="C4287" s="99"/>
    </row>
    <row r="4288" spans="1:3" x14ac:dyDescent="0.2">
      <c r="A4288" s="103"/>
      <c r="B4288" s="99"/>
      <c r="C4288" s="99"/>
    </row>
    <row r="4289" spans="1:3" x14ac:dyDescent="0.2">
      <c r="A4289" s="103"/>
      <c r="B4289" s="99"/>
      <c r="C4289" s="99"/>
    </row>
    <row r="4290" spans="1:3" x14ac:dyDescent="0.2">
      <c r="A4290" s="103"/>
      <c r="B4290" s="99"/>
      <c r="C4290" s="99"/>
    </row>
    <row r="4291" spans="1:3" x14ac:dyDescent="0.2">
      <c r="A4291" s="103"/>
      <c r="B4291" s="99"/>
      <c r="C4291" s="99"/>
    </row>
    <row r="4292" spans="1:3" x14ac:dyDescent="0.2">
      <c r="A4292" s="103"/>
      <c r="B4292" s="99"/>
      <c r="C4292" s="99"/>
    </row>
    <row r="4293" spans="1:3" x14ac:dyDescent="0.2">
      <c r="A4293" s="103"/>
      <c r="B4293" s="99"/>
      <c r="C4293" s="99"/>
    </row>
    <row r="4294" spans="1:3" x14ac:dyDescent="0.2">
      <c r="A4294" s="103"/>
      <c r="B4294" s="99"/>
      <c r="C4294" s="99"/>
    </row>
    <row r="4295" spans="1:3" x14ac:dyDescent="0.2">
      <c r="A4295" s="103"/>
      <c r="B4295" s="99"/>
      <c r="C4295" s="99"/>
    </row>
    <row r="4296" spans="1:3" x14ac:dyDescent="0.2">
      <c r="A4296" s="103"/>
      <c r="B4296" s="99"/>
      <c r="C4296" s="99"/>
    </row>
    <row r="4297" spans="1:3" x14ac:dyDescent="0.2">
      <c r="A4297" s="103"/>
      <c r="B4297" s="99"/>
      <c r="C4297" s="99"/>
    </row>
    <row r="4298" spans="1:3" x14ac:dyDescent="0.2">
      <c r="A4298" s="103"/>
      <c r="B4298" s="99"/>
      <c r="C4298" s="99"/>
    </row>
    <row r="4299" spans="1:3" x14ac:dyDescent="0.2">
      <c r="A4299" s="103"/>
      <c r="B4299" s="99"/>
      <c r="C4299" s="99"/>
    </row>
    <row r="4300" spans="1:3" x14ac:dyDescent="0.2">
      <c r="A4300" s="103"/>
      <c r="B4300" s="99"/>
      <c r="C4300" s="99"/>
    </row>
    <row r="4301" spans="1:3" x14ac:dyDescent="0.2">
      <c r="A4301" s="103"/>
      <c r="B4301" s="99"/>
      <c r="C4301" s="99"/>
    </row>
    <row r="4302" spans="1:3" x14ac:dyDescent="0.2">
      <c r="A4302" s="103"/>
      <c r="B4302" s="99"/>
      <c r="C4302" s="99"/>
    </row>
    <row r="4303" spans="1:3" x14ac:dyDescent="0.2">
      <c r="A4303" s="103"/>
      <c r="B4303" s="99"/>
      <c r="C4303" s="99"/>
    </row>
    <row r="4304" spans="1:3" x14ac:dyDescent="0.2">
      <c r="A4304" s="103"/>
      <c r="B4304" s="99"/>
      <c r="C4304" s="99"/>
    </row>
    <row r="4305" spans="1:3" x14ac:dyDescent="0.2">
      <c r="A4305" s="103"/>
      <c r="B4305" s="99"/>
      <c r="C4305" s="99"/>
    </row>
    <row r="4306" spans="1:3" x14ac:dyDescent="0.2">
      <c r="A4306" s="103"/>
      <c r="B4306" s="99"/>
      <c r="C4306" s="99"/>
    </row>
    <row r="4307" spans="1:3" x14ac:dyDescent="0.2">
      <c r="A4307" s="103"/>
      <c r="B4307" s="99"/>
      <c r="C4307" s="99"/>
    </row>
    <row r="4308" spans="1:3" x14ac:dyDescent="0.2">
      <c r="A4308" s="103"/>
      <c r="B4308" s="99"/>
      <c r="C4308" s="99"/>
    </row>
    <row r="4309" spans="1:3" x14ac:dyDescent="0.2">
      <c r="A4309" s="103"/>
      <c r="B4309" s="99"/>
      <c r="C4309" s="99"/>
    </row>
    <row r="4310" spans="1:3" x14ac:dyDescent="0.2">
      <c r="A4310" s="103"/>
      <c r="B4310" s="99"/>
      <c r="C4310" s="99"/>
    </row>
    <row r="4311" spans="1:3" x14ac:dyDescent="0.2">
      <c r="A4311" s="103"/>
      <c r="B4311" s="99"/>
      <c r="C4311" s="99"/>
    </row>
    <row r="4312" spans="1:3" x14ac:dyDescent="0.2">
      <c r="A4312" s="103"/>
      <c r="B4312" s="99"/>
      <c r="C4312" s="99"/>
    </row>
    <row r="4313" spans="1:3" x14ac:dyDescent="0.2">
      <c r="A4313" s="103"/>
      <c r="B4313" s="99"/>
      <c r="C4313" s="99"/>
    </row>
    <row r="4314" spans="1:3" x14ac:dyDescent="0.2">
      <c r="A4314" s="103"/>
      <c r="B4314" s="99"/>
      <c r="C4314" s="99"/>
    </row>
    <row r="4315" spans="1:3" x14ac:dyDescent="0.2">
      <c r="A4315" s="103"/>
      <c r="B4315" s="99"/>
      <c r="C4315" s="99"/>
    </row>
    <row r="4316" spans="1:3" x14ac:dyDescent="0.2">
      <c r="A4316" s="103"/>
      <c r="B4316" s="99"/>
      <c r="C4316" s="99"/>
    </row>
    <row r="4317" spans="1:3" x14ac:dyDescent="0.2">
      <c r="A4317" s="103"/>
      <c r="B4317" s="99"/>
      <c r="C4317" s="99"/>
    </row>
    <row r="4318" spans="1:3" x14ac:dyDescent="0.2">
      <c r="A4318" s="103"/>
      <c r="B4318" s="99"/>
      <c r="C4318" s="99"/>
    </row>
    <row r="4319" spans="1:3" x14ac:dyDescent="0.2">
      <c r="A4319" s="103"/>
      <c r="B4319" s="99"/>
      <c r="C4319" s="99"/>
    </row>
    <row r="4320" spans="1:3" x14ac:dyDescent="0.2">
      <c r="A4320" s="103"/>
      <c r="B4320" s="99"/>
      <c r="C4320" s="99"/>
    </row>
    <row r="4321" spans="1:3" x14ac:dyDescent="0.2">
      <c r="A4321" s="103"/>
      <c r="B4321" s="99"/>
      <c r="C4321" s="99"/>
    </row>
    <row r="4322" spans="1:3" x14ac:dyDescent="0.2">
      <c r="A4322" s="103"/>
      <c r="B4322" s="99"/>
      <c r="C4322" s="99"/>
    </row>
    <row r="4323" spans="1:3" x14ac:dyDescent="0.2">
      <c r="A4323" s="103"/>
      <c r="B4323" s="99"/>
      <c r="C4323" s="99"/>
    </row>
    <row r="4324" spans="1:3" x14ac:dyDescent="0.2">
      <c r="A4324" s="103"/>
      <c r="B4324" s="99"/>
      <c r="C4324" s="99"/>
    </row>
    <row r="4325" spans="1:3" x14ac:dyDescent="0.2">
      <c r="A4325" s="103"/>
      <c r="B4325" s="99"/>
      <c r="C4325" s="99"/>
    </row>
    <row r="4326" spans="1:3" x14ac:dyDescent="0.2">
      <c r="A4326" s="103"/>
      <c r="B4326" s="99"/>
      <c r="C4326" s="99"/>
    </row>
    <row r="4327" spans="1:3" x14ac:dyDescent="0.2">
      <c r="A4327" s="103"/>
      <c r="B4327" s="99"/>
      <c r="C4327" s="99"/>
    </row>
    <row r="4328" spans="1:3" x14ac:dyDescent="0.2">
      <c r="A4328" s="103"/>
      <c r="B4328" s="99"/>
      <c r="C4328" s="99"/>
    </row>
    <row r="4329" spans="1:3" x14ac:dyDescent="0.2">
      <c r="A4329" s="103"/>
      <c r="B4329" s="99"/>
      <c r="C4329" s="99"/>
    </row>
    <row r="4330" spans="1:3" x14ac:dyDescent="0.2">
      <c r="A4330" s="103"/>
      <c r="B4330" s="99"/>
      <c r="C4330" s="99"/>
    </row>
    <row r="4331" spans="1:3" x14ac:dyDescent="0.2">
      <c r="A4331" s="103"/>
      <c r="B4331" s="99"/>
      <c r="C4331" s="99"/>
    </row>
    <row r="4332" spans="1:3" x14ac:dyDescent="0.2">
      <c r="A4332" s="103"/>
      <c r="B4332" s="99"/>
      <c r="C4332" s="99"/>
    </row>
    <row r="4333" spans="1:3" x14ac:dyDescent="0.2">
      <c r="A4333" s="103"/>
      <c r="B4333" s="99"/>
      <c r="C4333" s="99"/>
    </row>
    <row r="4334" spans="1:3" x14ac:dyDescent="0.2">
      <c r="A4334" s="103"/>
      <c r="B4334" s="99"/>
      <c r="C4334" s="99"/>
    </row>
    <row r="4335" spans="1:3" x14ac:dyDescent="0.2">
      <c r="A4335" s="103"/>
      <c r="B4335" s="99"/>
      <c r="C4335" s="99"/>
    </row>
    <row r="4336" spans="1:3" x14ac:dyDescent="0.2">
      <c r="A4336" s="103"/>
      <c r="B4336" s="99"/>
      <c r="C4336" s="99"/>
    </row>
    <row r="4337" spans="1:3" x14ac:dyDescent="0.2">
      <c r="A4337" s="103"/>
      <c r="B4337" s="99"/>
      <c r="C4337" s="99"/>
    </row>
    <row r="4338" spans="1:3" x14ac:dyDescent="0.2">
      <c r="A4338" s="103"/>
      <c r="B4338" s="99"/>
      <c r="C4338" s="99"/>
    </row>
    <row r="4339" spans="1:3" x14ac:dyDescent="0.2">
      <c r="A4339" s="103"/>
      <c r="B4339" s="99"/>
      <c r="C4339" s="99"/>
    </row>
    <row r="4340" spans="1:3" x14ac:dyDescent="0.2">
      <c r="A4340" s="103"/>
      <c r="B4340" s="99"/>
      <c r="C4340" s="99"/>
    </row>
    <row r="4341" spans="1:3" x14ac:dyDescent="0.2">
      <c r="A4341" s="103"/>
      <c r="B4341" s="99"/>
      <c r="C4341" s="99"/>
    </row>
    <row r="4342" spans="1:3" x14ac:dyDescent="0.2">
      <c r="A4342" s="103"/>
      <c r="B4342" s="99"/>
      <c r="C4342" s="99"/>
    </row>
    <row r="4343" spans="1:3" x14ac:dyDescent="0.2">
      <c r="A4343" s="103"/>
      <c r="B4343" s="99"/>
      <c r="C4343" s="99"/>
    </row>
    <row r="4344" spans="1:3" x14ac:dyDescent="0.2">
      <c r="A4344" s="103"/>
      <c r="B4344" s="99"/>
      <c r="C4344" s="99"/>
    </row>
    <row r="4345" spans="1:3" x14ac:dyDescent="0.2">
      <c r="A4345" s="103"/>
      <c r="B4345" s="99"/>
      <c r="C4345" s="99"/>
    </row>
    <row r="4346" spans="1:3" x14ac:dyDescent="0.2">
      <c r="A4346" s="103"/>
      <c r="B4346" s="99"/>
      <c r="C4346" s="99"/>
    </row>
    <row r="4347" spans="1:3" x14ac:dyDescent="0.2">
      <c r="A4347" s="103"/>
      <c r="B4347" s="99"/>
      <c r="C4347" s="99"/>
    </row>
    <row r="4348" spans="1:3" x14ac:dyDescent="0.2">
      <c r="A4348" s="103"/>
      <c r="B4348" s="99"/>
      <c r="C4348" s="99"/>
    </row>
    <row r="4349" spans="1:3" x14ac:dyDescent="0.2">
      <c r="A4349" s="103"/>
      <c r="B4349" s="99"/>
      <c r="C4349" s="99"/>
    </row>
    <row r="4350" spans="1:3" x14ac:dyDescent="0.2">
      <c r="A4350" s="103"/>
      <c r="B4350" s="99"/>
      <c r="C4350" s="99"/>
    </row>
    <row r="4351" spans="1:3" x14ac:dyDescent="0.2">
      <c r="A4351" s="103"/>
      <c r="B4351" s="99"/>
      <c r="C4351" s="99"/>
    </row>
    <row r="4352" spans="1:3" x14ac:dyDescent="0.2">
      <c r="A4352" s="103"/>
      <c r="B4352" s="99"/>
      <c r="C4352" s="99"/>
    </row>
    <row r="4353" spans="1:3" x14ac:dyDescent="0.2">
      <c r="A4353" s="103"/>
      <c r="B4353" s="99"/>
      <c r="C4353" s="99"/>
    </row>
    <row r="4354" spans="1:3" x14ac:dyDescent="0.2">
      <c r="A4354" s="103"/>
      <c r="B4354" s="99"/>
      <c r="C4354" s="99"/>
    </row>
    <row r="4355" spans="1:3" x14ac:dyDescent="0.2">
      <c r="A4355" s="103"/>
      <c r="B4355" s="99"/>
      <c r="C4355" s="99"/>
    </row>
    <row r="4356" spans="1:3" x14ac:dyDescent="0.2">
      <c r="A4356" s="103"/>
      <c r="B4356" s="99"/>
      <c r="C4356" s="99"/>
    </row>
    <row r="4357" spans="1:3" x14ac:dyDescent="0.2">
      <c r="A4357" s="103"/>
      <c r="B4357" s="99"/>
      <c r="C4357" s="99"/>
    </row>
    <row r="4358" spans="1:3" x14ac:dyDescent="0.2">
      <c r="A4358" s="103"/>
      <c r="B4358" s="99"/>
      <c r="C4358" s="99"/>
    </row>
    <row r="4359" spans="1:3" x14ac:dyDescent="0.2">
      <c r="A4359" s="103"/>
      <c r="B4359" s="99"/>
      <c r="C4359" s="99"/>
    </row>
    <row r="4360" spans="1:3" x14ac:dyDescent="0.2">
      <c r="A4360" s="103"/>
      <c r="B4360" s="99"/>
      <c r="C4360" s="99"/>
    </row>
    <row r="4361" spans="1:3" x14ac:dyDescent="0.2">
      <c r="A4361" s="103"/>
      <c r="B4361" s="99"/>
      <c r="C4361" s="99"/>
    </row>
    <row r="4362" spans="1:3" x14ac:dyDescent="0.2">
      <c r="A4362" s="103"/>
      <c r="B4362" s="99"/>
      <c r="C4362" s="99"/>
    </row>
    <row r="4363" spans="1:3" x14ac:dyDescent="0.2">
      <c r="A4363" s="103"/>
      <c r="B4363" s="99"/>
      <c r="C4363" s="99"/>
    </row>
    <row r="4364" spans="1:3" x14ac:dyDescent="0.2">
      <c r="A4364" s="103"/>
      <c r="B4364" s="99"/>
      <c r="C4364" s="99"/>
    </row>
    <row r="4365" spans="1:3" x14ac:dyDescent="0.2">
      <c r="A4365" s="103"/>
      <c r="B4365" s="99"/>
      <c r="C4365" s="99"/>
    </row>
    <row r="4366" spans="1:3" x14ac:dyDescent="0.2">
      <c r="A4366" s="103"/>
      <c r="B4366" s="99"/>
      <c r="C4366" s="99"/>
    </row>
    <row r="4367" spans="1:3" x14ac:dyDescent="0.2">
      <c r="A4367" s="103"/>
      <c r="B4367" s="99"/>
      <c r="C4367" s="99"/>
    </row>
    <row r="4368" spans="1:3" x14ac:dyDescent="0.2">
      <c r="A4368" s="103"/>
      <c r="B4368" s="99"/>
      <c r="C4368" s="99"/>
    </row>
    <row r="4369" spans="1:3" x14ac:dyDescent="0.2">
      <c r="A4369" s="103"/>
      <c r="B4369" s="99"/>
      <c r="C4369" s="99"/>
    </row>
    <row r="4370" spans="1:3" x14ac:dyDescent="0.2">
      <c r="A4370" s="103"/>
      <c r="B4370" s="99"/>
      <c r="C4370" s="99"/>
    </row>
    <row r="4371" spans="1:3" x14ac:dyDescent="0.2">
      <c r="A4371" s="103"/>
      <c r="B4371" s="99"/>
      <c r="C4371" s="99"/>
    </row>
    <row r="4372" spans="1:3" x14ac:dyDescent="0.2">
      <c r="A4372" s="103"/>
      <c r="B4372" s="99"/>
      <c r="C4372" s="99"/>
    </row>
    <row r="4373" spans="1:3" x14ac:dyDescent="0.2">
      <c r="A4373" s="103"/>
      <c r="B4373" s="99"/>
      <c r="C4373" s="99"/>
    </row>
    <row r="4374" spans="1:3" x14ac:dyDescent="0.2">
      <c r="A4374" s="103"/>
      <c r="B4374" s="99"/>
      <c r="C4374" s="99"/>
    </row>
    <row r="4375" spans="1:3" x14ac:dyDescent="0.2">
      <c r="A4375" s="103"/>
      <c r="B4375" s="99"/>
      <c r="C4375" s="99"/>
    </row>
    <row r="4376" spans="1:3" x14ac:dyDescent="0.2">
      <c r="A4376" s="103"/>
      <c r="B4376" s="99"/>
      <c r="C4376" s="99"/>
    </row>
    <row r="4377" spans="1:3" x14ac:dyDescent="0.2">
      <c r="A4377" s="103"/>
      <c r="B4377" s="99"/>
      <c r="C4377" s="99"/>
    </row>
    <row r="4378" spans="1:3" x14ac:dyDescent="0.2">
      <c r="A4378" s="103"/>
      <c r="B4378" s="99"/>
      <c r="C4378" s="99"/>
    </row>
    <row r="4379" spans="1:3" x14ac:dyDescent="0.2">
      <c r="A4379" s="103"/>
      <c r="B4379" s="99"/>
      <c r="C4379" s="99"/>
    </row>
    <row r="4380" spans="1:3" x14ac:dyDescent="0.2">
      <c r="A4380" s="103"/>
      <c r="B4380" s="99"/>
      <c r="C4380" s="99"/>
    </row>
    <row r="4381" spans="1:3" x14ac:dyDescent="0.2">
      <c r="A4381" s="103"/>
      <c r="B4381" s="99"/>
      <c r="C4381" s="99"/>
    </row>
    <row r="4382" spans="1:3" x14ac:dyDescent="0.2">
      <c r="A4382" s="103"/>
      <c r="B4382" s="99"/>
      <c r="C4382" s="99"/>
    </row>
    <row r="4383" spans="1:3" x14ac:dyDescent="0.2">
      <c r="A4383" s="103"/>
      <c r="B4383" s="99"/>
      <c r="C4383" s="99"/>
    </row>
    <row r="4384" spans="1:3" x14ac:dyDescent="0.2">
      <c r="A4384" s="103"/>
      <c r="B4384" s="99"/>
      <c r="C4384" s="99"/>
    </row>
    <row r="4385" spans="1:3" x14ac:dyDescent="0.2">
      <c r="A4385" s="103"/>
      <c r="B4385" s="99"/>
      <c r="C4385" s="99"/>
    </row>
    <row r="4386" spans="1:3" x14ac:dyDescent="0.2">
      <c r="A4386" s="103"/>
      <c r="B4386" s="99"/>
      <c r="C4386" s="99"/>
    </row>
    <row r="4387" spans="1:3" x14ac:dyDescent="0.2">
      <c r="A4387" s="103"/>
      <c r="B4387" s="99"/>
      <c r="C4387" s="99"/>
    </row>
    <row r="4388" spans="1:3" x14ac:dyDescent="0.2">
      <c r="A4388" s="103"/>
      <c r="B4388" s="99"/>
      <c r="C4388" s="99"/>
    </row>
    <row r="4389" spans="1:3" x14ac:dyDescent="0.2">
      <c r="A4389" s="103"/>
      <c r="B4389" s="99"/>
      <c r="C4389" s="99"/>
    </row>
    <row r="4390" spans="1:3" x14ac:dyDescent="0.2">
      <c r="A4390" s="103"/>
      <c r="B4390" s="99"/>
      <c r="C4390" s="99"/>
    </row>
    <row r="4391" spans="1:3" x14ac:dyDescent="0.2">
      <c r="A4391" s="103"/>
      <c r="B4391" s="99"/>
      <c r="C4391" s="99"/>
    </row>
    <row r="4392" spans="1:3" x14ac:dyDescent="0.2">
      <c r="A4392" s="103"/>
      <c r="B4392" s="99"/>
      <c r="C4392" s="99"/>
    </row>
    <row r="4393" spans="1:3" x14ac:dyDescent="0.2">
      <c r="A4393" s="103"/>
      <c r="B4393" s="99"/>
      <c r="C4393" s="99"/>
    </row>
    <row r="4394" spans="1:3" x14ac:dyDescent="0.2">
      <c r="A4394" s="103"/>
      <c r="B4394" s="99"/>
      <c r="C4394" s="99"/>
    </row>
    <row r="4395" spans="1:3" x14ac:dyDescent="0.2">
      <c r="A4395" s="103"/>
      <c r="B4395" s="99"/>
      <c r="C4395" s="99"/>
    </row>
    <row r="4396" spans="1:3" x14ac:dyDescent="0.2">
      <c r="A4396" s="103"/>
      <c r="B4396" s="99"/>
      <c r="C4396" s="99"/>
    </row>
    <row r="4397" spans="1:3" x14ac:dyDescent="0.2">
      <c r="A4397" s="103"/>
      <c r="B4397" s="99"/>
      <c r="C4397" s="99"/>
    </row>
    <row r="4398" spans="1:3" x14ac:dyDescent="0.2">
      <c r="A4398" s="103"/>
      <c r="B4398" s="99"/>
      <c r="C4398" s="99"/>
    </row>
    <row r="4399" spans="1:3" x14ac:dyDescent="0.2">
      <c r="A4399" s="103"/>
      <c r="B4399" s="99"/>
      <c r="C4399" s="99"/>
    </row>
    <row r="4400" spans="1:3" x14ac:dyDescent="0.2">
      <c r="A4400" s="103"/>
      <c r="B4400" s="99"/>
      <c r="C4400" s="99"/>
    </row>
    <row r="4401" spans="1:3" x14ac:dyDescent="0.2">
      <c r="A4401" s="103"/>
      <c r="B4401" s="99"/>
      <c r="C4401" s="99"/>
    </row>
    <row r="4402" spans="1:3" x14ac:dyDescent="0.2">
      <c r="A4402" s="103"/>
      <c r="B4402" s="99"/>
      <c r="C4402" s="99"/>
    </row>
    <row r="4403" spans="1:3" x14ac:dyDescent="0.2">
      <c r="A4403" s="103"/>
      <c r="B4403" s="99"/>
      <c r="C4403" s="99"/>
    </row>
    <row r="4404" spans="1:3" x14ac:dyDescent="0.2">
      <c r="A4404" s="103"/>
      <c r="B4404" s="99"/>
      <c r="C4404" s="99"/>
    </row>
    <row r="4405" spans="1:3" x14ac:dyDescent="0.2">
      <c r="A4405" s="103"/>
      <c r="B4405" s="99"/>
      <c r="C4405" s="99"/>
    </row>
    <row r="4406" spans="1:3" x14ac:dyDescent="0.2">
      <c r="A4406" s="103"/>
      <c r="B4406" s="99"/>
      <c r="C4406" s="99"/>
    </row>
    <row r="4407" spans="1:3" x14ac:dyDescent="0.2">
      <c r="A4407" s="103"/>
      <c r="B4407" s="99"/>
      <c r="C4407" s="99"/>
    </row>
    <row r="4408" spans="1:3" x14ac:dyDescent="0.2">
      <c r="A4408" s="103"/>
      <c r="B4408" s="99"/>
      <c r="C4408" s="99"/>
    </row>
    <row r="4409" spans="1:3" x14ac:dyDescent="0.2">
      <c r="A4409" s="103"/>
      <c r="B4409" s="99"/>
      <c r="C4409" s="99"/>
    </row>
    <row r="4410" spans="1:3" x14ac:dyDescent="0.2">
      <c r="A4410" s="103"/>
      <c r="B4410" s="99"/>
      <c r="C4410" s="99"/>
    </row>
    <row r="4411" spans="1:3" x14ac:dyDescent="0.2">
      <c r="A4411" s="103"/>
      <c r="B4411" s="99"/>
      <c r="C4411" s="99"/>
    </row>
    <row r="4412" spans="1:3" x14ac:dyDescent="0.2">
      <c r="A4412" s="103"/>
      <c r="B4412" s="99"/>
      <c r="C4412" s="99"/>
    </row>
    <row r="4413" spans="1:3" x14ac:dyDescent="0.2">
      <c r="A4413" s="103"/>
      <c r="B4413" s="99"/>
      <c r="C4413" s="99"/>
    </row>
    <row r="4414" spans="1:3" x14ac:dyDescent="0.2">
      <c r="A4414" s="103"/>
      <c r="B4414" s="99"/>
      <c r="C4414" s="99"/>
    </row>
    <row r="4415" spans="1:3" x14ac:dyDescent="0.2">
      <c r="A4415" s="103"/>
      <c r="B4415" s="99"/>
      <c r="C4415" s="99"/>
    </row>
    <row r="4416" spans="1:3" x14ac:dyDescent="0.2">
      <c r="A4416" s="103"/>
      <c r="B4416" s="99"/>
      <c r="C4416" s="99"/>
    </row>
    <row r="4417" spans="1:3" x14ac:dyDescent="0.2">
      <c r="A4417" s="103"/>
      <c r="B4417" s="99"/>
      <c r="C4417" s="99"/>
    </row>
    <row r="4418" spans="1:3" x14ac:dyDescent="0.2">
      <c r="A4418" s="103"/>
      <c r="B4418" s="99"/>
      <c r="C4418" s="99"/>
    </row>
    <row r="4419" spans="1:3" x14ac:dyDescent="0.2">
      <c r="A4419" s="103"/>
      <c r="B4419" s="99"/>
      <c r="C4419" s="99"/>
    </row>
    <row r="4420" spans="1:3" x14ac:dyDescent="0.2">
      <c r="A4420" s="103"/>
      <c r="B4420" s="99"/>
      <c r="C4420" s="99"/>
    </row>
    <row r="4421" spans="1:3" x14ac:dyDescent="0.2">
      <c r="A4421" s="103"/>
      <c r="B4421" s="99"/>
      <c r="C4421" s="99"/>
    </row>
    <row r="4422" spans="1:3" x14ac:dyDescent="0.2">
      <c r="A4422" s="103"/>
      <c r="B4422" s="99"/>
      <c r="C4422" s="99"/>
    </row>
    <row r="4423" spans="1:3" x14ac:dyDescent="0.2">
      <c r="A4423" s="103"/>
      <c r="B4423" s="99"/>
      <c r="C4423" s="99"/>
    </row>
    <row r="4424" spans="1:3" x14ac:dyDescent="0.2">
      <c r="A4424" s="103"/>
      <c r="B4424" s="99"/>
      <c r="C4424" s="99"/>
    </row>
    <row r="4425" spans="1:3" x14ac:dyDescent="0.2">
      <c r="A4425" s="103"/>
      <c r="B4425" s="99"/>
      <c r="C4425" s="99"/>
    </row>
    <row r="4426" spans="1:3" x14ac:dyDescent="0.2">
      <c r="A4426" s="103"/>
      <c r="B4426" s="99"/>
      <c r="C4426" s="99"/>
    </row>
    <row r="4427" spans="1:3" x14ac:dyDescent="0.2">
      <c r="A4427" s="103"/>
      <c r="B4427" s="99"/>
      <c r="C4427" s="99"/>
    </row>
    <row r="4428" spans="1:3" x14ac:dyDescent="0.2">
      <c r="A4428" s="103"/>
      <c r="B4428" s="99"/>
      <c r="C4428" s="99"/>
    </row>
    <row r="4429" spans="1:3" x14ac:dyDescent="0.2">
      <c r="A4429" s="103"/>
      <c r="B4429" s="99"/>
      <c r="C4429" s="99"/>
    </row>
    <row r="4430" spans="1:3" x14ac:dyDescent="0.2">
      <c r="A4430" s="103"/>
      <c r="B4430" s="99"/>
      <c r="C4430" s="99"/>
    </row>
    <row r="4431" spans="1:3" x14ac:dyDescent="0.2">
      <c r="A4431" s="103"/>
      <c r="B4431" s="99"/>
      <c r="C4431" s="99"/>
    </row>
    <row r="4432" spans="1:3" x14ac:dyDescent="0.2">
      <c r="A4432" s="103"/>
      <c r="B4432" s="99"/>
      <c r="C4432" s="99"/>
    </row>
    <row r="4433" spans="1:3" x14ac:dyDescent="0.2">
      <c r="A4433" s="103"/>
      <c r="B4433" s="99"/>
      <c r="C4433" s="99"/>
    </row>
    <row r="4434" spans="1:3" x14ac:dyDescent="0.2">
      <c r="A4434" s="103"/>
      <c r="B4434" s="99"/>
      <c r="C4434" s="99"/>
    </row>
    <row r="4435" spans="1:3" x14ac:dyDescent="0.2">
      <c r="A4435" s="103"/>
      <c r="B4435" s="99"/>
      <c r="C4435" s="99"/>
    </row>
    <row r="4436" spans="1:3" x14ac:dyDescent="0.2">
      <c r="A4436" s="103"/>
      <c r="B4436" s="99"/>
      <c r="C4436" s="99"/>
    </row>
    <row r="4437" spans="1:3" x14ac:dyDescent="0.2">
      <c r="A4437" s="103"/>
      <c r="B4437" s="99"/>
      <c r="C4437" s="99"/>
    </row>
    <row r="4438" spans="1:3" x14ac:dyDescent="0.2">
      <c r="A4438" s="103"/>
      <c r="B4438" s="99"/>
      <c r="C4438" s="99"/>
    </row>
    <row r="4439" spans="1:3" x14ac:dyDescent="0.2">
      <c r="A4439" s="103"/>
      <c r="B4439" s="99"/>
      <c r="C4439" s="99"/>
    </row>
    <row r="4440" spans="1:3" x14ac:dyDescent="0.2">
      <c r="A4440" s="103"/>
      <c r="B4440" s="99"/>
      <c r="C4440" s="99"/>
    </row>
    <row r="4441" spans="1:3" x14ac:dyDescent="0.2">
      <c r="A4441" s="103"/>
      <c r="B4441" s="99"/>
      <c r="C4441" s="99"/>
    </row>
    <row r="4442" spans="1:3" x14ac:dyDescent="0.2">
      <c r="A4442" s="103"/>
      <c r="B4442" s="99"/>
      <c r="C4442" s="99"/>
    </row>
    <row r="4443" spans="1:3" x14ac:dyDescent="0.2">
      <c r="A4443" s="103"/>
      <c r="B4443" s="99"/>
      <c r="C4443" s="99"/>
    </row>
    <row r="4444" spans="1:3" x14ac:dyDescent="0.2">
      <c r="A4444" s="103"/>
      <c r="B4444" s="99"/>
      <c r="C4444" s="99"/>
    </row>
    <row r="4445" spans="1:3" x14ac:dyDescent="0.2">
      <c r="A4445" s="103"/>
      <c r="B4445" s="99"/>
      <c r="C4445" s="99"/>
    </row>
    <row r="4446" spans="1:3" x14ac:dyDescent="0.2">
      <c r="A4446" s="103"/>
      <c r="B4446" s="99"/>
      <c r="C4446" s="99"/>
    </row>
    <row r="4447" spans="1:3" x14ac:dyDescent="0.2">
      <c r="A4447" s="103"/>
      <c r="B4447" s="99"/>
      <c r="C4447" s="99"/>
    </row>
    <row r="4448" spans="1:3" x14ac:dyDescent="0.2">
      <c r="A4448" s="103"/>
      <c r="B4448" s="99"/>
      <c r="C4448" s="99"/>
    </row>
    <row r="4449" spans="1:3" x14ac:dyDescent="0.2">
      <c r="A4449" s="103"/>
      <c r="B4449" s="99"/>
      <c r="C4449" s="99"/>
    </row>
    <row r="4450" spans="1:3" x14ac:dyDescent="0.2">
      <c r="A4450" s="103"/>
      <c r="B4450" s="99"/>
      <c r="C4450" s="99"/>
    </row>
    <row r="4451" spans="1:3" x14ac:dyDescent="0.2">
      <c r="A4451" s="103"/>
      <c r="B4451" s="99"/>
      <c r="C4451" s="99"/>
    </row>
    <row r="4452" spans="1:3" x14ac:dyDescent="0.2">
      <c r="A4452" s="103"/>
      <c r="B4452" s="99"/>
      <c r="C4452" s="99"/>
    </row>
    <row r="4453" spans="1:3" x14ac:dyDescent="0.2">
      <c r="A4453" s="103"/>
      <c r="B4453" s="99"/>
      <c r="C4453" s="99"/>
    </row>
    <row r="4454" spans="1:3" x14ac:dyDescent="0.2">
      <c r="A4454" s="103"/>
      <c r="B4454" s="99"/>
      <c r="C4454" s="99"/>
    </row>
    <row r="4455" spans="1:3" x14ac:dyDescent="0.2">
      <c r="A4455" s="103"/>
      <c r="B4455" s="99"/>
      <c r="C4455" s="99"/>
    </row>
    <row r="4456" spans="1:3" x14ac:dyDescent="0.2">
      <c r="A4456" s="103"/>
      <c r="B4456" s="99"/>
      <c r="C4456" s="99"/>
    </row>
    <row r="4457" spans="1:3" x14ac:dyDescent="0.2">
      <c r="A4457" s="103"/>
      <c r="B4457" s="99"/>
      <c r="C4457" s="99"/>
    </row>
    <row r="4458" spans="1:3" x14ac:dyDescent="0.2">
      <c r="A4458" s="103"/>
      <c r="B4458" s="99"/>
      <c r="C4458" s="99"/>
    </row>
    <row r="4459" spans="1:3" x14ac:dyDescent="0.2">
      <c r="A4459" s="103"/>
      <c r="B4459" s="99"/>
      <c r="C4459" s="99"/>
    </row>
    <row r="4460" spans="1:3" x14ac:dyDescent="0.2">
      <c r="A4460" s="103"/>
      <c r="B4460" s="99"/>
      <c r="C4460" s="99"/>
    </row>
    <row r="4461" spans="1:3" x14ac:dyDescent="0.2">
      <c r="A4461" s="103"/>
      <c r="B4461" s="99"/>
      <c r="C4461" s="99"/>
    </row>
    <row r="4462" spans="1:3" x14ac:dyDescent="0.2">
      <c r="A4462" s="103"/>
      <c r="B4462" s="99"/>
      <c r="C4462" s="99"/>
    </row>
    <row r="4463" spans="1:3" x14ac:dyDescent="0.2">
      <c r="A4463" s="103"/>
      <c r="B4463" s="99"/>
      <c r="C4463" s="99"/>
    </row>
    <row r="4464" spans="1:3" x14ac:dyDescent="0.2">
      <c r="A4464" s="103"/>
      <c r="B4464" s="99"/>
      <c r="C4464" s="99"/>
    </row>
    <row r="4465" spans="1:3" x14ac:dyDescent="0.2">
      <c r="A4465" s="103"/>
      <c r="B4465" s="99"/>
      <c r="C4465" s="99"/>
    </row>
    <row r="4466" spans="1:3" x14ac:dyDescent="0.2">
      <c r="A4466" s="103"/>
      <c r="B4466" s="99"/>
      <c r="C4466" s="99"/>
    </row>
    <row r="4467" spans="1:3" x14ac:dyDescent="0.2">
      <c r="A4467" s="103"/>
      <c r="B4467" s="99"/>
      <c r="C4467" s="99"/>
    </row>
    <row r="4468" spans="1:3" x14ac:dyDescent="0.2">
      <c r="A4468" s="103"/>
      <c r="B4468" s="99"/>
      <c r="C4468" s="99"/>
    </row>
    <row r="4469" spans="1:3" x14ac:dyDescent="0.2">
      <c r="A4469" s="103"/>
      <c r="B4469" s="99"/>
      <c r="C4469" s="99"/>
    </row>
    <row r="4470" spans="1:3" x14ac:dyDescent="0.2">
      <c r="A4470" s="103"/>
      <c r="B4470" s="99"/>
      <c r="C4470" s="99"/>
    </row>
    <row r="4471" spans="1:3" x14ac:dyDescent="0.2">
      <c r="A4471" s="103"/>
      <c r="B4471" s="99"/>
      <c r="C4471" s="99"/>
    </row>
    <row r="4472" spans="1:3" x14ac:dyDescent="0.2">
      <c r="A4472" s="103"/>
      <c r="B4472" s="99"/>
      <c r="C4472" s="99"/>
    </row>
    <row r="4473" spans="1:3" x14ac:dyDescent="0.2">
      <c r="A4473" s="103"/>
      <c r="B4473" s="99"/>
      <c r="C4473" s="99"/>
    </row>
    <row r="4474" spans="1:3" x14ac:dyDescent="0.2">
      <c r="A4474" s="103"/>
      <c r="B4474" s="99"/>
      <c r="C4474" s="99"/>
    </row>
    <row r="4475" spans="1:3" x14ac:dyDescent="0.2">
      <c r="A4475" s="103"/>
      <c r="B4475" s="99"/>
      <c r="C4475" s="99"/>
    </row>
    <row r="4476" spans="1:3" x14ac:dyDescent="0.2">
      <c r="A4476" s="103"/>
      <c r="B4476" s="99"/>
      <c r="C4476" s="99"/>
    </row>
    <row r="4477" spans="1:3" x14ac:dyDescent="0.2">
      <c r="A4477" s="103"/>
      <c r="B4477" s="99"/>
      <c r="C4477" s="99"/>
    </row>
    <row r="4478" spans="1:3" x14ac:dyDescent="0.2">
      <c r="A4478" s="103"/>
      <c r="B4478" s="99"/>
      <c r="C4478" s="99"/>
    </row>
    <row r="4479" spans="1:3" x14ac:dyDescent="0.2">
      <c r="A4479" s="103"/>
      <c r="B4479" s="99"/>
      <c r="C4479" s="99"/>
    </row>
    <row r="4480" spans="1:3" x14ac:dyDescent="0.2">
      <c r="A4480" s="103"/>
      <c r="B4480" s="99"/>
      <c r="C4480" s="99"/>
    </row>
    <row r="4481" spans="1:3" x14ac:dyDescent="0.2">
      <c r="A4481" s="103"/>
      <c r="B4481" s="99"/>
      <c r="C4481" s="99"/>
    </row>
    <row r="4482" spans="1:3" x14ac:dyDescent="0.2">
      <c r="A4482" s="103"/>
      <c r="B4482" s="99"/>
      <c r="C4482" s="99"/>
    </row>
    <row r="4483" spans="1:3" x14ac:dyDescent="0.2">
      <c r="A4483" s="103"/>
      <c r="B4483" s="99"/>
      <c r="C4483" s="99"/>
    </row>
    <row r="4484" spans="1:3" x14ac:dyDescent="0.2">
      <c r="A4484" s="103"/>
      <c r="B4484" s="99"/>
      <c r="C4484" s="99"/>
    </row>
    <row r="4485" spans="1:3" x14ac:dyDescent="0.2">
      <c r="A4485" s="103"/>
      <c r="B4485" s="99"/>
      <c r="C4485" s="99"/>
    </row>
    <row r="4486" spans="1:3" x14ac:dyDescent="0.2">
      <c r="A4486" s="103"/>
      <c r="B4486" s="99"/>
      <c r="C4486" s="99"/>
    </row>
    <row r="4487" spans="1:3" x14ac:dyDescent="0.2">
      <c r="A4487" s="103"/>
      <c r="B4487" s="99"/>
      <c r="C4487" s="99"/>
    </row>
    <row r="4488" spans="1:3" x14ac:dyDescent="0.2">
      <c r="A4488" s="103"/>
      <c r="B4488" s="99"/>
      <c r="C4488" s="99"/>
    </row>
    <row r="4489" spans="1:3" x14ac:dyDescent="0.2">
      <c r="A4489" s="103"/>
      <c r="B4489" s="99"/>
      <c r="C4489" s="99"/>
    </row>
    <row r="4490" spans="1:3" x14ac:dyDescent="0.2">
      <c r="A4490" s="103"/>
      <c r="B4490" s="99"/>
      <c r="C4490" s="99"/>
    </row>
    <row r="4491" spans="1:3" x14ac:dyDescent="0.2">
      <c r="A4491" s="103"/>
      <c r="B4491" s="99"/>
      <c r="C4491" s="99"/>
    </row>
    <row r="4492" spans="1:3" x14ac:dyDescent="0.2">
      <c r="A4492" s="103"/>
      <c r="B4492" s="99"/>
      <c r="C4492" s="99"/>
    </row>
    <row r="4493" spans="1:3" x14ac:dyDescent="0.2">
      <c r="A4493" s="103"/>
      <c r="B4493" s="99"/>
      <c r="C4493" s="99"/>
    </row>
    <row r="4494" spans="1:3" x14ac:dyDescent="0.2">
      <c r="A4494" s="103"/>
      <c r="B4494" s="99"/>
      <c r="C4494" s="99"/>
    </row>
    <row r="4495" spans="1:3" x14ac:dyDescent="0.2">
      <c r="A4495" s="103"/>
      <c r="B4495" s="99"/>
      <c r="C4495" s="99"/>
    </row>
    <row r="4496" spans="1:3" x14ac:dyDescent="0.2">
      <c r="A4496" s="103"/>
      <c r="B4496" s="99"/>
      <c r="C4496" s="99"/>
    </row>
    <row r="4497" spans="1:3" x14ac:dyDescent="0.2">
      <c r="A4497" s="103"/>
      <c r="B4497" s="99"/>
      <c r="C4497" s="99"/>
    </row>
    <row r="4498" spans="1:3" x14ac:dyDescent="0.2">
      <c r="A4498" s="103"/>
      <c r="B4498" s="99"/>
      <c r="C4498" s="99"/>
    </row>
    <row r="4499" spans="1:3" x14ac:dyDescent="0.2">
      <c r="A4499" s="103"/>
      <c r="B4499" s="99"/>
      <c r="C4499" s="99"/>
    </row>
    <row r="4500" spans="1:3" x14ac:dyDescent="0.2">
      <c r="A4500" s="103"/>
      <c r="B4500" s="99"/>
      <c r="C4500" s="99"/>
    </row>
    <row r="4501" spans="1:3" x14ac:dyDescent="0.2">
      <c r="A4501" s="103"/>
      <c r="B4501" s="99"/>
      <c r="C4501" s="99"/>
    </row>
    <row r="4502" spans="1:3" x14ac:dyDescent="0.2">
      <c r="A4502" s="103"/>
      <c r="B4502" s="99"/>
      <c r="C4502" s="99"/>
    </row>
    <row r="4503" spans="1:3" x14ac:dyDescent="0.2">
      <c r="A4503" s="103"/>
      <c r="B4503" s="99"/>
      <c r="C4503" s="99"/>
    </row>
    <row r="4504" spans="1:3" x14ac:dyDescent="0.2">
      <c r="A4504" s="103"/>
      <c r="B4504" s="99"/>
      <c r="C4504" s="99"/>
    </row>
    <row r="4505" spans="1:3" x14ac:dyDescent="0.2">
      <c r="A4505" s="103"/>
      <c r="B4505" s="99"/>
      <c r="C4505" s="99"/>
    </row>
    <row r="4506" spans="1:3" x14ac:dyDescent="0.2">
      <c r="A4506" s="103"/>
      <c r="B4506" s="99"/>
      <c r="C4506" s="99"/>
    </row>
    <row r="4507" spans="1:3" x14ac:dyDescent="0.2">
      <c r="A4507" s="103"/>
      <c r="B4507" s="99"/>
      <c r="C4507" s="99"/>
    </row>
    <row r="4508" spans="1:3" x14ac:dyDescent="0.2">
      <c r="A4508" s="103"/>
      <c r="B4508" s="99"/>
      <c r="C4508" s="99"/>
    </row>
    <row r="4509" spans="1:3" x14ac:dyDescent="0.2">
      <c r="A4509" s="103"/>
      <c r="B4509" s="99"/>
      <c r="C4509" s="99"/>
    </row>
    <row r="4510" spans="1:3" x14ac:dyDescent="0.2">
      <c r="A4510" s="103"/>
      <c r="B4510" s="99"/>
      <c r="C4510" s="99"/>
    </row>
    <row r="4511" spans="1:3" x14ac:dyDescent="0.2">
      <c r="A4511" s="103"/>
      <c r="B4511" s="99"/>
      <c r="C4511" s="99"/>
    </row>
    <row r="4512" spans="1:3" x14ac:dyDescent="0.2">
      <c r="A4512" s="103"/>
      <c r="B4512" s="99"/>
      <c r="C4512" s="99"/>
    </row>
    <row r="4513" spans="1:3" x14ac:dyDescent="0.2">
      <c r="A4513" s="103"/>
      <c r="B4513" s="99"/>
      <c r="C4513" s="99"/>
    </row>
    <row r="4514" spans="1:3" x14ac:dyDescent="0.2">
      <c r="A4514" s="103"/>
      <c r="B4514" s="99"/>
      <c r="C4514" s="99"/>
    </row>
    <row r="4515" spans="1:3" x14ac:dyDescent="0.2">
      <c r="A4515" s="103"/>
      <c r="B4515" s="99"/>
      <c r="C4515" s="99"/>
    </row>
    <row r="4516" spans="1:3" x14ac:dyDescent="0.2">
      <c r="A4516" s="103"/>
      <c r="B4516" s="99"/>
      <c r="C4516" s="99"/>
    </row>
    <row r="4517" spans="1:3" x14ac:dyDescent="0.2">
      <c r="A4517" s="103"/>
      <c r="B4517" s="99"/>
      <c r="C4517" s="99"/>
    </row>
    <row r="4518" spans="1:3" x14ac:dyDescent="0.2">
      <c r="A4518" s="103"/>
      <c r="B4518" s="99"/>
      <c r="C4518" s="99"/>
    </row>
    <row r="4519" spans="1:3" x14ac:dyDescent="0.2">
      <c r="A4519" s="103"/>
      <c r="B4519" s="99"/>
      <c r="C4519" s="99"/>
    </row>
    <row r="4520" spans="1:3" x14ac:dyDescent="0.2">
      <c r="A4520" s="103"/>
      <c r="B4520" s="99"/>
      <c r="C4520" s="99"/>
    </row>
    <row r="4521" spans="1:3" x14ac:dyDescent="0.2">
      <c r="A4521" s="103"/>
      <c r="B4521" s="99"/>
      <c r="C4521" s="99"/>
    </row>
    <row r="4522" spans="1:3" x14ac:dyDescent="0.2">
      <c r="A4522" s="103"/>
      <c r="B4522" s="99"/>
      <c r="C4522" s="99"/>
    </row>
    <row r="4523" spans="1:3" x14ac:dyDescent="0.2">
      <c r="A4523" s="103"/>
      <c r="B4523" s="99"/>
      <c r="C4523" s="99"/>
    </row>
    <row r="4524" spans="1:3" x14ac:dyDescent="0.2">
      <c r="A4524" s="103"/>
      <c r="B4524" s="99"/>
      <c r="C4524" s="99"/>
    </row>
    <row r="4525" spans="1:3" x14ac:dyDescent="0.2">
      <c r="A4525" s="103"/>
      <c r="B4525" s="99"/>
      <c r="C4525" s="99"/>
    </row>
    <row r="4526" spans="1:3" x14ac:dyDescent="0.2">
      <c r="A4526" s="103"/>
      <c r="B4526" s="99"/>
      <c r="C4526" s="99"/>
    </row>
    <row r="4527" spans="1:3" x14ac:dyDescent="0.2">
      <c r="A4527" s="103"/>
      <c r="B4527" s="99"/>
      <c r="C4527" s="99"/>
    </row>
    <row r="4528" spans="1:3" x14ac:dyDescent="0.2">
      <c r="A4528" s="103"/>
      <c r="B4528" s="99"/>
      <c r="C4528" s="99"/>
    </row>
    <row r="4529" spans="1:3" x14ac:dyDescent="0.2">
      <c r="A4529" s="103"/>
      <c r="B4529" s="99"/>
      <c r="C4529" s="99"/>
    </row>
    <row r="4530" spans="1:3" x14ac:dyDescent="0.2">
      <c r="A4530" s="103"/>
      <c r="B4530" s="99"/>
      <c r="C4530" s="99"/>
    </row>
    <row r="4531" spans="1:3" x14ac:dyDescent="0.2">
      <c r="A4531" s="103"/>
      <c r="B4531" s="99"/>
      <c r="C4531" s="99"/>
    </row>
    <row r="4532" spans="1:3" x14ac:dyDescent="0.2">
      <c r="A4532" s="103"/>
      <c r="B4532" s="99"/>
      <c r="C4532" s="99"/>
    </row>
    <row r="4533" spans="1:3" x14ac:dyDescent="0.2">
      <c r="A4533" s="103"/>
      <c r="B4533" s="99"/>
      <c r="C4533" s="99"/>
    </row>
    <row r="4534" spans="1:3" x14ac:dyDescent="0.2">
      <c r="A4534" s="103"/>
      <c r="B4534" s="99"/>
      <c r="C4534" s="99"/>
    </row>
    <row r="4535" spans="1:3" x14ac:dyDescent="0.2">
      <c r="A4535" s="103"/>
      <c r="B4535" s="99"/>
      <c r="C4535" s="99"/>
    </row>
    <row r="4536" spans="1:3" x14ac:dyDescent="0.2">
      <c r="A4536" s="103"/>
      <c r="B4536" s="99"/>
      <c r="C4536" s="99"/>
    </row>
    <row r="4537" spans="1:3" x14ac:dyDescent="0.2">
      <c r="A4537" s="103"/>
      <c r="B4537" s="99"/>
      <c r="C4537" s="99"/>
    </row>
    <row r="4538" spans="1:3" x14ac:dyDescent="0.2">
      <c r="A4538" s="103"/>
      <c r="B4538" s="99"/>
      <c r="C4538" s="99"/>
    </row>
    <row r="4539" spans="1:3" x14ac:dyDescent="0.2">
      <c r="A4539" s="103"/>
      <c r="B4539" s="99"/>
      <c r="C4539" s="99"/>
    </row>
    <row r="4540" spans="1:3" x14ac:dyDescent="0.2">
      <c r="A4540" s="103"/>
      <c r="B4540" s="99"/>
      <c r="C4540" s="99"/>
    </row>
    <row r="4541" spans="1:3" x14ac:dyDescent="0.2">
      <c r="A4541" s="103"/>
      <c r="B4541" s="99"/>
      <c r="C4541" s="99"/>
    </row>
    <row r="4542" spans="1:3" x14ac:dyDescent="0.2">
      <c r="A4542" s="103"/>
      <c r="B4542" s="99"/>
      <c r="C4542" s="99"/>
    </row>
    <row r="4543" spans="1:3" x14ac:dyDescent="0.2">
      <c r="A4543" s="103"/>
      <c r="B4543" s="99"/>
      <c r="C4543" s="99"/>
    </row>
    <row r="4544" spans="1:3" x14ac:dyDescent="0.2">
      <c r="A4544" s="103"/>
      <c r="B4544" s="99"/>
      <c r="C4544" s="99"/>
    </row>
    <row r="4545" spans="1:3" x14ac:dyDescent="0.2">
      <c r="A4545" s="103"/>
      <c r="B4545" s="99"/>
      <c r="C4545" s="99"/>
    </row>
    <row r="4546" spans="1:3" x14ac:dyDescent="0.2">
      <c r="A4546" s="103"/>
      <c r="B4546" s="99"/>
      <c r="C4546" s="99"/>
    </row>
    <row r="4547" spans="1:3" x14ac:dyDescent="0.2">
      <c r="A4547" s="103"/>
      <c r="B4547" s="99"/>
      <c r="C4547" s="99"/>
    </row>
    <row r="4548" spans="1:3" x14ac:dyDescent="0.2">
      <c r="A4548" s="103"/>
      <c r="B4548" s="99"/>
      <c r="C4548" s="99"/>
    </row>
    <row r="4549" spans="1:3" x14ac:dyDescent="0.2">
      <c r="A4549" s="103"/>
      <c r="B4549" s="99"/>
      <c r="C4549" s="99"/>
    </row>
    <row r="4550" spans="1:3" x14ac:dyDescent="0.2">
      <c r="A4550" s="103"/>
      <c r="B4550" s="99"/>
      <c r="C4550" s="99"/>
    </row>
    <row r="4551" spans="1:3" x14ac:dyDescent="0.2">
      <c r="A4551" s="103"/>
      <c r="B4551" s="99"/>
      <c r="C4551" s="99"/>
    </row>
    <row r="4552" spans="1:3" x14ac:dyDescent="0.2">
      <c r="A4552" s="103"/>
      <c r="B4552" s="99"/>
      <c r="C4552" s="99"/>
    </row>
    <row r="4553" spans="1:3" x14ac:dyDescent="0.2">
      <c r="A4553" s="103"/>
      <c r="B4553" s="99"/>
      <c r="C4553" s="99"/>
    </row>
    <row r="4554" spans="1:3" x14ac:dyDescent="0.2">
      <c r="A4554" s="103"/>
      <c r="B4554" s="99"/>
      <c r="C4554" s="99"/>
    </row>
    <row r="4555" spans="1:3" x14ac:dyDescent="0.2">
      <c r="A4555" s="103"/>
      <c r="B4555" s="99"/>
      <c r="C4555" s="99"/>
    </row>
    <row r="4556" spans="1:3" x14ac:dyDescent="0.2">
      <c r="A4556" s="103"/>
      <c r="B4556" s="99"/>
      <c r="C4556" s="99"/>
    </row>
    <row r="4557" spans="1:3" x14ac:dyDescent="0.2">
      <c r="A4557" s="103"/>
      <c r="B4557" s="99"/>
      <c r="C4557" s="99"/>
    </row>
    <row r="4558" spans="1:3" x14ac:dyDescent="0.2">
      <c r="A4558" s="103"/>
      <c r="B4558" s="99"/>
      <c r="C4558" s="99"/>
    </row>
    <row r="4559" spans="1:3" x14ac:dyDescent="0.2">
      <c r="A4559" s="103"/>
      <c r="B4559" s="99"/>
      <c r="C4559" s="99"/>
    </row>
    <row r="4560" spans="1:3" x14ac:dyDescent="0.2">
      <c r="A4560" s="103"/>
      <c r="B4560" s="99"/>
      <c r="C4560" s="99"/>
    </row>
    <row r="4561" spans="1:3" x14ac:dyDescent="0.2">
      <c r="A4561" s="103"/>
      <c r="B4561" s="99"/>
      <c r="C4561" s="99"/>
    </row>
    <row r="4562" spans="1:3" x14ac:dyDescent="0.2">
      <c r="A4562" s="103"/>
      <c r="B4562" s="99"/>
      <c r="C4562" s="99"/>
    </row>
    <row r="4563" spans="1:3" x14ac:dyDescent="0.2">
      <c r="A4563" s="103"/>
      <c r="B4563" s="99"/>
      <c r="C4563" s="99"/>
    </row>
    <row r="4564" spans="1:3" x14ac:dyDescent="0.2">
      <c r="A4564" s="103"/>
      <c r="B4564" s="99"/>
      <c r="C4564" s="99"/>
    </row>
    <row r="4565" spans="1:3" x14ac:dyDescent="0.2">
      <c r="A4565" s="103"/>
      <c r="B4565" s="99"/>
      <c r="C4565" s="99"/>
    </row>
    <row r="4566" spans="1:3" x14ac:dyDescent="0.2">
      <c r="A4566" s="103"/>
      <c r="B4566" s="99"/>
      <c r="C4566" s="99"/>
    </row>
    <row r="4567" spans="1:3" x14ac:dyDescent="0.2">
      <c r="A4567" s="103"/>
      <c r="B4567" s="99"/>
      <c r="C4567" s="99"/>
    </row>
    <row r="4568" spans="1:3" x14ac:dyDescent="0.2">
      <c r="A4568" s="103"/>
      <c r="B4568" s="99"/>
      <c r="C4568" s="99"/>
    </row>
    <row r="4569" spans="1:3" x14ac:dyDescent="0.2">
      <c r="A4569" s="103"/>
      <c r="B4569" s="99"/>
      <c r="C4569" s="99"/>
    </row>
    <row r="4570" spans="1:3" x14ac:dyDescent="0.2">
      <c r="A4570" s="103"/>
      <c r="B4570" s="99"/>
      <c r="C4570" s="99"/>
    </row>
    <row r="4571" spans="1:3" x14ac:dyDescent="0.2">
      <c r="A4571" s="103"/>
      <c r="B4571" s="99"/>
      <c r="C4571" s="99"/>
    </row>
    <row r="4572" spans="1:3" x14ac:dyDescent="0.2">
      <c r="A4572" s="103"/>
      <c r="B4572" s="99"/>
      <c r="C4572" s="99"/>
    </row>
    <row r="4573" spans="1:3" x14ac:dyDescent="0.2">
      <c r="A4573" s="103"/>
      <c r="B4573" s="99"/>
      <c r="C4573" s="99"/>
    </row>
    <row r="4574" spans="1:3" x14ac:dyDescent="0.2">
      <c r="A4574" s="103"/>
      <c r="B4574" s="99"/>
      <c r="C4574" s="99"/>
    </row>
    <row r="4575" spans="1:3" x14ac:dyDescent="0.2">
      <c r="A4575" s="103"/>
      <c r="B4575" s="99"/>
      <c r="C4575" s="99"/>
    </row>
    <row r="4576" spans="1:3" x14ac:dyDescent="0.2">
      <c r="A4576" s="103"/>
      <c r="B4576" s="99"/>
      <c r="C4576" s="99"/>
    </row>
    <row r="4577" spans="1:3" x14ac:dyDescent="0.2">
      <c r="A4577" s="103"/>
      <c r="B4577" s="99"/>
      <c r="C4577" s="99"/>
    </row>
    <row r="4578" spans="1:3" x14ac:dyDescent="0.2">
      <c r="A4578" s="103"/>
      <c r="B4578" s="99"/>
      <c r="C4578" s="99"/>
    </row>
    <row r="4579" spans="1:3" x14ac:dyDescent="0.2">
      <c r="A4579" s="103"/>
      <c r="B4579" s="99"/>
      <c r="C4579" s="99"/>
    </row>
    <row r="4580" spans="1:3" x14ac:dyDescent="0.2">
      <c r="A4580" s="103"/>
      <c r="B4580" s="99"/>
      <c r="C4580" s="99"/>
    </row>
    <row r="4581" spans="1:3" x14ac:dyDescent="0.2">
      <c r="A4581" s="103"/>
      <c r="B4581" s="99"/>
      <c r="C4581" s="99"/>
    </row>
    <row r="4582" spans="1:3" x14ac:dyDescent="0.2">
      <c r="A4582" s="103"/>
      <c r="B4582" s="99"/>
      <c r="C4582" s="99"/>
    </row>
    <row r="4583" spans="1:3" x14ac:dyDescent="0.2">
      <c r="A4583" s="103"/>
      <c r="B4583" s="99"/>
      <c r="C4583" s="99"/>
    </row>
    <row r="4584" spans="1:3" x14ac:dyDescent="0.2">
      <c r="A4584" s="103"/>
      <c r="B4584" s="99"/>
      <c r="C4584" s="99"/>
    </row>
    <row r="4585" spans="1:3" x14ac:dyDescent="0.2">
      <c r="A4585" s="103"/>
      <c r="B4585" s="99"/>
      <c r="C4585" s="99"/>
    </row>
    <row r="4586" spans="1:3" x14ac:dyDescent="0.2">
      <c r="A4586" s="103"/>
      <c r="B4586" s="99"/>
      <c r="C4586" s="99"/>
    </row>
    <row r="4587" spans="1:3" x14ac:dyDescent="0.2">
      <c r="A4587" s="103"/>
      <c r="B4587" s="99"/>
      <c r="C4587" s="99"/>
    </row>
    <row r="4588" spans="1:3" x14ac:dyDescent="0.2">
      <c r="A4588" s="103"/>
      <c r="B4588" s="99"/>
      <c r="C4588" s="99"/>
    </row>
    <row r="4589" spans="1:3" x14ac:dyDescent="0.2">
      <c r="A4589" s="103"/>
      <c r="B4589" s="99"/>
      <c r="C4589" s="99"/>
    </row>
    <row r="4590" spans="1:3" x14ac:dyDescent="0.2">
      <c r="A4590" s="103"/>
      <c r="B4590" s="99"/>
      <c r="C4590" s="99"/>
    </row>
    <row r="4591" spans="1:3" x14ac:dyDescent="0.2">
      <c r="A4591" s="103"/>
      <c r="B4591" s="99"/>
      <c r="C4591" s="99"/>
    </row>
    <row r="4592" spans="1:3" x14ac:dyDescent="0.2">
      <c r="A4592" s="103"/>
      <c r="B4592" s="99"/>
      <c r="C4592" s="99"/>
    </row>
    <row r="4593" spans="1:3" x14ac:dyDescent="0.2">
      <c r="A4593" s="103"/>
      <c r="B4593" s="99"/>
      <c r="C4593" s="99"/>
    </row>
    <row r="4594" spans="1:3" x14ac:dyDescent="0.2">
      <c r="A4594" s="103"/>
      <c r="B4594" s="99"/>
      <c r="C4594" s="99"/>
    </row>
    <row r="4595" spans="1:3" x14ac:dyDescent="0.2">
      <c r="A4595" s="103"/>
      <c r="B4595" s="99"/>
      <c r="C4595" s="99"/>
    </row>
    <row r="4596" spans="1:3" x14ac:dyDescent="0.2">
      <c r="A4596" s="103"/>
      <c r="B4596" s="99"/>
      <c r="C4596" s="99"/>
    </row>
    <row r="4597" spans="1:3" x14ac:dyDescent="0.2">
      <c r="A4597" s="103"/>
      <c r="B4597" s="99"/>
      <c r="C4597" s="99"/>
    </row>
    <row r="4598" spans="1:3" x14ac:dyDescent="0.2">
      <c r="A4598" s="103"/>
      <c r="B4598" s="99"/>
      <c r="C4598" s="99"/>
    </row>
    <row r="4599" spans="1:3" x14ac:dyDescent="0.2">
      <c r="A4599" s="103"/>
      <c r="B4599" s="99"/>
      <c r="C4599" s="99"/>
    </row>
    <row r="4600" spans="1:3" x14ac:dyDescent="0.2">
      <c r="A4600" s="103"/>
      <c r="B4600" s="99"/>
      <c r="C4600" s="99"/>
    </row>
    <row r="4601" spans="1:3" x14ac:dyDescent="0.2">
      <c r="A4601" s="103"/>
      <c r="B4601" s="99"/>
      <c r="C4601" s="99"/>
    </row>
    <row r="4602" spans="1:3" x14ac:dyDescent="0.2">
      <c r="A4602" s="103"/>
      <c r="B4602" s="99"/>
      <c r="C4602" s="99"/>
    </row>
    <row r="4603" spans="1:3" x14ac:dyDescent="0.2">
      <c r="A4603" s="103"/>
      <c r="B4603" s="99"/>
      <c r="C4603" s="99"/>
    </row>
    <row r="4604" spans="1:3" x14ac:dyDescent="0.2">
      <c r="A4604" s="103"/>
      <c r="B4604" s="99"/>
      <c r="C4604" s="99"/>
    </row>
    <row r="4605" spans="1:3" x14ac:dyDescent="0.2">
      <c r="A4605" s="103"/>
      <c r="B4605" s="99"/>
      <c r="C4605" s="99"/>
    </row>
    <row r="4606" spans="1:3" x14ac:dyDescent="0.2">
      <c r="A4606" s="103"/>
      <c r="B4606" s="99"/>
      <c r="C4606" s="99"/>
    </row>
    <row r="4607" spans="1:3" x14ac:dyDescent="0.2">
      <c r="A4607" s="103"/>
      <c r="B4607" s="99"/>
      <c r="C4607" s="99"/>
    </row>
    <row r="4608" spans="1:3" x14ac:dyDescent="0.2">
      <c r="A4608" s="103"/>
      <c r="B4608" s="99"/>
      <c r="C4608" s="99"/>
    </row>
    <row r="4609" spans="1:3" x14ac:dyDescent="0.2">
      <c r="A4609" s="103"/>
      <c r="B4609" s="99"/>
      <c r="C4609" s="99"/>
    </row>
    <row r="4610" spans="1:3" x14ac:dyDescent="0.2">
      <c r="A4610" s="103"/>
      <c r="B4610" s="99"/>
      <c r="C4610" s="99"/>
    </row>
    <row r="4611" spans="1:3" x14ac:dyDescent="0.2">
      <c r="A4611" s="103"/>
      <c r="B4611" s="99"/>
      <c r="C4611" s="99"/>
    </row>
    <row r="4612" spans="1:3" x14ac:dyDescent="0.2">
      <c r="A4612" s="103"/>
      <c r="B4612" s="99"/>
      <c r="C4612" s="99"/>
    </row>
    <row r="4613" spans="1:3" x14ac:dyDescent="0.2">
      <c r="A4613" s="103"/>
      <c r="B4613" s="99"/>
      <c r="C4613" s="99"/>
    </row>
    <row r="4614" spans="1:3" x14ac:dyDescent="0.2">
      <c r="A4614" s="103"/>
      <c r="B4614" s="99"/>
      <c r="C4614" s="99"/>
    </row>
    <row r="4615" spans="1:3" x14ac:dyDescent="0.2">
      <c r="A4615" s="103"/>
      <c r="B4615" s="99"/>
      <c r="C4615" s="99"/>
    </row>
    <row r="4616" spans="1:3" x14ac:dyDescent="0.2">
      <c r="A4616" s="103"/>
      <c r="B4616" s="99"/>
      <c r="C4616" s="99"/>
    </row>
    <row r="4617" spans="1:3" x14ac:dyDescent="0.2">
      <c r="A4617" s="103"/>
      <c r="B4617" s="99"/>
      <c r="C4617" s="99"/>
    </row>
    <row r="4618" spans="1:3" x14ac:dyDescent="0.2">
      <c r="A4618" s="103"/>
      <c r="B4618" s="99"/>
      <c r="C4618" s="99"/>
    </row>
    <row r="4619" spans="1:3" x14ac:dyDescent="0.2">
      <c r="A4619" s="103"/>
      <c r="B4619" s="99"/>
      <c r="C4619" s="99"/>
    </row>
    <row r="4620" spans="1:3" x14ac:dyDescent="0.2">
      <c r="A4620" s="103"/>
      <c r="B4620" s="99"/>
      <c r="C4620" s="99"/>
    </row>
    <row r="4621" spans="1:3" x14ac:dyDescent="0.2">
      <c r="A4621" s="103"/>
      <c r="B4621" s="99"/>
      <c r="C4621" s="99"/>
    </row>
    <row r="4622" spans="1:3" x14ac:dyDescent="0.2">
      <c r="A4622" s="103"/>
      <c r="B4622" s="99"/>
      <c r="C4622" s="99"/>
    </row>
    <row r="4623" spans="1:3" x14ac:dyDescent="0.2">
      <c r="A4623" s="103"/>
      <c r="B4623" s="99"/>
      <c r="C4623" s="99"/>
    </row>
    <row r="4624" spans="1:3" x14ac:dyDescent="0.2">
      <c r="A4624" s="103"/>
      <c r="B4624" s="99"/>
      <c r="C4624" s="99"/>
    </row>
    <row r="4625" spans="1:3" x14ac:dyDescent="0.2">
      <c r="A4625" s="103"/>
      <c r="B4625" s="99"/>
      <c r="C4625" s="99"/>
    </row>
    <row r="4626" spans="1:3" x14ac:dyDescent="0.2">
      <c r="A4626" s="103"/>
      <c r="B4626" s="99"/>
      <c r="C4626" s="99"/>
    </row>
    <row r="4627" spans="1:3" x14ac:dyDescent="0.2">
      <c r="A4627" s="103"/>
      <c r="B4627" s="99"/>
      <c r="C4627" s="99"/>
    </row>
    <row r="4628" spans="1:3" x14ac:dyDescent="0.2">
      <c r="A4628" s="103"/>
      <c r="B4628" s="99"/>
      <c r="C4628" s="99"/>
    </row>
    <row r="4629" spans="1:3" x14ac:dyDescent="0.2">
      <c r="A4629" s="103"/>
      <c r="B4629" s="99"/>
      <c r="C4629" s="99"/>
    </row>
    <row r="4630" spans="1:3" x14ac:dyDescent="0.2">
      <c r="A4630" s="103"/>
      <c r="B4630" s="99"/>
      <c r="C4630" s="99"/>
    </row>
    <row r="4631" spans="1:3" x14ac:dyDescent="0.2">
      <c r="A4631" s="103"/>
      <c r="B4631" s="99"/>
      <c r="C4631" s="99"/>
    </row>
    <row r="4632" spans="1:3" x14ac:dyDescent="0.2">
      <c r="A4632" s="103"/>
      <c r="B4632" s="99"/>
      <c r="C4632" s="99"/>
    </row>
    <row r="4633" spans="1:3" x14ac:dyDescent="0.2">
      <c r="A4633" s="103"/>
      <c r="B4633" s="99"/>
      <c r="C4633" s="99"/>
    </row>
    <row r="4634" spans="1:3" x14ac:dyDescent="0.2">
      <c r="A4634" s="103"/>
      <c r="B4634" s="99"/>
      <c r="C4634" s="99"/>
    </row>
    <row r="4635" spans="1:3" x14ac:dyDescent="0.2">
      <c r="A4635" s="103"/>
      <c r="B4635" s="99"/>
      <c r="C4635" s="99"/>
    </row>
    <row r="4636" spans="1:3" x14ac:dyDescent="0.2">
      <c r="A4636" s="103"/>
      <c r="B4636" s="99"/>
      <c r="C4636" s="99"/>
    </row>
    <row r="4637" spans="1:3" x14ac:dyDescent="0.2">
      <c r="A4637" s="103"/>
      <c r="B4637" s="99"/>
      <c r="C4637" s="99"/>
    </row>
    <row r="4638" spans="1:3" x14ac:dyDescent="0.2">
      <c r="A4638" s="103"/>
      <c r="B4638" s="99"/>
      <c r="C4638" s="99"/>
    </row>
    <row r="4639" spans="1:3" x14ac:dyDescent="0.2">
      <c r="A4639" s="103"/>
      <c r="B4639" s="99"/>
      <c r="C4639" s="99"/>
    </row>
    <row r="4640" spans="1:3" x14ac:dyDescent="0.2">
      <c r="A4640" s="103"/>
      <c r="B4640" s="99"/>
      <c r="C4640" s="99"/>
    </row>
    <row r="4641" spans="1:3" x14ac:dyDescent="0.2">
      <c r="A4641" s="103"/>
      <c r="B4641" s="99"/>
      <c r="C4641" s="99"/>
    </row>
    <row r="4642" spans="1:3" x14ac:dyDescent="0.2">
      <c r="A4642" s="103"/>
      <c r="B4642" s="99"/>
      <c r="C4642" s="99"/>
    </row>
    <row r="4643" spans="1:3" x14ac:dyDescent="0.2">
      <c r="A4643" s="103"/>
      <c r="B4643" s="99"/>
      <c r="C4643" s="99"/>
    </row>
    <row r="4644" spans="1:3" x14ac:dyDescent="0.2">
      <c r="A4644" s="103"/>
      <c r="B4644" s="99"/>
      <c r="C4644" s="99"/>
    </row>
    <row r="4645" spans="1:3" x14ac:dyDescent="0.2">
      <c r="A4645" s="103"/>
      <c r="B4645" s="99"/>
      <c r="C4645" s="99"/>
    </row>
    <row r="4646" spans="1:3" x14ac:dyDescent="0.2">
      <c r="A4646" s="103"/>
      <c r="B4646" s="99"/>
      <c r="C4646" s="99"/>
    </row>
    <row r="4647" spans="1:3" x14ac:dyDescent="0.2">
      <c r="A4647" s="103"/>
      <c r="B4647" s="99"/>
      <c r="C4647" s="99"/>
    </row>
    <row r="4648" spans="1:3" x14ac:dyDescent="0.2">
      <c r="A4648" s="103"/>
      <c r="B4648" s="99"/>
      <c r="C4648" s="99"/>
    </row>
    <row r="4649" spans="1:3" x14ac:dyDescent="0.2">
      <c r="A4649" s="103"/>
      <c r="B4649" s="99"/>
      <c r="C4649" s="99"/>
    </row>
    <row r="4650" spans="1:3" x14ac:dyDescent="0.2">
      <c r="A4650" s="103"/>
      <c r="B4650" s="99"/>
      <c r="C4650" s="99"/>
    </row>
    <row r="4651" spans="1:3" x14ac:dyDescent="0.2">
      <c r="A4651" s="103"/>
      <c r="B4651" s="99"/>
      <c r="C4651" s="99"/>
    </row>
    <row r="4652" spans="1:3" x14ac:dyDescent="0.2">
      <c r="A4652" s="103"/>
      <c r="B4652" s="99"/>
      <c r="C4652" s="99"/>
    </row>
    <row r="4653" spans="1:3" x14ac:dyDescent="0.2">
      <c r="A4653" s="103"/>
      <c r="B4653" s="99"/>
      <c r="C4653" s="99"/>
    </row>
    <row r="4654" spans="1:3" x14ac:dyDescent="0.2">
      <c r="A4654" s="103"/>
      <c r="B4654" s="99"/>
      <c r="C4654" s="99"/>
    </row>
    <row r="4655" spans="1:3" x14ac:dyDescent="0.2">
      <c r="A4655" s="103"/>
      <c r="B4655" s="99"/>
      <c r="C4655" s="99"/>
    </row>
    <row r="4656" spans="1:3" x14ac:dyDescent="0.2">
      <c r="A4656" s="103"/>
      <c r="B4656" s="99"/>
      <c r="C4656" s="99"/>
    </row>
    <row r="4657" spans="1:3" x14ac:dyDescent="0.2">
      <c r="A4657" s="103"/>
      <c r="B4657" s="99"/>
      <c r="C4657" s="99"/>
    </row>
    <row r="4658" spans="1:3" x14ac:dyDescent="0.2">
      <c r="A4658" s="103"/>
      <c r="B4658" s="99"/>
      <c r="C4658" s="99"/>
    </row>
    <row r="4659" spans="1:3" x14ac:dyDescent="0.2">
      <c r="A4659" s="103"/>
      <c r="B4659" s="99"/>
      <c r="C4659" s="99"/>
    </row>
    <row r="4660" spans="1:3" x14ac:dyDescent="0.2">
      <c r="A4660" s="103"/>
      <c r="B4660" s="99"/>
      <c r="C4660" s="99"/>
    </row>
    <row r="4661" spans="1:3" x14ac:dyDescent="0.2">
      <c r="A4661" s="103"/>
      <c r="B4661" s="99"/>
      <c r="C4661" s="99"/>
    </row>
    <row r="4662" spans="1:3" x14ac:dyDescent="0.2">
      <c r="A4662" s="103"/>
      <c r="B4662" s="99"/>
      <c r="C4662" s="99"/>
    </row>
    <row r="4663" spans="1:3" x14ac:dyDescent="0.2">
      <c r="A4663" s="103"/>
      <c r="B4663" s="99"/>
      <c r="C4663" s="99"/>
    </row>
    <row r="4664" spans="1:3" x14ac:dyDescent="0.2">
      <c r="A4664" s="103"/>
      <c r="B4664" s="99"/>
      <c r="C4664" s="99"/>
    </row>
    <row r="4665" spans="1:3" x14ac:dyDescent="0.2">
      <c r="A4665" s="103"/>
      <c r="B4665" s="99"/>
      <c r="C4665" s="99"/>
    </row>
    <row r="4666" spans="1:3" x14ac:dyDescent="0.2">
      <c r="A4666" s="103"/>
      <c r="B4666" s="99"/>
      <c r="C4666" s="99"/>
    </row>
    <row r="4667" spans="1:3" x14ac:dyDescent="0.2">
      <c r="A4667" s="103"/>
      <c r="B4667" s="99"/>
      <c r="C4667" s="99"/>
    </row>
    <row r="4668" spans="1:3" x14ac:dyDescent="0.2">
      <c r="A4668" s="103"/>
      <c r="B4668" s="99"/>
      <c r="C4668" s="99"/>
    </row>
    <row r="4669" spans="1:3" x14ac:dyDescent="0.2">
      <c r="A4669" s="103"/>
      <c r="B4669" s="99"/>
      <c r="C4669" s="99"/>
    </row>
    <row r="4670" spans="1:3" x14ac:dyDescent="0.2">
      <c r="A4670" s="103"/>
      <c r="B4670" s="99"/>
      <c r="C4670" s="99"/>
    </row>
    <row r="4671" spans="1:3" x14ac:dyDescent="0.2">
      <c r="A4671" s="103"/>
      <c r="B4671" s="99"/>
      <c r="C4671" s="99"/>
    </row>
    <row r="4672" spans="1:3" x14ac:dyDescent="0.2">
      <c r="A4672" s="103"/>
      <c r="B4672" s="99"/>
      <c r="C4672" s="99"/>
    </row>
    <row r="4673" spans="1:3" x14ac:dyDescent="0.2">
      <c r="A4673" s="103"/>
      <c r="B4673" s="99"/>
      <c r="C4673" s="99"/>
    </row>
    <row r="4674" spans="1:3" x14ac:dyDescent="0.2">
      <c r="A4674" s="103"/>
      <c r="B4674" s="99"/>
      <c r="C4674" s="99"/>
    </row>
    <row r="4675" spans="1:3" x14ac:dyDescent="0.2">
      <c r="A4675" s="103"/>
      <c r="B4675" s="99"/>
      <c r="C4675" s="99"/>
    </row>
    <row r="4676" spans="1:3" x14ac:dyDescent="0.2">
      <c r="A4676" s="103"/>
      <c r="B4676" s="99"/>
      <c r="C4676" s="99"/>
    </row>
    <row r="4677" spans="1:3" x14ac:dyDescent="0.2">
      <c r="A4677" s="103"/>
      <c r="B4677" s="99"/>
      <c r="C4677" s="99"/>
    </row>
    <row r="4678" spans="1:3" x14ac:dyDescent="0.2">
      <c r="A4678" s="103"/>
      <c r="B4678" s="99"/>
      <c r="C4678" s="99"/>
    </row>
    <row r="4679" spans="1:3" x14ac:dyDescent="0.2">
      <c r="A4679" s="103"/>
      <c r="B4679" s="99"/>
      <c r="C4679" s="99"/>
    </row>
    <row r="4680" spans="1:3" x14ac:dyDescent="0.2">
      <c r="A4680" s="103"/>
      <c r="B4680" s="99"/>
      <c r="C4680" s="99"/>
    </row>
    <row r="4681" spans="1:3" x14ac:dyDescent="0.2">
      <c r="A4681" s="103"/>
      <c r="B4681" s="99"/>
      <c r="C4681" s="99"/>
    </row>
    <row r="4682" spans="1:3" x14ac:dyDescent="0.2">
      <c r="A4682" s="103"/>
      <c r="B4682" s="99"/>
      <c r="C4682" s="99"/>
    </row>
    <row r="4683" spans="1:3" x14ac:dyDescent="0.2">
      <c r="A4683" s="103"/>
      <c r="B4683" s="99"/>
      <c r="C4683" s="99"/>
    </row>
    <row r="4684" spans="1:3" x14ac:dyDescent="0.2">
      <c r="A4684" s="103"/>
      <c r="B4684" s="99"/>
      <c r="C4684" s="99"/>
    </row>
    <row r="4685" spans="1:3" x14ac:dyDescent="0.2">
      <c r="A4685" s="103"/>
      <c r="B4685" s="99"/>
      <c r="C4685" s="99"/>
    </row>
    <row r="4686" spans="1:3" x14ac:dyDescent="0.2">
      <c r="A4686" s="103"/>
      <c r="B4686" s="99"/>
      <c r="C4686" s="99"/>
    </row>
    <row r="4687" spans="1:3" x14ac:dyDescent="0.2">
      <c r="A4687" s="103"/>
      <c r="B4687" s="99"/>
      <c r="C4687" s="99"/>
    </row>
    <row r="4688" spans="1:3" x14ac:dyDescent="0.2">
      <c r="A4688" s="103"/>
      <c r="B4688" s="99"/>
      <c r="C4688" s="99"/>
    </row>
    <row r="4689" spans="1:3" x14ac:dyDescent="0.2">
      <c r="A4689" s="103"/>
      <c r="B4689" s="99"/>
      <c r="C4689" s="99"/>
    </row>
    <row r="4690" spans="1:3" x14ac:dyDescent="0.2">
      <c r="A4690" s="103"/>
      <c r="B4690" s="99"/>
      <c r="C4690" s="99"/>
    </row>
    <row r="4691" spans="1:3" x14ac:dyDescent="0.2">
      <c r="A4691" s="103"/>
      <c r="B4691" s="99"/>
      <c r="C4691" s="99"/>
    </row>
    <row r="4692" spans="1:3" x14ac:dyDescent="0.2">
      <c r="A4692" s="103"/>
      <c r="B4692" s="99"/>
      <c r="C4692" s="99"/>
    </row>
    <row r="4693" spans="1:3" x14ac:dyDescent="0.2">
      <c r="A4693" s="103"/>
      <c r="B4693" s="99"/>
      <c r="C4693" s="99"/>
    </row>
    <row r="4694" spans="1:3" x14ac:dyDescent="0.2">
      <c r="A4694" s="103"/>
      <c r="B4694" s="99"/>
      <c r="C4694" s="99"/>
    </row>
    <row r="4695" spans="1:3" x14ac:dyDescent="0.2">
      <c r="A4695" s="103"/>
      <c r="B4695" s="99"/>
      <c r="C4695" s="99"/>
    </row>
    <row r="4696" spans="1:3" x14ac:dyDescent="0.2">
      <c r="A4696" s="103"/>
      <c r="B4696" s="99"/>
      <c r="C4696" s="99"/>
    </row>
    <row r="4697" spans="1:3" x14ac:dyDescent="0.2">
      <c r="A4697" s="103"/>
      <c r="B4697" s="99"/>
      <c r="C4697" s="99"/>
    </row>
    <row r="4698" spans="1:3" x14ac:dyDescent="0.2">
      <c r="A4698" s="103"/>
      <c r="B4698" s="99"/>
      <c r="C4698" s="99"/>
    </row>
    <row r="4699" spans="1:3" x14ac:dyDescent="0.2">
      <c r="A4699" s="103"/>
      <c r="B4699" s="99"/>
      <c r="C4699" s="99"/>
    </row>
    <row r="4700" spans="1:3" x14ac:dyDescent="0.2">
      <c r="A4700" s="103"/>
      <c r="B4700" s="99"/>
      <c r="C4700" s="99"/>
    </row>
    <row r="4701" spans="1:3" x14ac:dyDescent="0.2">
      <c r="A4701" s="103"/>
      <c r="B4701" s="99"/>
      <c r="C4701" s="99"/>
    </row>
    <row r="4702" spans="1:3" x14ac:dyDescent="0.2">
      <c r="A4702" s="103"/>
      <c r="B4702" s="99"/>
      <c r="C4702" s="99"/>
    </row>
    <row r="4703" spans="1:3" x14ac:dyDescent="0.2">
      <c r="A4703" s="103"/>
      <c r="B4703" s="99"/>
      <c r="C4703" s="99"/>
    </row>
    <row r="4704" spans="1:3" x14ac:dyDescent="0.2">
      <c r="A4704" s="103"/>
      <c r="B4704" s="99"/>
      <c r="C4704" s="99"/>
    </row>
    <row r="4705" spans="1:3" x14ac:dyDescent="0.2">
      <c r="A4705" s="103"/>
      <c r="B4705" s="99"/>
      <c r="C4705" s="99"/>
    </row>
    <row r="4706" spans="1:3" x14ac:dyDescent="0.2">
      <c r="A4706" s="103"/>
      <c r="B4706" s="99"/>
      <c r="C4706" s="99"/>
    </row>
    <row r="4707" spans="1:3" x14ac:dyDescent="0.2">
      <c r="A4707" s="103"/>
      <c r="B4707" s="99"/>
      <c r="C4707" s="99"/>
    </row>
    <row r="4708" spans="1:3" x14ac:dyDescent="0.2">
      <c r="A4708" s="103"/>
      <c r="B4708" s="99"/>
      <c r="C4708" s="99"/>
    </row>
    <row r="4709" spans="1:3" x14ac:dyDescent="0.2">
      <c r="A4709" s="103"/>
      <c r="B4709" s="99"/>
      <c r="C4709" s="99"/>
    </row>
    <row r="4710" spans="1:3" x14ac:dyDescent="0.2">
      <c r="A4710" s="103"/>
      <c r="B4710" s="99"/>
      <c r="C4710" s="99"/>
    </row>
    <row r="4711" spans="1:3" x14ac:dyDescent="0.2">
      <c r="A4711" s="103"/>
      <c r="B4711" s="99"/>
      <c r="C4711" s="99"/>
    </row>
    <row r="4712" spans="1:3" x14ac:dyDescent="0.2">
      <c r="A4712" s="103"/>
      <c r="B4712" s="99"/>
      <c r="C4712" s="99"/>
    </row>
    <row r="4713" spans="1:3" x14ac:dyDescent="0.2">
      <c r="A4713" s="103"/>
      <c r="B4713" s="99"/>
      <c r="C4713" s="99"/>
    </row>
    <row r="4714" spans="1:3" x14ac:dyDescent="0.2">
      <c r="A4714" s="103"/>
      <c r="B4714" s="99"/>
      <c r="C4714" s="99"/>
    </row>
    <row r="4715" spans="1:3" x14ac:dyDescent="0.2">
      <c r="A4715" s="103"/>
      <c r="B4715" s="99"/>
      <c r="C4715" s="99"/>
    </row>
    <row r="4716" spans="1:3" x14ac:dyDescent="0.2">
      <c r="A4716" s="103"/>
      <c r="B4716" s="99"/>
      <c r="C4716" s="99"/>
    </row>
    <row r="4717" spans="1:3" x14ac:dyDescent="0.2">
      <c r="A4717" s="103"/>
      <c r="B4717" s="99"/>
      <c r="C4717" s="99"/>
    </row>
    <row r="4718" spans="1:3" x14ac:dyDescent="0.2">
      <c r="A4718" s="103"/>
      <c r="B4718" s="99"/>
      <c r="C4718" s="99"/>
    </row>
    <row r="4719" spans="1:3" x14ac:dyDescent="0.2">
      <c r="A4719" s="103"/>
      <c r="B4719" s="99"/>
      <c r="C4719" s="99"/>
    </row>
    <row r="4720" spans="1:3" x14ac:dyDescent="0.2">
      <c r="A4720" s="103"/>
      <c r="B4720" s="99"/>
      <c r="C4720" s="99"/>
    </row>
    <row r="4721" spans="1:3" x14ac:dyDescent="0.2">
      <c r="A4721" s="103"/>
      <c r="B4721" s="99"/>
      <c r="C4721" s="99"/>
    </row>
    <row r="4722" spans="1:3" x14ac:dyDescent="0.2">
      <c r="A4722" s="103"/>
      <c r="B4722" s="99"/>
      <c r="C4722" s="99"/>
    </row>
    <row r="4723" spans="1:3" x14ac:dyDescent="0.2">
      <c r="A4723" s="103"/>
      <c r="B4723" s="99"/>
      <c r="C4723" s="99"/>
    </row>
    <row r="4724" spans="1:3" x14ac:dyDescent="0.2">
      <c r="A4724" s="103"/>
      <c r="B4724" s="99"/>
      <c r="C4724" s="99"/>
    </row>
    <row r="4725" spans="1:3" x14ac:dyDescent="0.2">
      <c r="A4725" s="103"/>
      <c r="B4725" s="99"/>
      <c r="C4725" s="99"/>
    </row>
    <row r="4726" spans="1:3" x14ac:dyDescent="0.2">
      <c r="A4726" s="103"/>
      <c r="B4726" s="99"/>
      <c r="C4726" s="99"/>
    </row>
    <row r="4727" spans="1:3" x14ac:dyDescent="0.2">
      <c r="A4727" s="103"/>
      <c r="B4727" s="99"/>
      <c r="C4727" s="99"/>
    </row>
    <row r="4728" spans="1:3" x14ac:dyDescent="0.2">
      <c r="A4728" s="103"/>
      <c r="B4728" s="99"/>
      <c r="C4728" s="99"/>
    </row>
    <row r="4729" spans="1:3" x14ac:dyDescent="0.2">
      <c r="A4729" s="103"/>
      <c r="B4729" s="99"/>
      <c r="C4729" s="99"/>
    </row>
    <row r="4730" spans="1:3" x14ac:dyDescent="0.2">
      <c r="A4730" s="103"/>
      <c r="B4730" s="99"/>
      <c r="C4730" s="99"/>
    </row>
    <row r="4731" spans="1:3" x14ac:dyDescent="0.2">
      <c r="A4731" s="103"/>
      <c r="B4731" s="99"/>
      <c r="C4731" s="99"/>
    </row>
    <row r="4732" spans="1:3" x14ac:dyDescent="0.2">
      <c r="A4732" s="103"/>
      <c r="B4732" s="99"/>
      <c r="C4732" s="99"/>
    </row>
    <row r="4733" spans="1:3" x14ac:dyDescent="0.2">
      <c r="A4733" s="103"/>
      <c r="B4733" s="99"/>
      <c r="C4733" s="99"/>
    </row>
    <row r="4734" spans="1:3" x14ac:dyDescent="0.2">
      <c r="A4734" s="103"/>
      <c r="B4734" s="99"/>
      <c r="C4734" s="99"/>
    </row>
    <row r="4735" spans="1:3" x14ac:dyDescent="0.2">
      <c r="A4735" s="103"/>
      <c r="B4735" s="99"/>
      <c r="C4735" s="99"/>
    </row>
    <row r="4736" spans="1:3" x14ac:dyDescent="0.2">
      <c r="A4736" s="103"/>
      <c r="B4736" s="99"/>
      <c r="C4736" s="99"/>
    </row>
    <row r="4737" spans="1:3" x14ac:dyDescent="0.2">
      <c r="A4737" s="103"/>
      <c r="B4737" s="99"/>
      <c r="C4737" s="99"/>
    </row>
    <row r="4738" spans="1:3" x14ac:dyDescent="0.2">
      <c r="A4738" s="103"/>
      <c r="B4738" s="99"/>
      <c r="C4738" s="99"/>
    </row>
    <row r="4739" spans="1:3" x14ac:dyDescent="0.2">
      <c r="A4739" s="103"/>
      <c r="B4739" s="99"/>
      <c r="C4739" s="99"/>
    </row>
    <row r="4740" spans="1:3" x14ac:dyDescent="0.2">
      <c r="A4740" s="103"/>
      <c r="B4740" s="99"/>
      <c r="C4740" s="99"/>
    </row>
    <row r="4741" spans="1:3" x14ac:dyDescent="0.2">
      <c r="A4741" s="103"/>
      <c r="B4741" s="99"/>
      <c r="C4741" s="99"/>
    </row>
    <row r="4742" spans="1:3" x14ac:dyDescent="0.2">
      <c r="A4742" s="103"/>
      <c r="B4742" s="99"/>
      <c r="C4742" s="99"/>
    </row>
    <row r="4743" spans="1:3" x14ac:dyDescent="0.2">
      <c r="A4743" s="103"/>
      <c r="B4743" s="99"/>
      <c r="C4743" s="99"/>
    </row>
    <row r="4744" spans="1:3" x14ac:dyDescent="0.2">
      <c r="A4744" s="103"/>
      <c r="B4744" s="99"/>
      <c r="C4744" s="99"/>
    </row>
    <row r="4745" spans="1:3" x14ac:dyDescent="0.2">
      <c r="A4745" s="103"/>
      <c r="B4745" s="99"/>
      <c r="C4745" s="99"/>
    </row>
    <row r="4746" spans="1:3" x14ac:dyDescent="0.2">
      <c r="A4746" s="103"/>
      <c r="B4746" s="99"/>
      <c r="C4746" s="99"/>
    </row>
    <row r="4747" spans="1:3" x14ac:dyDescent="0.2">
      <c r="A4747" s="103"/>
      <c r="B4747" s="99"/>
      <c r="C4747" s="99"/>
    </row>
    <row r="4748" spans="1:3" x14ac:dyDescent="0.2">
      <c r="A4748" s="103"/>
      <c r="B4748" s="99"/>
      <c r="C4748" s="99"/>
    </row>
    <row r="4749" spans="1:3" x14ac:dyDescent="0.2">
      <c r="A4749" s="103"/>
      <c r="B4749" s="99"/>
      <c r="C4749" s="99"/>
    </row>
    <row r="4750" spans="1:3" x14ac:dyDescent="0.2">
      <c r="A4750" s="103"/>
      <c r="B4750" s="99"/>
      <c r="C4750" s="99"/>
    </row>
    <row r="4751" spans="1:3" x14ac:dyDescent="0.2">
      <c r="A4751" s="103"/>
      <c r="B4751" s="99"/>
      <c r="C4751" s="99"/>
    </row>
    <row r="4752" spans="1:3" x14ac:dyDescent="0.2">
      <c r="A4752" s="103"/>
      <c r="B4752" s="99"/>
      <c r="C4752" s="99"/>
    </row>
    <row r="4753" spans="1:3" x14ac:dyDescent="0.2">
      <c r="A4753" s="103"/>
      <c r="B4753" s="99"/>
      <c r="C4753" s="99"/>
    </row>
    <row r="4754" spans="1:3" x14ac:dyDescent="0.2">
      <c r="A4754" s="103"/>
      <c r="B4754" s="99"/>
      <c r="C4754" s="99"/>
    </row>
    <row r="4755" spans="1:3" x14ac:dyDescent="0.2">
      <c r="A4755" s="103"/>
      <c r="B4755" s="99"/>
      <c r="C4755" s="99"/>
    </row>
    <row r="4756" spans="1:3" x14ac:dyDescent="0.2">
      <c r="A4756" s="103"/>
      <c r="B4756" s="99"/>
      <c r="C4756" s="99"/>
    </row>
    <row r="4757" spans="1:3" x14ac:dyDescent="0.2">
      <c r="A4757" s="103"/>
      <c r="B4757" s="99"/>
      <c r="C4757" s="99"/>
    </row>
    <row r="4758" spans="1:3" x14ac:dyDescent="0.2">
      <c r="A4758" s="103"/>
      <c r="B4758" s="99"/>
      <c r="C4758" s="99"/>
    </row>
    <row r="4759" spans="1:3" x14ac:dyDescent="0.2">
      <c r="A4759" s="103"/>
      <c r="B4759" s="99"/>
      <c r="C4759" s="99"/>
    </row>
    <row r="4760" spans="1:3" x14ac:dyDescent="0.2">
      <c r="A4760" s="103"/>
      <c r="B4760" s="99"/>
      <c r="C4760" s="99"/>
    </row>
    <row r="4761" spans="1:3" x14ac:dyDescent="0.2">
      <c r="A4761" s="103"/>
      <c r="B4761" s="99"/>
      <c r="C4761" s="99"/>
    </row>
    <row r="4762" spans="1:3" x14ac:dyDescent="0.2">
      <c r="A4762" s="103"/>
      <c r="B4762" s="99"/>
      <c r="C4762" s="99"/>
    </row>
    <row r="4763" spans="1:3" x14ac:dyDescent="0.2">
      <c r="A4763" s="103"/>
      <c r="B4763" s="99"/>
      <c r="C4763" s="99"/>
    </row>
    <row r="4764" spans="1:3" x14ac:dyDescent="0.2">
      <c r="A4764" s="103"/>
      <c r="B4764" s="99"/>
      <c r="C4764" s="99"/>
    </row>
    <row r="4765" spans="1:3" x14ac:dyDescent="0.2">
      <c r="A4765" s="103"/>
      <c r="B4765" s="99"/>
      <c r="C4765" s="99"/>
    </row>
    <row r="4766" spans="1:3" x14ac:dyDescent="0.2">
      <c r="A4766" s="103"/>
      <c r="B4766" s="99"/>
      <c r="C4766" s="99"/>
    </row>
    <row r="4767" spans="1:3" x14ac:dyDescent="0.2">
      <c r="A4767" s="103"/>
      <c r="B4767" s="99"/>
      <c r="C4767" s="99"/>
    </row>
    <row r="4768" spans="1:3" x14ac:dyDescent="0.2">
      <c r="A4768" s="103"/>
      <c r="B4768" s="99"/>
      <c r="C4768" s="99"/>
    </row>
    <row r="4769" spans="1:3" x14ac:dyDescent="0.2">
      <c r="A4769" s="103"/>
      <c r="B4769" s="99"/>
      <c r="C4769" s="99"/>
    </row>
    <row r="4770" spans="1:3" x14ac:dyDescent="0.2">
      <c r="A4770" s="103"/>
      <c r="B4770" s="99"/>
      <c r="C4770" s="99"/>
    </row>
    <row r="4771" spans="1:3" x14ac:dyDescent="0.2">
      <c r="A4771" s="103"/>
      <c r="B4771" s="99"/>
      <c r="C4771" s="99"/>
    </row>
    <row r="4772" spans="1:3" x14ac:dyDescent="0.2">
      <c r="A4772" s="103"/>
      <c r="B4772" s="99"/>
      <c r="C4772" s="99"/>
    </row>
    <row r="4773" spans="1:3" x14ac:dyDescent="0.2">
      <c r="A4773" s="103"/>
      <c r="B4773" s="99"/>
      <c r="C4773" s="99"/>
    </row>
    <row r="4774" spans="1:3" x14ac:dyDescent="0.2">
      <c r="A4774" s="103"/>
      <c r="B4774" s="99"/>
      <c r="C4774" s="99"/>
    </row>
    <row r="4775" spans="1:3" x14ac:dyDescent="0.2">
      <c r="A4775" s="103"/>
      <c r="B4775" s="99"/>
      <c r="C4775" s="99"/>
    </row>
    <row r="4776" spans="1:3" x14ac:dyDescent="0.2">
      <c r="A4776" s="103"/>
      <c r="B4776" s="99"/>
      <c r="C4776" s="99"/>
    </row>
    <row r="4777" spans="1:3" x14ac:dyDescent="0.2">
      <c r="A4777" s="103"/>
      <c r="B4777" s="99"/>
      <c r="C4777" s="99"/>
    </row>
    <row r="4778" spans="1:3" x14ac:dyDescent="0.2">
      <c r="A4778" s="103"/>
      <c r="B4778" s="99"/>
      <c r="C4778" s="99"/>
    </row>
    <row r="4779" spans="1:3" x14ac:dyDescent="0.2">
      <c r="A4779" s="103"/>
      <c r="B4779" s="99"/>
      <c r="C4779" s="99"/>
    </row>
    <row r="4780" spans="1:3" x14ac:dyDescent="0.2">
      <c r="A4780" s="103"/>
      <c r="B4780" s="99"/>
      <c r="C4780" s="99"/>
    </row>
    <row r="4781" spans="1:3" x14ac:dyDescent="0.2">
      <c r="A4781" s="103"/>
      <c r="B4781" s="99"/>
      <c r="C4781" s="99"/>
    </row>
    <row r="4782" spans="1:3" x14ac:dyDescent="0.2">
      <c r="A4782" s="103"/>
      <c r="B4782" s="99"/>
      <c r="C4782" s="99"/>
    </row>
    <row r="4783" spans="1:3" x14ac:dyDescent="0.2">
      <c r="A4783" s="103"/>
      <c r="B4783" s="99"/>
      <c r="C4783" s="99"/>
    </row>
    <row r="4784" spans="1:3" x14ac:dyDescent="0.2">
      <c r="A4784" s="103"/>
      <c r="B4784" s="99"/>
      <c r="C4784" s="99"/>
    </row>
    <row r="4785" spans="1:3" x14ac:dyDescent="0.2">
      <c r="A4785" s="103"/>
      <c r="B4785" s="99"/>
      <c r="C4785" s="99"/>
    </row>
    <row r="4786" spans="1:3" x14ac:dyDescent="0.2">
      <c r="A4786" s="103"/>
      <c r="B4786" s="99"/>
      <c r="C4786" s="99"/>
    </row>
    <row r="4787" spans="1:3" x14ac:dyDescent="0.2">
      <c r="A4787" s="103"/>
      <c r="B4787" s="99"/>
      <c r="C4787" s="99"/>
    </row>
    <row r="4788" spans="1:3" x14ac:dyDescent="0.2">
      <c r="A4788" s="103"/>
      <c r="B4788" s="99"/>
      <c r="C4788" s="99"/>
    </row>
    <row r="4789" spans="1:3" x14ac:dyDescent="0.2">
      <c r="A4789" s="103"/>
      <c r="B4789" s="99"/>
      <c r="C4789" s="99"/>
    </row>
    <row r="4790" spans="1:3" x14ac:dyDescent="0.2">
      <c r="A4790" s="103"/>
      <c r="B4790" s="99"/>
      <c r="C4790" s="99"/>
    </row>
    <row r="4791" spans="1:3" x14ac:dyDescent="0.2">
      <c r="A4791" s="103"/>
      <c r="B4791" s="99"/>
      <c r="C4791" s="99"/>
    </row>
    <row r="4792" spans="1:3" x14ac:dyDescent="0.2">
      <c r="A4792" s="103"/>
      <c r="B4792" s="99"/>
      <c r="C4792" s="99"/>
    </row>
    <row r="4793" spans="1:3" x14ac:dyDescent="0.2">
      <c r="A4793" s="103"/>
      <c r="B4793" s="99"/>
      <c r="C4793" s="99"/>
    </row>
    <row r="4794" spans="1:3" x14ac:dyDescent="0.2">
      <c r="A4794" s="103"/>
      <c r="B4794" s="99"/>
      <c r="C4794" s="99"/>
    </row>
    <row r="4795" spans="1:3" x14ac:dyDescent="0.2">
      <c r="A4795" s="103"/>
      <c r="B4795" s="99"/>
      <c r="C4795" s="99"/>
    </row>
    <row r="4796" spans="1:3" x14ac:dyDescent="0.2">
      <c r="A4796" s="103"/>
      <c r="B4796" s="99"/>
      <c r="C4796" s="99"/>
    </row>
    <row r="4797" spans="1:3" x14ac:dyDescent="0.2">
      <c r="A4797" s="103"/>
      <c r="B4797" s="99"/>
      <c r="C4797" s="99"/>
    </row>
    <row r="4798" spans="1:3" x14ac:dyDescent="0.2">
      <c r="A4798" s="103"/>
      <c r="B4798" s="99"/>
      <c r="C4798" s="99"/>
    </row>
    <row r="4799" spans="1:3" x14ac:dyDescent="0.2">
      <c r="A4799" s="103"/>
      <c r="B4799" s="99"/>
      <c r="C4799" s="99"/>
    </row>
    <row r="4800" spans="1:3" x14ac:dyDescent="0.2">
      <c r="A4800" s="103"/>
      <c r="B4800" s="99"/>
      <c r="C4800" s="99"/>
    </row>
    <row r="4801" spans="1:3" x14ac:dyDescent="0.2">
      <c r="A4801" s="103"/>
      <c r="B4801" s="99"/>
      <c r="C4801" s="99"/>
    </row>
    <row r="4802" spans="1:3" x14ac:dyDescent="0.2">
      <c r="A4802" s="103"/>
      <c r="B4802" s="99"/>
      <c r="C4802" s="99"/>
    </row>
    <row r="4803" spans="1:3" x14ac:dyDescent="0.2">
      <c r="A4803" s="103"/>
      <c r="B4803" s="99"/>
      <c r="C4803" s="99"/>
    </row>
    <row r="4804" spans="1:3" x14ac:dyDescent="0.2">
      <c r="A4804" s="103"/>
      <c r="B4804" s="99"/>
      <c r="C4804" s="99"/>
    </row>
    <row r="4805" spans="1:3" x14ac:dyDescent="0.2">
      <c r="A4805" s="103"/>
      <c r="B4805" s="99"/>
      <c r="C4805" s="99"/>
    </row>
    <row r="4806" spans="1:3" x14ac:dyDescent="0.2">
      <c r="A4806" s="103"/>
      <c r="B4806" s="99"/>
      <c r="C4806" s="99"/>
    </row>
    <row r="4807" spans="1:3" x14ac:dyDescent="0.2">
      <c r="A4807" s="103"/>
      <c r="B4807" s="99"/>
      <c r="C4807" s="99"/>
    </row>
    <row r="4808" spans="1:3" x14ac:dyDescent="0.2">
      <c r="A4808" s="103"/>
      <c r="B4808" s="99"/>
      <c r="C4808" s="99"/>
    </row>
    <row r="4809" spans="1:3" x14ac:dyDescent="0.2">
      <c r="A4809" s="103"/>
      <c r="B4809" s="99"/>
      <c r="C4809" s="99"/>
    </row>
    <row r="4810" spans="1:3" x14ac:dyDescent="0.2">
      <c r="A4810" s="103"/>
      <c r="B4810" s="99"/>
      <c r="C4810" s="99"/>
    </row>
    <row r="4811" spans="1:3" x14ac:dyDescent="0.2">
      <c r="A4811" s="103"/>
      <c r="B4811" s="99"/>
      <c r="C4811" s="99"/>
    </row>
    <row r="4812" spans="1:3" x14ac:dyDescent="0.2">
      <c r="A4812" s="103"/>
      <c r="B4812" s="99"/>
      <c r="C4812" s="99"/>
    </row>
    <row r="4813" spans="1:3" x14ac:dyDescent="0.2">
      <c r="A4813" s="103"/>
      <c r="B4813" s="99"/>
      <c r="C4813" s="99"/>
    </row>
    <row r="4814" spans="1:3" x14ac:dyDescent="0.2">
      <c r="A4814" s="103"/>
      <c r="B4814" s="99"/>
      <c r="C4814" s="99"/>
    </row>
    <row r="4815" spans="1:3" x14ac:dyDescent="0.2">
      <c r="A4815" s="103"/>
      <c r="B4815" s="99"/>
      <c r="C4815" s="99"/>
    </row>
    <row r="4816" spans="1:3" x14ac:dyDescent="0.2">
      <c r="A4816" s="103"/>
      <c r="B4816" s="99"/>
      <c r="C4816" s="99"/>
    </row>
    <row r="4817" spans="1:3" x14ac:dyDescent="0.2">
      <c r="A4817" s="103"/>
      <c r="B4817" s="99"/>
      <c r="C4817" s="99"/>
    </row>
    <row r="4818" spans="1:3" x14ac:dyDescent="0.2">
      <c r="A4818" s="103"/>
      <c r="B4818" s="99"/>
      <c r="C4818" s="99"/>
    </row>
    <row r="4819" spans="1:3" x14ac:dyDescent="0.2">
      <c r="A4819" s="103"/>
      <c r="B4819" s="99"/>
      <c r="C4819" s="99"/>
    </row>
    <row r="4820" spans="1:3" x14ac:dyDescent="0.2">
      <c r="A4820" s="103"/>
      <c r="B4820" s="99"/>
      <c r="C4820" s="99"/>
    </row>
    <row r="4821" spans="1:3" x14ac:dyDescent="0.2">
      <c r="A4821" s="103"/>
      <c r="B4821" s="99"/>
      <c r="C4821" s="99"/>
    </row>
    <row r="4822" spans="1:3" x14ac:dyDescent="0.2">
      <c r="A4822" s="103"/>
      <c r="B4822" s="99"/>
      <c r="C4822" s="99"/>
    </row>
    <row r="4823" spans="1:3" x14ac:dyDescent="0.2">
      <c r="A4823" s="103"/>
      <c r="B4823" s="99"/>
      <c r="C4823" s="99"/>
    </row>
    <row r="4824" spans="1:3" x14ac:dyDescent="0.2">
      <c r="A4824" s="103"/>
      <c r="B4824" s="99"/>
      <c r="C4824" s="99"/>
    </row>
    <row r="4825" spans="1:3" x14ac:dyDescent="0.2">
      <c r="A4825" s="103"/>
      <c r="B4825" s="99"/>
      <c r="C4825" s="99"/>
    </row>
    <row r="4826" spans="1:3" x14ac:dyDescent="0.2">
      <c r="A4826" s="103"/>
      <c r="B4826" s="99"/>
      <c r="C4826" s="99"/>
    </row>
    <row r="4827" spans="1:3" x14ac:dyDescent="0.2">
      <c r="A4827" s="103"/>
      <c r="B4827" s="99"/>
      <c r="C4827" s="99"/>
    </row>
    <row r="4828" spans="1:3" x14ac:dyDescent="0.2">
      <c r="A4828" s="103"/>
      <c r="B4828" s="99"/>
      <c r="C4828" s="99"/>
    </row>
    <row r="4829" spans="1:3" x14ac:dyDescent="0.2">
      <c r="A4829" s="103"/>
      <c r="B4829" s="99"/>
      <c r="C4829" s="99"/>
    </row>
    <row r="4830" spans="1:3" x14ac:dyDescent="0.2">
      <c r="A4830" s="103"/>
      <c r="B4830" s="99"/>
      <c r="C4830" s="99"/>
    </row>
    <row r="4831" spans="1:3" x14ac:dyDescent="0.2">
      <c r="A4831" s="103"/>
      <c r="B4831" s="99"/>
      <c r="C4831" s="99"/>
    </row>
    <row r="4832" spans="1:3" x14ac:dyDescent="0.2">
      <c r="A4832" s="103"/>
      <c r="B4832" s="99"/>
      <c r="C4832" s="99"/>
    </row>
    <row r="4833" spans="1:3" x14ac:dyDescent="0.2">
      <c r="A4833" s="103"/>
      <c r="B4833" s="99"/>
      <c r="C4833" s="99"/>
    </row>
    <row r="4834" spans="1:3" x14ac:dyDescent="0.2">
      <c r="A4834" s="103"/>
      <c r="B4834" s="99"/>
      <c r="C4834" s="99"/>
    </row>
    <row r="4835" spans="1:3" x14ac:dyDescent="0.2">
      <c r="A4835" s="103"/>
      <c r="B4835" s="99"/>
      <c r="C4835" s="99"/>
    </row>
    <row r="4836" spans="1:3" x14ac:dyDescent="0.2">
      <c r="A4836" s="103"/>
      <c r="B4836" s="99"/>
      <c r="C4836" s="99"/>
    </row>
    <row r="4837" spans="1:3" x14ac:dyDescent="0.2">
      <c r="A4837" s="103"/>
      <c r="B4837" s="99"/>
      <c r="C4837" s="99"/>
    </row>
    <row r="4838" spans="1:3" x14ac:dyDescent="0.2">
      <c r="A4838" s="103"/>
      <c r="B4838" s="99"/>
      <c r="C4838" s="99"/>
    </row>
    <row r="4839" spans="1:3" x14ac:dyDescent="0.2">
      <c r="A4839" s="103"/>
      <c r="B4839" s="99"/>
      <c r="C4839" s="99"/>
    </row>
    <row r="4840" spans="1:3" x14ac:dyDescent="0.2">
      <c r="A4840" s="103"/>
      <c r="B4840" s="99"/>
      <c r="C4840" s="99"/>
    </row>
    <row r="4841" spans="1:3" x14ac:dyDescent="0.2">
      <c r="A4841" s="103"/>
      <c r="B4841" s="99"/>
      <c r="C4841" s="99"/>
    </row>
    <row r="4842" spans="1:3" x14ac:dyDescent="0.2">
      <c r="A4842" s="103"/>
      <c r="B4842" s="99"/>
      <c r="C4842" s="99"/>
    </row>
    <row r="4843" spans="1:3" x14ac:dyDescent="0.2">
      <c r="A4843" s="103"/>
      <c r="B4843" s="99"/>
      <c r="C4843" s="99"/>
    </row>
    <row r="4844" spans="1:3" x14ac:dyDescent="0.2">
      <c r="A4844" s="103"/>
      <c r="B4844" s="99"/>
      <c r="C4844" s="99"/>
    </row>
    <row r="4845" spans="1:3" x14ac:dyDescent="0.2">
      <c r="A4845" s="103"/>
      <c r="B4845" s="99"/>
      <c r="C4845" s="99"/>
    </row>
    <row r="4846" spans="1:3" x14ac:dyDescent="0.2">
      <c r="A4846" s="103"/>
      <c r="B4846" s="99"/>
      <c r="C4846" s="99"/>
    </row>
    <row r="4847" spans="1:3" x14ac:dyDescent="0.2">
      <c r="A4847" s="103"/>
      <c r="B4847" s="99"/>
      <c r="C4847" s="99"/>
    </row>
    <row r="4848" spans="1:3" x14ac:dyDescent="0.2">
      <c r="A4848" s="103"/>
      <c r="B4848" s="99"/>
      <c r="C4848" s="99"/>
    </row>
    <row r="4849" spans="1:3" x14ac:dyDescent="0.2">
      <c r="A4849" s="103"/>
      <c r="B4849" s="99"/>
      <c r="C4849" s="99"/>
    </row>
    <row r="4850" spans="1:3" x14ac:dyDescent="0.2">
      <c r="A4850" s="103"/>
      <c r="B4850" s="99"/>
      <c r="C4850" s="99"/>
    </row>
    <row r="4851" spans="1:3" x14ac:dyDescent="0.2">
      <c r="A4851" s="103"/>
      <c r="B4851" s="99"/>
      <c r="C4851" s="99"/>
    </row>
    <row r="4852" spans="1:3" x14ac:dyDescent="0.2">
      <c r="A4852" s="103"/>
      <c r="B4852" s="99"/>
      <c r="C4852" s="99"/>
    </row>
    <row r="4853" spans="1:3" x14ac:dyDescent="0.2">
      <c r="A4853" s="103"/>
      <c r="B4853" s="99"/>
      <c r="C4853" s="99"/>
    </row>
    <row r="4854" spans="1:3" x14ac:dyDescent="0.2">
      <c r="A4854" s="103"/>
      <c r="B4854" s="99"/>
      <c r="C4854" s="99"/>
    </row>
    <row r="4855" spans="1:3" x14ac:dyDescent="0.2">
      <c r="A4855" s="103"/>
      <c r="B4855" s="99"/>
      <c r="C4855" s="99"/>
    </row>
    <row r="4856" spans="1:3" x14ac:dyDescent="0.2">
      <c r="A4856" s="103"/>
      <c r="B4856" s="99"/>
      <c r="C4856" s="99"/>
    </row>
    <row r="4857" spans="1:3" x14ac:dyDescent="0.2">
      <c r="A4857" s="103"/>
      <c r="B4857" s="99"/>
      <c r="C4857" s="99"/>
    </row>
    <row r="4858" spans="1:3" x14ac:dyDescent="0.2">
      <c r="A4858" s="103"/>
      <c r="B4858" s="99"/>
      <c r="C4858" s="99"/>
    </row>
    <row r="4859" spans="1:3" x14ac:dyDescent="0.2">
      <c r="A4859" s="103"/>
      <c r="B4859" s="99"/>
      <c r="C4859" s="99"/>
    </row>
    <row r="4860" spans="1:3" x14ac:dyDescent="0.2">
      <c r="A4860" s="103"/>
      <c r="B4860" s="99"/>
      <c r="C4860" s="99"/>
    </row>
    <row r="4861" spans="1:3" x14ac:dyDescent="0.2">
      <c r="A4861" s="103"/>
      <c r="B4861" s="99"/>
      <c r="C4861" s="99"/>
    </row>
    <row r="4862" spans="1:3" x14ac:dyDescent="0.2">
      <c r="A4862" s="103"/>
      <c r="B4862" s="99"/>
      <c r="C4862" s="99"/>
    </row>
    <row r="4863" spans="1:3" x14ac:dyDescent="0.2">
      <c r="A4863" s="103"/>
      <c r="B4863" s="99"/>
      <c r="C4863" s="99"/>
    </row>
    <row r="4864" spans="1:3" x14ac:dyDescent="0.2">
      <c r="A4864" s="103"/>
      <c r="B4864" s="99"/>
      <c r="C4864" s="99"/>
    </row>
    <row r="4865" spans="1:3" x14ac:dyDescent="0.2">
      <c r="A4865" s="103"/>
      <c r="B4865" s="99"/>
      <c r="C4865" s="99"/>
    </row>
    <row r="4866" spans="1:3" x14ac:dyDescent="0.2">
      <c r="A4866" s="103"/>
      <c r="B4866" s="99"/>
      <c r="C4866" s="99"/>
    </row>
    <row r="4867" spans="1:3" x14ac:dyDescent="0.2">
      <c r="A4867" s="103"/>
      <c r="B4867" s="99"/>
      <c r="C4867" s="99"/>
    </row>
    <row r="4868" spans="1:3" x14ac:dyDescent="0.2">
      <c r="A4868" s="103"/>
      <c r="B4868" s="99"/>
      <c r="C4868" s="99"/>
    </row>
    <row r="4869" spans="1:3" x14ac:dyDescent="0.2">
      <c r="A4869" s="103"/>
      <c r="B4869" s="99"/>
      <c r="C4869" s="99"/>
    </row>
    <row r="4870" spans="1:3" x14ac:dyDescent="0.2">
      <c r="A4870" s="103"/>
      <c r="B4870" s="99"/>
      <c r="C4870" s="99"/>
    </row>
    <row r="4871" spans="1:3" x14ac:dyDescent="0.2">
      <c r="A4871" s="103"/>
      <c r="B4871" s="99"/>
      <c r="C4871" s="99"/>
    </row>
    <row r="4872" spans="1:3" x14ac:dyDescent="0.2">
      <c r="A4872" s="103"/>
      <c r="B4872" s="99"/>
      <c r="C4872" s="99"/>
    </row>
    <row r="4873" spans="1:3" x14ac:dyDescent="0.2">
      <c r="A4873" s="103"/>
      <c r="B4873" s="99"/>
      <c r="C4873" s="99"/>
    </row>
    <row r="4874" spans="1:3" x14ac:dyDescent="0.2">
      <c r="A4874" s="103"/>
      <c r="B4874" s="99"/>
      <c r="C4874" s="99"/>
    </row>
    <row r="4875" spans="1:3" x14ac:dyDescent="0.2">
      <c r="A4875" s="103"/>
      <c r="B4875" s="99"/>
      <c r="C4875" s="99"/>
    </row>
    <row r="4876" spans="1:3" x14ac:dyDescent="0.2">
      <c r="A4876" s="103"/>
      <c r="B4876" s="99"/>
      <c r="C4876" s="99"/>
    </row>
    <row r="4877" spans="1:3" x14ac:dyDescent="0.2">
      <c r="A4877" s="103"/>
      <c r="B4877" s="99"/>
      <c r="C4877" s="99"/>
    </row>
    <row r="4878" spans="1:3" x14ac:dyDescent="0.2">
      <c r="A4878" s="103"/>
      <c r="B4878" s="99"/>
      <c r="C4878" s="99"/>
    </row>
    <row r="4879" spans="1:3" x14ac:dyDescent="0.2">
      <c r="A4879" s="103"/>
      <c r="B4879" s="99"/>
      <c r="C4879" s="99"/>
    </row>
    <row r="4880" spans="1:3" x14ac:dyDescent="0.2">
      <c r="A4880" s="103"/>
      <c r="B4880" s="99"/>
      <c r="C4880" s="99"/>
    </row>
    <row r="4881" spans="1:3" x14ac:dyDescent="0.2">
      <c r="A4881" s="103"/>
      <c r="B4881" s="99"/>
      <c r="C4881" s="99"/>
    </row>
    <row r="4882" spans="1:3" x14ac:dyDescent="0.2">
      <c r="A4882" s="103"/>
      <c r="B4882" s="99"/>
      <c r="C4882" s="99"/>
    </row>
    <row r="4883" spans="1:3" x14ac:dyDescent="0.2">
      <c r="A4883" s="103"/>
      <c r="B4883" s="99"/>
      <c r="C4883" s="99"/>
    </row>
    <row r="4884" spans="1:3" x14ac:dyDescent="0.2">
      <c r="A4884" s="103"/>
      <c r="B4884" s="99"/>
      <c r="C4884" s="99"/>
    </row>
    <row r="4885" spans="1:3" x14ac:dyDescent="0.2">
      <c r="A4885" s="103"/>
      <c r="B4885" s="99"/>
      <c r="C4885" s="99"/>
    </row>
    <row r="4886" spans="1:3" x14ac:dyDescent="0.2">
      <c r="A4886" s="103"/>
      <c r="B4886" s="99"/>
      <c r="C4886" s="99"/>
    </row>
    <row r="4887" spans="1:3" x14ac:dyDescent="0.2">
      <c r="A4887" s="103"/>
      <c r="B4887" s="99"/>
      <c r="C4887" s="99"/>
    </row>
    <row r="4888" spans="1:3" x14ac:dyDescent="0.2">
      <c r="A4888" s="103"/>
      <c r="B4888" s="99"/>
      <c r="C4888" s="99"/>
    </row>
    <row r="4889" spans="1:3" x14ac:dyDescent="0.2">
      <c r="A4889" s="103"/>
      <c r="B4889" s="99"/>
      <c r="C4889" s="99"/>
    </row>
    <row r="4890" spans="1:3" x14ac:dyDescent="0.2">
      <c r="A4890" s="103"/>
      <c r="B4890" s="99"/>
      <c r="C4890" s="99"/>
    </row>
    <row r="4891" spans="1:3" x14ac:dyDescent="0.2">
      <c r="A4891" s="103"/>
      <c r="B4891" s="99"/>
      <c r="C4891" s="99"/>
    </row>
    <row r="4892" spans="1:3" x14ac:dyDescent="0.2">
      <c r="A4892" s="103"/>
      <c r="B4892" s="99"/>
      <c r="C4892" s="99"/>
    </row>
    <row r="4893" spans="1:3" x14ac:dyDescent="0.2">
      <c r="A4893" s="103"/>
      <c r="B4893" s="99"/>
      <c r="C4893" s="99"/>
    </row>
    <row r="4894" spans="1:3" x14ac:dyDescent="0.2">
      <c r="A4894" s="103"/>
      <c r="B4894" s="99"/>
      <c r="C4894" s="99"/>
    </row>
    <row r="4895" spans="1:3" x14ac:dyDescent="0.2">
      <c r="A4895" s="103"/>
      <c r="B4895" s="99"/>
      <c r="C4895" s="99"/>
    </row>
    <row r="4896" spans="1:3" x14ac:dyDescent="0.2">
      <c r="A4896" s="103"/>
      <c r="B4896" s="99"/>
      <c r="C4896" s="99"/>
    </row>
    <row r="4897" spans="1:3" x14ac:dyDescent="0.2">
      <c r="A4897" s="103"/>
      <c r="B4897" s="99"/>
      <c r="C4897" s="99"/>
    </row>
    <row r="4898" spans="1:3" x14ac:dyDescent="0.2">
      <c r="A4898" s="103"/>
      <c r="B4898" s="99"/>
      <c r="C4898" s="99"/>
    </row>
    <row r="4899" spans="1:3" x14ac:dyDescent="0.2">
      <c r="A4899" s="103"/>
      <c r="B4899" s="99"/>
      <c r="C4899" s="99"/>
    </row>
    <row r="4900" spans="1:3" x14ac:dyDescent="0.2">
      <c r="A4900" s="103"/>
      <c r="B4900" s="99"/>
      <c r="C4900" s="99"/>
    </row>
    <row r="4901" spans="1:3" x14ac:dyDescent="0.2">
      <c r="A4901" s="103"/>
      <c r="B4901" s="99"/>
      <c r="C4901" s="99"/>
    </row>
    <row r="4902" spans="1:3" x14ac:dyDescent="0.2">
      <c r="A4902" s="103"/>
      <c r="B4902" s="99"/>
      <c r="C4902" s="99"/>
    </row>
    <row r="4903" spans="1:3" x14ac:dyDescent="0.2">
      <c r="A4903" s="103"/>
      <c r="B4903" s="99"/>
      <c r="C4903" s="99"/>
    </row>
    <row r="4904" spans="1:3" x14ac:dyDescent="0.2">
      <c r="A4904" s="103"/>
      <c r="B4904" s="99"/>
      <c r="C4904" s="99"/>
    </row>
    <row r="4905" spans="1:3" x14ac:dyDescent="0.2">
      <c r="A4905" s="103"/>
      <c r="B4905" s="99"/>
      <c r="C4905" s="99"/>
    </row>
    <row r="4906" spans="1:3" x14ac:dyDescent="0.2">
      <c r="A4906" s="103"/>
      <c r="B4906" s="99"/>
      <c r="C4906" s="99"/>
    </row>
    <row r="4907" spans="1:3" x14ac:dyDescent="0.2">
      <c r="A4907" s="103"/>
      <c r="B4907" s="99"/>
      <c r="C4907" s="99"/>
    </row>
    <row r="4908" spans="1:3" x14ac:dyDescent="0.2">
      <c r="A4908" s="103"/>
      <c r="B4908" s="99"/>
      <c r="C4908" s="99"/>
    </row>
    <row r="4909" spans="1:3" x14ac:dyDescent="0.2">
      <c r="A4909" s="103"/>
      <c r="B4909" s="99"/>
      <c r="C4909" s="99"/>
    </row>
    <row r="4910" spans="1:3" x14ac:dyDescent="0.2">
      <c r="A4910" s="103"/>
      <c r="B4910" s="99"/>
      <c r="C4910" s="99"/>
    </row>
    <row r="4911" spans="1:3" x14ac:dyDescent="0.2">
      <c r="A4911" s="103"/>
      <c r="B4911" s="99"/>
      <c r="C4911" s="99"/>
    </row>
    <row r="4912" spans="1:3" x14ac:dyDescent="0.2">
      <c r="A4912" s="103"/>
      <c r="B4912" s="99"/>
      <c r="C4912" s="99"/>
    </row>
    <row r="4913" spans="1:3" x14ac:dyDescent="0.2">
      <c r="A4913" s="103"/>
      <c r="B4913" s="99"/>
      <c r="C4913" s="99"/>
    </row>
    <row r="4914" spans="1:3" x14ac:dyDescent="0.2">
      <c r="A4914" s="103"/>
      <c r="B4914" s="99"/>
      <c r="C4914" s="99"/>
    </row>
    <row r="4915" spans="1:3" x14ac:dyDescent="0.2">
      <c r="A4915" s="103"/>
      <c r="B4915" s="99"/>
      <c r="C4915" s="99"/>
    </row>
    <row r="4916" spans="1:3" x14ac:dyDescent="0.2">
      <c r="A4916" s="103"/>
      <c r="B4916" s="99"/>
      <c r="C4916" s="99"/>
    </row>
    <row r="4917" spans="1:3" x14ac:dyDescent="0.2">
      <c r="A4917" s="103"/>
      <c r="B4917" s="99"/>
      <c r="C4917" s="99"/>
    </row>
    <row r="4918" spans="1:3" x14ac:dyDescent="0.2">
      <c r="A4918" s="103"/>
      <c r="B4918" s="99"/>
      <c r="C4918" s="99"/>
    </row>
    <row r="4919" spans="1:3" x14ac:dyDescent="0.2">
      <c r="A4919" s="103"/>
      <c r="B4919" s="99"/>
      <c r="C4919" s="99"/>
    </row>
    <row r="4920" spans="1:3" x14ac:dyDescent="0.2">
      <c r="A4920" s="103"/>
      <c r="B4920" s="99"/>
      <c r="C4920" s="99"/>
    </row>
    <row r="4921" spans="1:3" x14ac:dyDescent="0.2">
      <c r="A4921" s="103"/>
      <c r="B4921" s="99"/>
      <c r="C4921" s="99"/>
    </row>
    <row r="4922" spans="1:3" x14ac:dyDescent="0.2">
      <c r="A4922" s="103"/>
      <c r="B4922" s="99"/>
      <c r="C4922" s="99"/>
    </row>
    <row r="4923" spans="1:3" x14ac:dyDescent="0.2">
      <c r="A4923" s="103"/>
      <c r="B4923" s="99"/>
      <c r="C4923" s="99"/>
    </row>
    <row r="4924" spans="1:3" x14ac:dyDescent="0.2">
      <c r="A4924" s="103"/>
      <c r="B4924" s="99"/>
      <c r="C4924" s="99"/>
    </row>
    <row r="4925" spans="1:3" x14ac:dyDescent="0.2">
      <c r="A4925" s="103"/>
      <c r="B4925" s="99"/>
      <c r="C4925" s="99"/>
    </row>
    <row r="4926" spans="1:3" x14ac:dyDescent="0.2">
      <c r="A4926" s="103"/>
      <c r="B4926" s="99"/>
      <c r="C4926" s="99"/>
    </row>
    <row r="4927" spans="1:3" x14ac:dyDescent="0.2">
      <c r="A4927" s="103"/>
      <c r="B4927" s="99"/>
      <c r="C4927" s="99"/>
    </row>
    <row r="4928" spans="1:3" x14ac:dyDescent="0.2">
      <c r="A4928" s="103"/>
      <c r="B4928" s="99"/>
      <c r="C4928" s="99"/>
    </row>
    <row r="4929" spans="1:3" x14ac:dyDescent="0.2">
      <c r="A4929" s="103"/>
      <c r="B4929" s="99"/>
      <c r="C4929" s="99"/>
    </row>
    <row r="4930" spans="1:3" x14ac:dyDescent="0.2">
      <c r="A4930" s="103"/>
      <c r="B4930" s="99"/>
      <c r="C4930" s="99"/>
    </row>
    <row r="4931" spans="1:3" x14ac:dyDescent="0.2">
      <c r="A4931" s="103"/>
      <c r="B4931" s="99"/>
      <c r="C4931" s="99"/>
    </row>
    <row r="4932" spans="1:3" x14ac:dyDescent="0.2">
      <c r="A4932" s="103"/>
      <c r="B4932" s="99"/>
      <c r="C4932" s="99"/>
    </row>
    <row r="4933" spans="1:3" x14ac:dyDescent="0.2">
      <c r="A4933" s="103"/>
      <c r="B4933" s="99"/>
      <c r="C4933" s="99"/>
    </row>
    <row r="4934" spans="1:3" x14ac:dyDescent="0.2">
      <c r="A4934" s="103"/>
      <c r="B4934" s="99"/>
      <c r="C4934" s="99"/>
    </row>
    <row r="4935" spans="1:3" x14ac:dyDescent="0.2">
      <c r="A4935" s="103"/>
      <c r="B4935" s="99"/>
      <c r="C4935" s="99"/>
    </row>
    <row r="4936" spans="1:3" x14ac:dyDescent="0.2">
      <c r="A4936" s="103"/>
      <c r="B4936" s="99"/>
      <c r="C4936" s="99"/>
    </row>
    <row r="4937" spans="1:3" x14ac:dyDescent="0.2">
      <c r="A4937" s="103"/>
      <c r="B4937" s="99"/>
      <c r="C4937" s="99"/>
    </row>
    <row r="4938" spans="1:3" x14ac:dyDescent="0.2">
      <c r="A4938" s="103"/>
      <c r="B4938" s="99"/>
      <c r="C4938" s="99"/>
    </row>
    <row r="4939" spans="1:3" x14ac:dyDescent="0.2">
      <c r="A4939" s="103"/>
      <c r="B4939" s="99"/>
      <c r="C4939" s="99"/>
    </row>
    <row r="4940" spans="1:3" x14ac:dyDescent="0.2">
      <c r="A4940" s="103"/>
      <c r="B4940" s="99"/>
      <c r="C4940" s="99"/>
    </row>
    <row r="4941" spans="1:3" x14ac:dyDescent="0.2">
      <c r="A4941" s="103"/>
      <c r="B4941" s="99"/>
      <c r="C4941" s="99"/>
    </row>
    <row r="4942" spans="1:3" x14ac:dyDescent="0.2">
      <c r="A4942" s="103"/>
      <c r="B4942" s="99"/>
      <c r="C4942" s="99"/>
    </row>
    <row r="4943" spans="1:3" x14ac:dyDescent="0.2">
      <c r="A4943" s="103"/>
      <c r="B4943" s="99"/>
      <c r="C4943" s="99"/>
    </row>
    <row r="4944" spans="1:3" x14ac:dyDescent="0.2">
      <c r="A4944" s="103"/>
      <c r="B4944" s="99"/>
      <c r="C4944" s="99"/>
    </row>
    <row r="4945" spans="1:3" x14ac:dyDescent="0.2">
      <c r="A4945" s="103"/>
      <c r="B4945" s="99"/>
      <c r="C4945" s="99"/>
    </row>
    <row r="4946" spans="1:3" x14ac:dyDescent="0.2">
      <c r="A4946" s="103"/>
      <c r="B4946" s="99"/>
      <c r="C4946" s="99"/>
    </row>
    <row r="4947" spans="1:3" x14ac:dyDescent="0.2">
      <c r="A4947" s="103"/>
      <c r="B4947" s="99"/>
      <c r="C4947" s="99"/>
    </row>
    <row r="4948" spans="1:3" x14ac:dyDescent="0.2">
      <c r="A4948" s="103"/>
      <c r="B4948" s="99"/>
      <c r="C4948" s="99"/>
    </row>
    <row r="4949" spans="1:3" x14ac:dyDescent="0.2">
      <c r="A4949" s="103"/>
      <c r="B4949" s="99"/>
      <c r="C4949" s="99"/>
    </row>
    <row r="4950" spans="1:3" x14ac:dyDescent="0.2">
      <c r="A4950" s="103"/>
      <c r="B4950" s="99"/>
      <c r="C4950" s="99"/>
    </row>
    <row r="4951" spans="1:3" x14ac:dyDescent="0.2">
      <c r="A4951" s="103"/>
      <c r="B4951" s="99"/>
      <c r="C4951" s="99"/>
    </row>
    <row r="4952" spans="1:3" x14ac:dyDescent="0.2">
      <c r="A4952" s="103"/>
      <c r="B4952" s="99"/>
      <c r="C4952" s="99"/>
    </row>
    <row r="4953" spans="1:3" x14ac:dyDescent="0.2">
      <c r="A4953" s="103"/>
      <c r="B4953" s="99"/>
      <c r="C4953" s="99"/>
    </row>
    <row r="4954" spans="1:3" x14ac:dyDescent="0.2">
      <c r="A4954" s="103"/>
      <c r="B4954" s="99"/>
      <c r="C4954" s="99"/>
    </row>
    <row r="4955" spans="1:3" x14ac:dyDescent="0.2">
      <c r="A4955" s="103"/>
      <c r="B4955" s="99"/>
      <c r="C4955" s="99"/>
    </row>
    <row r="4956" spans="1:3" x14ac:dyDescent="0.2">
      <c r="A4956" s="103"/>
      <c r="B4956" s="99"/>
      <c r="C4956" s="99"/>
    </row>
    <row r="4957" spans="1:3" x14ac:dyDescent="0.2">
      <c r="A4957" s="103"/>
      <c r="B4957" s="99"/>
      <c r="C4957" s="99"/>
    </row>
    <row r="4958" spans="1:3" x14ac:dyDescent="0.2">
      <c r="A4958" s="103"/>
      <c r="B4958" s="99"/>
      <c r="C4958" s="99"/>
    </row>
    <row r="4959" spans="1:3" x14ac:dyDescent="0.2">
      <c r="A4959" s="103"/>
      <c r="B4959" s="99"/>
      <c r="C4959" s="99"/>
    </row>
    <row r="4960" spans="1:3" x14ac:dyDescent="0.2">
      <c r="A4960" s="103"/>
      <c r="B4960" s="99"/>
      <c r="C4960" s="99"/>
    </row>
    <row r="4961" spans="1:3" x14ac:dyDescent="0.2">
      <c r="A4961" s="103"/>
      <c r="B4961" s="99"/>
      <c r="C4961" s="99"/>
    </row>
    <row r="4962" spans="1:3" x14ac:dyDescent="0.2">
      <c r="A4962" s="103"/>
      <c r="B4962" s="99"/>
      <c r="C4962" s="99"/>
    </row>
    <row r="4963" spans="1:3" x14ac:dyDescent="0.2">
      <c r="A4963" s="103"/>
      <c r="B4963" s="99"/>
      <c r="C4963" s="99"/>
    </row>
    <row r="4964" spans="1:3" x14ac:dyDescent="0.2">
      <c r="A4964" s="103"/>
      <c r="B4964" s="99"/>
      <c r="C4964" s="99"/>
    </row>
    <row r="4965" spans="1:3" x14ac:dyDescent="0.2">
      <c r="A4965" s="103"/>
      <c r="B4965" s="99"/>
      <c r="C4965" s="99"/>
    </row>
    <row r="4966" spans="1:3" x14ac:dyDescent="0.2">
      <c r="A4966" s="103"/>
      <c r="B4966" s="99"/>
      <c r="C4966" s="99"/>
    </row>
    <row r="4967" spans="1:3" x14ac:dyDescent="0.2">
      <c r="A4967" s="103"/>
      <c r="B4967" s="99"/>
      <c r="C4967" s="99"/>
    </row>
    <row r="4968" spans="1:3" x14ac:dyDescent="0.2">
      <c r="A4968" s="103"/>
      <c r="B4968" s="99"/>
      <c r="C4968" s="99"/>
    </row>
    <row r="4969" spans="1:3" x14ac:dyDescent="0.2">
      <c r="A4969" s="103"/>
      <c r="B4969" s="99"/>
      <c r="C4969" s="99"/>
    </row>
    <row r="4970" spans="1:3" x14ac:dyDescent="0.2">
      <c r="A4970" s="103"/>
      <c r="B4970" s="99"/>
      <c r="C4970" s="99"/>
    </row>
    <row r="4971" spans="1:3" x14ac:dyDescent="0.2">
      <c r="A4971" s="103"/>
      <c r="B4971" s="99"/>
      <c r="C4971" s="99"/>
    </row>
    <row r="4972" spans="1:3" x14ac:dyDescent="0.2">
      <c r="A4972" s="103"/>
      <c r="B4972" s="99"/>
      <c r="C4972" s="99"/>
    </row>
    <row r="4973" spans="1:3" x14ac:dyDescent="0.2">
      <c r="A4973" s="103"/>
      <c r="B4973" s="99"/>
      <c r="C4973" s="99"/>
    </row>
    <row r="4974" spans="1:3" x14ac:dyDescent="0.2">
      <c r="A4974" s="103"/>
      <c r="B4974" s="99"/>
      <c r="C4974" s="99"/>
    </row>
    <row r="4975" spans="1:3" x14ac:dyDescent="0.2">
      <c r="A4975" s="103"/>
      <c r="B4975" s="99"/>
      <c r="C4975" s="99"/>
    </row>
    <row r="4976" spans="1:3" x14ac:dyDescent="0.2">
      <c r="A4976" s="103"/>
      <c r="B4976" s="99"/>
      <c r="C4976" s="99"/>
    </row>
    <row r="4977" spans="1:3" x14ac:dyDescent="0.2">
      <c r="A4977" s="103"/>
      <c r="B4977" s="99"/>
      <c r="C4977" s="99"/>
    </row>
    <row r="4978" spans="1:3" x14ac:dyDescent="0.2">
      <c r="A4978" s="103"/>
      <c r="B4978" s="99"/>
      <c r="C4978" s="99"/>
    </row>
    <row r="4979" spans="1:3" x14ac:dyDescent="0.2">
      <c r="A4979" s="103"/>
      <c r="B4979" s="99"/>
      <c r="C4979" s="99"/>
    </row>
    <row r="4980" spans="1:3" x14ac:dyDescent="0.2">
      <c r="A4980" s="103"/>
      <c r="B4980" s="99"/>
      <c r="C4980" s="99"/>
    </row>
    <row r="4981" spans="1:3" x14ac:dyDescent="0.2">
      <c r="A4981" s="103"/>
      <c r="B4981" s="99"/>
      <c r="C4981" s="99"/>
    </row>
    <row r="4982" spans="1:3" x14ac:dyDescent="0.2">
      <c r="A4982" s="103"/>
      <c r="B4982" s="99"/>
      <c r="C4982" s="99"/>
    </row>
    <row r="4983" spans="1:3" x14ac:dyDescent="0.2">
      <c r="A4983" s="103"/>
      <c r="B4983" s="99"/>
      <c r="C4983" s="99"/>
    </row>
    <row r="4984" spans="1:3" x14ac:dyDescent="0.2">
      <c r="A4984" s="103"/>
      <c r="B4984" s="99"/>
      <c r="C4984" s="99"/>
    </row>
    <row r="4985" spans="1:3" x14ac:dyDescent="0.2">
      <c r="A4985" s="103"/>
      <c r="B4985" s="99"/>
      <c r="C4985" s="99"/>
    </row>
    <row r="4986" spans="1:3" x14ac:dyDescent="0.2">
      <c r="A4986" s="103"/>
      <c r="B4986" s="99"/>
      <c r="C4986" s="99"/>
    </row>
    <row r="4987" spans="1:3" x14ac:dyDescent="0.2">
      <c r="A4987" s="103"/>
      <c r="B4987" s="99"/>
      <c r="C4987" s="99"/>
    </row>
    <row r="4988" spans="1:3" x14ac:dyDescent="0.2">
      <c r="A4988" s="103"/>
      <c r="B4988" s="99"/>
      <c r="C4988" s="99"/>
    </row>
    <row r="4989" spans="1:3" x14ac:dyDescent="0.2">
      <c r="A4989" s="103"/>
      <c r="B4989" s="99"/>
      <c r="C4989" s="99"/>
    </row>
    <row r="4990" spans="1:3" x14ac:dyDescent="0.2">
      <c r="A4990" s="103"/>
      <c r="B4990" s="99"/>
      <c r="C4990" s="99"/>
    </row>
    <row r="4991" spans="1:3" x14ac:dyDescent="0.2">
      <c r="A4991" s="103"/>
      <c r="B4991" s="99"/>
      <c r="C4991" s="99"/>
    </row>
    <row r="4992" spans="1:3" x14ac:dyDescent="0.2">
      <c r="A4992" s="103"/>
      <c r="B4992" s="99"/>
      <c r="C4992" s="99"/>
    </row>
    <row r="4993" spans="1:3" x14ac:dyDescent="0.2">
      <c r="A4993" s="103"/>
      <c r="B4993" s="99"/>
      <c r="C4993" s="99"/>
    </row>
    <row r="4994" spans="1:3" x14ac:dyDescent="0.2">
      <c r="A4994" s="103"/>
      <c r="B4994" s="99"/>
      <c r="C4994" s="99"/>
    </row>
    <row r="4995" spans="1:3" x14ac:dyDescent="0.2">
      <c r="A4995" s="103"/>
      <c r="B4995" s="99"/>
      <c r="C4995" s="99"/>
    </row>
    <row r="4996" spans="1:3" x14ac:dyDescent="0.2">
      <c r="A4996" s="103"/>
      <c r="B4996" s="99"/>
      <c r="C4996" s="99"/>
    </row>
    <row r="4997" spans="1:3" x14ac:dyDescent="0.2">
      <c r="A4997" s="103"/>
      <c r="B4997" s="99"/>
      <c r="C4997" s="99"/>
    </row>
    <row r="4998" spans="1:3" x14ac:dyDescent="0.2">
      <c r="A4998" s="103"/>
      <c r="B4998" s="99"/>
      <c r="C4998" s="99"/>
    </row>
    <row r="4999" spans="1:3" x14ac:dyDescent="0.2">
      <c r="A4999" s="103"/>
      <c r="B4999" s="99"/>
      <c r="C4999" s="99"/>
    </row>
    <row r="5000" spans="1:3" x14ac:dyDescent="0.2">
      <c r="A5000" s="103"/>
      <c r="B5000" s="99"/>
      <c r="C5000" s="99"/>
    </row>
    <row r="5001" spans="1:3" x14ac:dyDescent="0.2">
      <c r="A5001" s="103"/>
      <c r="B5001" s="99"/>
      <c r="C5001" s="99"/>
    </row>
    <row r="5002" spans="1:3" x14ac:dyDescent="0.2">
      <c r="A5002" s="103"/>
      <c r="B5002" s="99"/>
      <c r="C5002" s="99"/>
    </row>
    <row r="5003" spans="1:3" x14ac:dyDescent="0.2">
      <c r="A5003" s="103"/>
      <c r="B5003" s="99"/>
      <c r="C5003" s="99"/>
    </row>
    <row r="5004" spans="1:3" x14ac:dyDescent="0.2">
      <c r="A5004" s="103"/>
      <c r="B5004" s="99"/>
      <c r="C5004" s="99"/>
    </row>
    <row r="5005" spans="1:3" x14ac:dyDescent="0.2">
      <c r="A5005" s="103"/>
      <c r="B5005" s="99"/>
      <c r="C5005" s="99"/>
    </row>
    <row r="5006" spans="1:3" x14ac:dyDescent="0.2">
      <c r="A5006" s="103"/>
      <c r="B5006" s="99"/>
      <c r="C5006" s="99"/>
    </row>
    <row r="5007" spans="1:3" x14ac:dyDescent="0.2">
      <c r="A5007" s="103"/>
      <c r="B5007" s="99"/>
      <c r="C5007" s="99"/>
    </row>
    <row r="5008" spans="1:3" x14ac:dyDescent="0.2">
      <c r="A5008" s="103"/>
      <c r="B5008" s="99"/>
      <c r="C5008" s="99"/>
    </row>
    <row r="5009" spans="1:3" x14ac:dyDescent="0.2">
      <c r="A5009" s="103"/>
      <c r="B5009" s="99"/>
      <c r="C5009" s="99"/>
    </row>
    <row r="5010" spans="1:3" x14ac:dyDescent="0.2">
      <c r="A5010" s="103"/>
      <c r="B5010" s="99"/>
      <c r="C5010" s="99"/>
    </row>
    <row r="5011" spans="1:3" x14ac:dyDescent="0.2">
      <c r="A5011" s="103"/>
      <c r="B5011" s="99"/>
      <c r="C5011" s="99"/>
    </row>
    <row r="5012" spans="1:3" x14ac:dyDescent="0.2">
      <c r="A5012" s="103"/>
      <c r="B5012" s="99"/>
      <c r="C5012" s="99"/>
    </row>
    <row r="5013" spans="1:3" x14ac:dyDescent="0.2">
      <c r="A5013" s="103"/>
      <c r="B5013" s="99"/>
      <c r="C5013" s="99"/>
    </row>
    <row r="5014" spans="1:3" x14ac:dyDescent="0.2">
      <c r="A5014" s="103"/>
      <c r="B5014" s="99"/>
      <c r="C5014" s="99"/>
    </row>
    <row r="5015" spans="1:3" x14ac:dyDescent="0.2">
      <c r="A5015" s="103"/>
      <c r="B5015" s="99"/>
      <c r="C5015" s="99"/>
    </row>
    <row r="5016" spans="1:3" x14ac:dyDescent="0.2">
      <c r="A5016" s="103"/>
      <c r="B5016" s="99"/>
      <c r="C5016" s="99"/>
    </row>
    <row r="5017" spans="1:3" x14ac:dyDescent="0.2">
      <c r="A5017" s="103"/>
      <c r="B5017" s="99"/>
      <c r="C5017" s="99"/>
    </row>
    <row r="5018" spans="1:3" x14ac:dyDescent="0.2">
      <c r="A5018" s="103"/>
      <c r="B5018" s="99"/>
      <c r="C5018" s="99"/>
    </row>
    <row r="5019" spans="1:3" x14ac:dyDescent="0.2">
      <c r="A5019" s="103"/>
      <c r="B5019" s="99"/>
      <c r="C5019" s="99"/>
    </row>
    <row r="5020" spans="1:3" x14ac:dyDescent="0.2">
      <c r="A5020" s="103"/>
      <c r="B5020" s="99"/>
      <c r="C5020" s="99"/>
    </row>
    <row r="5021" spans="1:3" x14ac:dyDescent="0.2">
      <c r="A5021" s="103"/>
      <c r="B5021" s="99"/>
      <c r="C5021" s="99"/>
    </row>
    <row r="5022" spans="1:3" x14ac:dyDescent="0.2">
      <c r="A5022" s="103"/>
      <c r="B5022" s="99"/>
      <c r="C5022" s="99"/>
    </row>
    <row r="5023" spans="1:3" x14ac:dyDescent="0.2">
      <c r="A5023" s="103"/>
      <c r="B5023" s="99"/>
      <c r="C5023" s="99"/>
    </row>
    <row r="5024" spans="1:3" x14ac:dyDescent="0.2">
      <c r="A5024" s="103"/>
      <c r="B5024" s="99"/>
      <c r="C5024" s="99"/>
    </row>
    <row r="5025" spans="1:3" x14ac:dyDescent="0.2">
      <c r="A5025" s="103"/>
      <c r="B5025" s="99"/>
      <c r="C5025" s="99"/>
    </row>
    <row r="5026" spans="1:3" x14ac:dyDescent="0.2">
      <c r="A5026" s="103"/>
      <c r="B5026" s="99"/>
      <c r="C5026" s="99"/>
    </row>
    <row r="5027" spans="1:3" x14ac:dyDescent="0.2">
      <c r="A5027" s="103"/>
      <c r="B5027" s="99"/>
      <c r="C5027" s="99"/>
    </row>
    <row r="5028" spans="1:3" x14ac:dyDescent="0.2">
      <c r="A5028" s="103"/>
      <c r="B5028" s="99"/>
      <c r="C5028" s="99"/>
    </row>
    <row r="5029" spans="1:3" x14ac:dyDescent="0.2">
      <c r="A5029" s="103"/>
      <c r="B5029" s="99"/>
      <c r="C5029" s="99"/>
    </row>
    <row r="5030" spans="1:3" x14ac:dyDescent="0.2">
      <c r="A5030" s="103"/>
      <c r="B5030" s="99"/>
      <c r="C5030" s="99"/>
    </row>
    <row r="5031" spans="1:3" x14ac:dyDescent="0.2">
      <c r="A5031" s="103"/>
      <c r="B5031" s="99"/>
      <c r="C5031" s="99"/>
    </row>
    <row r="5032" spans="1:3" x14ac:dyDescent="0.2">
      <c r="A5032" s="103"/>
      <c r="B5032" s="99"/>
      <c r="C5032" s="99"/>
    </row>
    <row r="5033" spans="1:3" x14ac:dyDescent="0.2">
      <c r="A5033" s="103"/>
      <c r="B5033" s="99"/>
      <c r="C5033" s="99"/>
    </row>
    <row r="5034" spans="1:3" x14ac:dyDescent="0.2">
      <c r="A5034" s="103"/>
      <c r="B5034" s="99"/>
      <c r="C5034" s="99"/>
    </row>
    <row r="5035" spans="1:3" x14ac:dyDescent="0.2">
      <c r="A5035" s="103"/>
      <c r="B5035" s="99"/>
      <c r="C5035" s="99"/>
    </row>
    <row r="5036" spans="1:3" x14ac:dyDescent="0.2">
      <c r="A5036" s="103"/>
      <c r="B5036" s="99"/>
      <c r="C5036" s="99"/>
    </row>
    <row r="5037" spans="1:3" x14ac:dyDescent="0.2">
      <c r="A5037" s="103"/>
      <c r="B5037" s="99"/>
      <c r="C5037" s="99"/>
    </row>
    <row r="5038" spans="1:3" x14ac:dyDescent="0.2">
      <c r="A5038" s="103"/>
      <c r="B5038" s="99"/>
      <c r="C5038" s="99"/>
    </row>
    <row r="5039" spans="1:3" x14ac:dyDescent="0.2">
      <c r="A5039" s="103"/>
      <c r="B5039" s="99"/>
      <c r="C5039" s="99"/>
    </row>
    <row r="5040" spans="1:3" x14ac:dyDescent="0.2">
      <c r="A5040" s="103"/>
      <c r="B5040" s="99"/>
      <c r="C5040" s="99"/>
    </row>
    <row r="5041" spans="1:3" x14ac:dyDescent="0.2">
      <c r="A5041" s="103"/>
      <c r="B5041" s="99"/>
      <c r="C5041" s="99"/>
    </row>
    <row r="5042" spans="1:3" x14ac:dyDescent="0.2">
      <c r="A5042" s="103"/>
      <c r="B5042" s="99"/>
      <c r="C5042" s="99"/>
    </row>
    <row r="5043" spans="1:3" x14ac:dyDescent="0.2">
      <c r="A5043" s="103"/>
      <c r="B5043" s="99"/>
      <c r="C5043" s="99"/>
    </row>
    <row r="5044" spans="1:3" x14ac:dyDescent="0.2">
      <c r="A5044" s="103"/>
      <c r="B5044" s="99"/>
      <c r="C5044" s="99"/>
    </row>
    <row r="5045" spans="1:3" x14ac:dyDescent="0.2">
      <c r="A5045" s="103"/>
      <c r="B5045" s="99"/>
      <c r="C5045" s="99"/>
    </row>
    <row r="5046" spans="1:3" x14ac:dyDescent="0.2">
      <c r="A5046" s="103"/>
      <c r="B5046" s="99"/>
      <c r="C5046" s="99"/>
    </row>
    <row r="5047" spans="1:3" x14ac:dyDescent="0.2">
      <c r="A5047" s="103"/>
      <c r="B5047" s="99"/>
      <c r="C5047" s="99"/>
    </row>
    <row r="5048" spans="1:3" x14ac:dyDescent="0.2">
      <c r="A5048" s="103"/>
      <c r="B5048" s="99"/>
      <c r="C5048" s="99"/>
    </row>
    <row r="5049" spans="1:3" x14ac:dyDescent="0.2">
      <c r="A5049" s="103"/>
      <c r="B5049" s="99"/>
      <c r="C5049" s="99"/>
    </row>
    <row r="5050" spans="1:3" x14ac:dyDescent="0.2">
      <c r="A5050" s="103"/>
      <c r="B5050" s="99"/>
      <c r="C5050" s="99"/>
    </row>
    <row r="5051" spans="1:3" x14ac:dyDescent="0.2">
      <c r="A5051" s="103"/>
      <c r="B5051" s="99"/>
      <c r="C5051" s="99"/>
    </row>
    <row r="5052" spans="1:3" x14ac:dyDescent="0.2">
      <c r="A5052" s="103"/>
      <c r="B5052" s="99"/>
      <c r="C5052" s="99"/>
    </row>
    <row r="5053" spans="1:3" x14ac:dyDescent="0.2">
      <c r="A5053" s="103"/>
      <c r="B5053" s="99"/>
      <c r="C5053" s="99"/>
    </row>
    <row r="5054" spans="1:3" x14ac:dyDescent="0.2">
      <c r="A5054" s="103"/>
      <c r="B5054" s="99"/>
      <c r="C5054" s="99"/>
    </row>
    <row r="5055" spans="1:3" x14ac:dyDescent="0.2">
      <c r="A5055" s="103"/>
      <c r="B5055" s="99"/>
      <c r="C5055" s="99"/>
    </row>
    <row r="5056" spans="1:3" x14ac:dyDescent="0.2">
      <c r="A5056" s="103"/>
      <c r="B5056" s="99"/>
      <c r="C5056" s="99"/>
    </row>
    <row r="5057" spans="1:3" x14ac:dyDescent="0.2">
      <c r="A5057" s="103"/>
      <c r="B5057" s="99"/>
      <c r="C5057" s="99"/>
    </row>
    <row r="5058" spans="1:3" x14ac:dyDescent="0.2">
      <c r="A5058" s="103"/>
      <c r="B5058" s="99"/>
      <c r="C5058" s="99"/>
    </row>
    <row r="5059" spans="1:3" x14ac:dyDescent="0.2">
      <c r="A5059" s="103"/>
      <c r="B5059" s="99"/>
      <c r="C5059" s="99"/>
    </row>
    <row r="5060" spans="1:3" x14ac:dyDescent="0.2">
      <c r="A5060" s="103"/>
      <c r="B5060" s="99"/>
      <c r="C5060" s="99"/>
    </row>
    <row r="5061" spans="1:3" x14ac:dyDescent="0.2">
      <c r="A5061" s="103"/>
      <c r="B5061" s="99"/>
      <c r="C5061" s="99"/>
    </row>
    <row r="5062" spans="1:3" x14ac:dyDescent="0.2">
      <c r="A5062" s="103"/>
      <c r="B5062" s="99"/>
      <c r="C5062" s="99"/>
    </row>
    <row r="5063" spans="1:3" x14ac:dyDescent="0.2">
      <c r="A5063" s="103"/>
      <c r="B5063" s="99"/>
      <c r="C5063" s="99"/>
    </row>
    <row r="5064" spans="1:3" x14ac:dyDescent="0.2">
      <c r="A5064" s="103"/>
      <c r="B5064" s="99"/>
      <c r="C5064" s="99"/>
    </row>
    <row r="5065" spans="1:3" x14ac:dyDescent="0.2">
      <c r="A5065" s="103"/>
      <c r="B5065" s="99"/>
      <c r="C5065" s="99"/>
    </row>
    <row r="5066" spans="1:3" x14ac:dyDescent="0.2">
      <c r="A5066" s="103"/>
      <c r="B5066" s="99"/>
      <c r="C5066" s="99"/>
    </row>
    <row r="5067" spans="1:3" x14ac:dyDescent="0.2">
      <c r="A5067" s="103"/>
      <c r="B5067" s="99"/>
      <c r="C5067" s="99"/>
    </row>
    <row r="5068" spans="1:3" x14ac:dyDescent="0.2">
      <c r="A5068" s="103"/>
      <c r="B5068" s="99"/>
      <c r="C5068" s="99"/>
    </row>
    <row r="5069" spans="1:3" x14ac:dyDescent="0.2">
      <c r="A5069" s="103"/>
      <c r="B5069" s="99"/>
      <c r="C5069" s="99"/>
    </row>
    <row r="5070" spans="1:3" x14ac:dyDescent="0.2">
      <c r="A5070" s="103"/>
      <c r="B5070" s="99"/>
      <c r="C5070" s="99"/>
    </row>
    <row r="5071" spans="1:3" x14ac:dyDescent="0.2">
      <c r="A5071" s="103"/>
      <c r="B5071" s="99"/>
      <c r="C5071" s="99"/>
    </row>
    <row r="5072" spans="1:3" x14ac:dyDescent="0.2">
      <c r="A5072" s="103"/>
      <c r="B5072" s="99"/>
      <c r="C5072" s="99"/>
    </row>
    <row r="5073" spans="1:3" x14ac:dyDescent="0.2">
      <c r="A5073" s="103"/>
      <c r="B5073" s="99"/>
      <c r="C5073" s="99"/>
    </row>
    <row r="5074" spans="1:3" x14ac:dyDescent="0.2">
      <c r="A5074" s="103"/>
      <c r="B5074" s="99"/>
      <c r="C5074" s="99"/>
    </row>
    <row r="5075" spans="1:3" x14ac:dyDescent="0.2">
      <c r="A5075" s="103"/>
      <c r="B5075" s="99"/>
      <c r="C5075" s="99"/>
    </row>
    <row r="5076" spans="1:3" x14ac:dyDescent="0.2">
      <c r="A5076" s="103"/>
      <c r="B5076" s="99"/>
      <c r="C5076" s="99"/>
    </row>
    <row r="5077" spans="1:3" x14ac:dyDescent="0.2">
      <c r="A5077" s="103"/>
      <c r="B5077" s="99"/>
      <c r="C5077" s="99"/>
    </row>
    <row r="5078" spans="1:3" x14ac:dyDescent="0.2">
      <c r="A5078" s="103"/>
      <c r="B5078" s="99"/>
      <c r="C5078" s="99"/>
    </row>
    <row r="5079" spans="1:3" x14ac:dyDescent="0.2">
      <c r="A5079" s="103"/>
      <c r="B5079" s="99"/>
      <c r="C5079" s="99"/>
    </row>
    <row r="5080" spans="1:3" x14ac:dyDescent="0.2">
      <c r="A5080" s="103"/>
      <c r="B5080" s="99"/>
      <c r="C5080" s="99"/>
    </row>
    <row r="5081" spans="1:3" x14ac:dyDescent="0.2">
      <c r="A5081" s="103"/>
      <c r="B5081" s="99"/>
      <c r="C5081" s="99"/>
    </row>
    <row r="5082" spans="1:3" x14ac:dyDescent="0.2">
      <c r="A5082" s="103"/>
      <c r="B5082" s="99"/>
      <c r="C5082" s="99"/>
    </row>
    <row r="5083" spans="1:3" x14ac:dyDescent="0.2">
      <c r="A5083" s="103"/>
      <c r="B5083" s="99"/>
      <c r="C5083" s="99"/>
    </row>
    <row r="5084" spans="1:3" x14ac:dyDescent="0.2">
      <c r="A5084" s="103"/>
      <c r="B5084" s="99"/>
      <c r="C5084" s="99"/>
    </row>
    <row r="5085" spans="1:3" x14ac:dyDescent="0.2">
      <c r="A5085" s="103"/>
      <c r="B5085" s="99"/>
      <c r="C5085" s="99"/>
    </row>
    <row r="5086" spans="1:3" x14ac:dyDescent="0.2">
      <c r="A5086" s="103"/>
      <c r="B5086" s="99"/>
      <c r="C5086" s="99"/>
    </row>
    <row r="5087" spans="1:3" x14ac:dyDescent="0.2">
      <c r="A5087" s="103"/>
      <c r="B5087" s="99"/>
      <c r="C5087" s="99"/>
    </row>
    <row r="5088" spans="1:3" x14ac:dyDescent="0.2">
      <c r="A5088" s="103"/>
      <c r="B5088" s="99"/>
      <c r="C5088" s="99"/>
    </row>
    <row r="5089" spans="1:3" x14ac:dyDescent="0.2">
      <c r="A5089" s="103"/>
      <c r="B5089" s="99"/>
      <c r="C5089" s="99"/>
    </row>
    <row r="5090" spans="1:3" x14ac:dyDescent="0.2">
      <c r="A5090" s="103"/>
      <c r="B5090" s="99"/>
      <c r="C5090" s="99"/>
    </row>
    <row r="5091" spans="1:3" x14ac:dyDescent="0.2">
      <c r="A5091" s="103"/>
      <c r="B5091" s="99"/>
      <c r="C5091" s="99"/>
    </row>
    <row r="5092" spans="1:3" x14ac:dyDescent="0.2">
      <c r="A5092" s="103"/>
      <c r="B5092" s="99"/>
      <c r="C5092" s="99"/>
    </row>
    <row r="5093" spans="1:3" x14ac:dyDescent="0.2">
      <c r="A5093" s="103"/>
      <c r="B5093" s="99"/>
      <c r="C5093" s="99"/>
    </row>
    <row r="5094" spans="1:3" x14ac:dyDescent="0.2">
      <c r="A5094" s="103"/>
      <c r="B5094" s="99"/>
      <c r="C5094" s="99"/>
    </row>
    <row r="5095" spans="1:3" x14ac:dyDescent="0.2">
      <c r="A5095" s="103"/>
      <c r="B5095" s="99"/>
      <c r="C5095" s="99"/>
    </row>
    <row r="5096" spans="1:3" x14ac:dyDescent="0.2">
      <c r="A5096" s="103"/>
      <c r="B5096" s="99"/>
      <c r="C5096" s="99"/>
    </row>
    <row r="5097" spans="1:3" x14ac:dyDescent="0.2">
      <c r="A5097" s="103"/>
      <c r="B5097" s="99"/>
      <c r="C5097" s="99"/>
    </row>
    <row r="5098" spans="1:3" x14ac:dyDescent="0.2">
      <c r="A5098" s="103"/>
      <c r="B5098" s="99"/>
      <c r="C5098" s="99"/>
    </row>
    <row r="5099" spans="1:3" x14ac:dyDescent="0.2">
      <c r="A5099" s="103"/>
      <c r="B5099" s="99"/>
      <c r="C5099" s="99"/>
    </row>
    <row r="5100" spans="1:3" x14ac:dyDescent="0.2">
      <c r="A5100" s="103"/>
      <c r="B5100" s="99"/>
      <c r="C5100" s="99"/>
    </row>
    <row r="5101" spans="1:3" x14ac:dyDescent="0.2">
      <c r="A5101" s="103"/>
      <c r="B5101" s="99"/>
      <c r="C5101" s="99"/>
    </row>
    <row r="5102" spans="1:3" x14ac:dyDescent="0.2">
      <c r="A5102" s="103"/>
      <c r="B5102" s="99"/>
      <c r="C5102" s="99"/>
    </row>
    <row r="5103" spans="1:3" x14ac:dyDescent="0.2">
      <c r="A5103" s="103"/>
      <c r="B5103" s="99"/>
      <c r="C5103" s="99"/>
    </row>
    <row r="5104" spans="1:3" x14ac:dyDescent="0.2">
      <c r="A5104" s="103"/>
      <c r="B5104" s="99"/>
      <c r="C5104" s="99"/>
    </row>
    <row r="5105" spans="1:3" x14ac:dyDescent="0.2">
      <c r="A5105" s="103"/>
      <c r="B5105" s="99"/>
      <c r="C5105" s="99"/>
    </row>
    <row r="5106" spans="1:3" x14ac:dyDescent="0.2">
      <c r="A5106" s="103"/>
      <c r="B5106" s="99"/>
      <c r="C5106" s="99"/>
    </row>
    <row r="5107" spans="1:3" x14ac:dyDescent="0.2">
      <c r="A5107" s="103"/>
      <c r="B5107" s="99"/>
      <c r="C5107" s="99"/>
    </row>
    <row r="5108" spans="1:3" x14ac:dyDescent="0.2">
      <c r="A5108" s="103"/>
      <c r="B5108" s="99"/>
      <c r="C5108" s="99"/>
    </row>
    <row r="5109" spans="1:3" x14ac:dyDescent="0.2">
      <c r="A5109" s="103"/>
      <c r="B5109" s="99"/>
      <c r="C5109" s="99"/>
    </row>
    <row r="5110" spans="1:3" x14ac:dyDescent="0.2">
      <c r="A5110" s="103"/>
      <c r="B5110" s="99"/>
      <c r="C5110" s="99"/>
    </row>
    <row r="5111" spans="1:3" x14ac:dyDescent="0.2">
      <c r="A5111" s="103"/>
      <c r="B5111" s="99"/>
      <c r="C5111" s="99"/>
    </row>
    <row r="5112" spans="1:3" x14ac:dyDescent="0.2">
      <c r="A5112" s="103"/>
      <c r="B5112" s="99"/>
      <c r="C5112" s="99"/>
    </row>
    <row r="5113" spans="1:3" x14ac:dyDescent="0.2">
      <c r="A5113" s="103"/>
      <c r="B5113" s="99"/>
      <c r="C5113" s="99"/>
    </row>
    <row r="5114" spans="1:3" x14ac:dyDescent="0.2">
      <c r="A5114" s="103"/>
      <c r="B5114" s="99"/>
      <c r="C5114" s="99"/>
    </row>
    <row r="5115" spans="1:3" x14ac:dyDescent="0.2">
      <c r="A5115" s="103"/>
      <c r="B5115" s="99"/>
      <c r="C5115" s="99"/>
    </row>
    <row r="5116" spans="1:3" x14ac:dyDescent="0.2">
      <c r="A5116" s="103"/>
      <c r="B5116" s="99"/>
      <c r="C5116" s="99"/>
    </row>
    <row r="5117" spans="1:3" x14ac:dyDescent="0.2">
      <c r="A5117" s="103"/>
      <c r="B5117" s="99"/>
      <c r="C5117" s="99"/>
    </row>
    <row r="5118" spans="1:3" x14ac:dyDescent="0.2">
      <c r="A5118" s="103"/>
      <c r="B5118" s="99"/>
      <c r="C5118" s="99"/>
    </row>
    <row r="5119" spans="1:3" x14ac:dyDescent="0.2">
      <c r="A5119" s="103"/>
      <c r="B5119" s="99"/>
      <c r="C5119" s="99"/>
    </row>
    <row r="5120" spans="1:3" x14ac:dyDescent="0.2">
      <c r="A5120" s="103"/>
      <c r="B5120" s="99"/>
      <c r="C5120" s="99"/>
    </row>
    <row r="5121" spans="1:3" x14ac:dyDescent="0.2">
      <c r="A5121" s="103"/>
      <c r="B5121" s="99"/>
      <c r="C5121" s="99"/>
    </row>
    <row r="5122" spans="1:3" x14ac:dyDescent="0.2">
      <c r="A5122" s="103"/>
      <c r="B5122" s="99"/>
      <c r="C5122" s="99"/>
    </row>
    <row r="5123" spans="1:3" x14ac:dyDescent="0.2">
      <c r="A5123" s="103"/>
      <c r="B5123" s="99"/>
      <c r="C5123" s="99"/>
    </row>
    <row r="5124" spans="1:3" x14ac:dyDescent="0.2">
      <c r="A5124" s="103"/>
      <c r="B5124" s="99"/>
      <c r="C5124" s="99"/>
    </row>
    <row r="5125" spans="1:3" x14ac:dyDescent="0.2">
      <c r="A5125" s="103"/>
      <c r="B5125" s="99"/>
      <c r="C5125" s="99"/>
    </row>
    <row r="5126" spans="1:3" x14ac:dyDescent="0.2">
      <c r="A5126" s="103"/>
      <c r="B5126" s="99"/>
      <c r="C5126" s="99"/>
    </row>
    <row r="5127" spans="1:3" x14ac:dyDescent="0.2">
      <c r="A5127" s="103"/>
      <c r="B5127" s="99"/>
      <c r="C5127" s="99"/>
    </row>
    <row r="5128" spans="1:3" x14ac:dyDescent="0.2">
      <c r="A5128" s="103"/>
      <c r="B5128" s="99"/>
      <c r="C5128" s="99"/>
    </row>
    <row r="5129" spans="1:3" x14ac:dyDescent="0.2">
      <c r="A5129" s="103"/>
      <c r="B5129" s="99"/>
      <c r="C5129" s="99"/>
    </row>
    <row r="5130" spans="1:3" x14ac:dyDescent="0.2">
      <c r="A5130" s="103"/>
      <c r="B5130" s="99"/>
      <c r="C5130" s="99"/>
    </row>
    <row r="5131" spans="1:3" x14ac:dyDescent="0.2">
      <c r="A5131" s="103"/>
      <c r="B5131" s="99"/>
      <c r="C5131" s="99"/>
    </row>
    <row r="5132" spans="1:3" x14ac:dyDescent="0.2">
      <c r="A5132" s="103"/>
      <c r="B5132" s="99"/>
      <c r="C5132" s="99"/>
    </row>
    <row r="5133" spans="1:3" x14ac:dyDescent="0.2">
      <c r="A5133" s="103"/>
      <c r="B5133" s="99"/>
      <c r="C5133" s="99"/>
    </row>
    <row r="5134" spans="1:3" x14ac:dyDescent="0.2">
      <c r="A5134" s="103"/>
      <c r="B5134" s="99"/>
      <c r="C5134" s="99"/>
    </row>
    <row r="5135" spans="1:3" x14ac:dyDescent="0.2">
      <c r="A5135" s="103"/>
      <c r="B5135" s="99"/>
      <c r="C5135" s="99"/>
    </row>
    <row r="5136" spans="1:3" x14ac:dyDescent="0.2">
      <c r="A5136" s="103"/>
      <c r="B5136" s="99"/>
      <c r="C5136" s="99"/>
    </row>
    <row r="5137" spans="1:3" x14ac:dyDescent="0.2">
      <c r="A5137" s="103"/>
      <c r="B5137" s="99"/>
      <c r="C5137" s="99"/>
    </row>
    <row r="5138" spans="1:3" x14ac:dyDescent="0.2">
      <c r="A5138" s="103"/>
      <c r="B5138" s="99"/>
      <c r="C5138" s="99"/>
    </row>
    <row r="5139" spans="1:3" x14ac:dyDescent="0.2">
      <c r="A5139" s="103"/>
      <c r="B5139" s="99"/>
      <c r="C5139" s="99"/>
    </row>
    <row r="5140" spans="1:3" x14ac:dyDescent="0.2">
      <c r="A5140" s="103"/>
      <c r="B5140" s="99"/>
      <c r="C5140" s="99"/>
    </row>
    <row r="5141" spans="1:3" x14ac:dyDescent="0.2">
      <c r="A5141" s="103"/>
      <c r="B5141" s="99"/>
      <c r="C5141" s="99"/>
    </row>
    <row r="5142" spans="1:3" x14ac:dyDescent="0.2">
      <c r="A5142" s="103"/>
      <c r="B5142" s="99"/>
      <c r="C5142" s="99"/>
    </row>
    <row r="5143" spans="1:3" x14ac:dyDescent="0.2">
      <c r="A5143" s="103"/>
      <c r="B5143" s="99"/>
      <c r="C5143" s="99"/>
    </row>
    <row r="5144" spans="1:3" x14ac:dyDescent="0.2">
      <c r="A5144" s="103"/>
      <c r="B5144" s="99"/>
      <c r="C5144" s="99"/>
    </row>
    <row r="5145" spans="1:3" x14ac:dyDescent="0.2">
      <c r="A5145" s="103"/>
      <c r="B5145" s="99"/>
      <c r="C5145" s="99"/>
    </row>
    <row r="5146" spans="1:3" x14ac:dyDescent="0.2">
      <c r="A5146" s="103"/>
      <c r="B5146" s="99"/>
      <c r="C5146" s="99"/>
    </row>
    <row r="5147" spans="1:3" x14ac:dyDescent="0.2">
      <c r="A5147" s="103"/>
      <c r="B5147" s="99"/>
      <c r="C5147" s="99"/>
    </row>
    <row r="5148" spans="1:3" x14ac:dyDescent="0.2">
      <c r="A5148" s="103"/>
      <c r="B5148" s="99"/>
      <c r="C5148" s="99"/>
    </row>
    <row r="5149" spans="1:3" x14ac:dyDescent="0.2">
      <c r="A5149" s="103"/>
      <c r="B5149" s="99"/>
      <c r="C5149" s="99"/>
    </row>
    <row r="5150" spans="1:3" x14ac:dyDescent="0.2">
      <c r="A5150" s="103"/>
      <c r="B5150" s="99"/>
      <c r="C5150" s="99"/>
    </row>
    <row r="5151" spans="1:3" x14ac:dyDescent="0.2">
      <c r="A5151" s="103"/>
      <c r="B5151" s="99"/>
      <c r="C5151" s="99"/>
    </row>
    <row r="5152" spans="1:3" x14ac:dyDescent="0.2">
      <c r="A5152" s="103"/>
      <c r="B5152" s="99"/>
      <c r="C5152" s="99"/>
    </row>
    <row r="5153" spans="1:3" x14ac:dyDescent="0.2">
      <c r="A5153" s="103"/>
      <c r="B5153" s="99"/>
      <c r="C5153" s="99"/>
    </row>
    <row r="5154" spans="1:3" x14ac:dyDescent="0.2">
      <c r="A5154" s="103"/>
      <c r="B5154" s="99"/>
      <c r="C5154" s="99"/>
    </row>
    <row r="5155" spans="1:3" x14ac:dyDescent="0.2">
      <c r="A5155" s="103"/>
      <c r="B5155" s="99"/>
      <c r="C5155" s="99"/>
    </row>
    <row r="5156" spans="1:3" x14ac:dyDescent="0.2">
      <c r="A5156" s="103"/>
      <c r="B5156" s="99"/>
      <c r="C5156" s="99"/>
    </row>
    <row r="5157" spans="1:3" x14ac:dyDescent="0.2">
      <c r="A5157" s="103"/>
      <c r="B5157" s="99"/>
      <c r="C5157" s="99"/>
    </row>
    <row r="5158" spans="1:3" x14ac:dyDescent="0.2">
      <c r="A5158" s="103"/>
      <c r="B5158" s="99"/>
      <c r="C5158" s="99"/>
    </row>
    <row r="5159" spans="1:3" x14ac:dyDescent="0.2">
      <c r="A5159" s="103"/>
      <c r="B5159" s="99"/>
      <c r="C5159" s="99"/>
    </row>
    <row r="5160" spans="1:3" x14ac:dyDescent="0.2">
      <c r="A5160" s="103"/>
      <c r="B5160" s="99"/>
      <c r="C5160" s="99"/>
    </row>
    <row r="5161" spans="1:3" x14ac:dyDescent="0.2">
      <c r="A5161" s="103"/>
      <c r="B5161" s="99"/>
      <c r="C5161" s="99"/>
    </row>
    <row r="5162" spans="1:3" x14ac:dyDescent="0.2">
      <c r="A5162" s="103"/>
      <c r="B5162" s="99"/>
      <c r="C5162" s="99"/>
    </row>
    <row r="5163" spans="1:3" x14ac:dyDescent="0.2">
      <c r="A5163" s="103"/>
      <c r="B5163" s="99"/>
      <c r="C5163" s="99"/>
    </row>
    <row r="5164" spans="1:3" x14ac:dyDescent="0.2">
      <c r="A5164" s="103"/>
      <c r="B5164" s="99"/>
      <c r="C5164" s="99"/>
    </row>
    <row r="5165" spans="1:3" x14ac:dyDescent="0.2">
      <c r="A5165" s="103"/>
      <c r="B5165" s="99"/>
      <c r="C5165" s="99"/>
    </row>
    <row r="5166" spans="1:3" x14ac:dyDescent="0.2">
      <c r="A5166" s="103"/>
      <c r="B5166" s="99"/>
      <c r="C5166" s="99"/>
    </row>
    <row r="5167" spans="1:3" x14ac:dyDescent="0.2">
      <c r="A5167" s="103"/>
      <c r="B5167" s="99"/>
      <c r="C5167" s="99"/>
    </row>
    <row r="5168" spans="1:3" x14ac:dyDescent="0.2">
      <c r="A5168" s="103"/>
      <c r="B5168" s="99"/>
      <c r="C5168" s="99"/>
    </row>
    <row r="5169" spans="1:3" x14ac:dyDescent="0.2">
      <c r="A5169" s="103"/>
      <c r="B5169" s="99"/>
      <c r="C5169" s="99"/>
    </row>
    <row r="5170" spans="1:3" x14ac:dyDescent="0.2">
      <c r="A5170" s="103"/>
      <c r="B5170" s="99"/>
      <c r="C5170" s="99"/>
    </row>
    <row r="5171" spans="1:3" x14ac:dyDescent="0.2">
      <c r="A5171" s="103"/>
      <c r="B5171" s="99"/>
      <c r="C5171" s="99"/>
    </row>
    <row r="5172" spans="1:3" x14ac:dyDescent="0.2">
      <c r="A5172" s="103"/>
      <c r="B5172" s="99"/>
      <c r="C5172" s="99"/>
    </row>
    <row r="5173" spans="1:3" x14ac:dyDescent="0.2">
      <c r="A5173" s="103"/>
      <c r="B5173" s="99"/>
      <c r="C5173" s="99"/>
    </row>
    <row r="5174" spans="1:3" x14ac:dyDescent="0.2">
      <c r="A5174" s="103"/>
      <c r="B5174" s="99"/>
      <c r="C5174" s="99"/>
    </row>
    <row r="5175" spans="1:3" x14ac:dyDescent="0.2">
      <c r="A5175" s="103"/>
      <c r="B5175" s="99"/>
      <c r="C5175" s="99"/>
    </row>
    <row r="5176" spans="1:3" x14ac:dyDescent="0.2">
      <c r="A5176" s="103"/>
      <c r="B5176" s="99"/>
      <c r="C5176" s="99"/>
    </row>
    <row r="5177" spans="1:3" x14ac:dyDescent="0.2">
      <c r="A5177" s="103"/>
      <c r="B5177" s="99"/>
      <c r="C5177" s="99"/>
    </row>
    <row r="5178" spans="1:3" x14ac:dyDescent="0.2">
      <c r="A5178" s="103"/>
      <c r="B5178" s="99"/>
      <c r="C5178" s="99"/>
    </row>
    <row r="5179" spans="1:3" x14ac:dyDescent="0.2">
      <c r="A5179" s="103"/>
      <c r="B5179" s="99"/>
      <c r="C5179" s="99"/>
    </row>
    <row r="5180" spans="1:3" x14ac:dyDescent="0.2">
      <c r="A5180" s="103"/>
      <c r="B5180" s="99"/>
      <c r="C5180" s="99"/>
    </row>
    <row r="5181" spans="1:3" x14ac:dyDescent="0.2">
      <c r="A5181" s="103"/>
      <c r="B5181" s="99"/>
      <c r="C5181" s="99"/>
    </row>
    <row r="5182" spans="1:3" x14ac:dyDescent="0.2">
      <c r="A5182" s="103"/>
      <c r="B5182" s="99"/>
      <c r="C5182" s="99"/>
    </row>
    <row r="5183" spans="1:3" x14ac:dyDescent="0.2">
      <c r="A5183" s="103"/>
      <c r="B5183" s="99"/>
      <c r="C5183" s="99"/>
    </row>
    <row r="5184" spans="1:3" x14ac:dyDescent="0.2">
      <c r="A5184" s="103"/>
      <c r="B5184" s="99"/>
      <c r="C5184" s="99"/>
    </row>
    <row r="5185" spans="1:3" x14ac:dyDescent="0.2">
      <c r="A5185" s="103"/>
      <c r="B5185" s="99"/>
      <c r="C5185" s="99"/>
    </row>
    <row r="5186" spans="1:3" x14ac:dyDescent="0.2">
      <c r="A5186" s="103"/>
      <c r="B5186" s="99"/>
      <c r="C5186" s="99"/>
    </row>
    <row r="5187" spans="1:3" x14ac:dyDescent="0.2">
      <c r="A5187" s="103"/>
      <c r="B5187" s="99"/>
      <c r="C5187" s="99"/>
    </row>
    <row r="5188" spans="1:3" x14ac:dyDescent="0.2">
      <c r="A5188" s="103"/>
      <c r="B5188" s="99"/>
      <c r="C5188" s="99"/>
    </row>
    <row r="5189" spans="1:3" x14ac:dyDescent="0.2">
      <c r="A5189" s="103"/>
      <c r="B5189" s="99"/>
      <c r="C5189" s="99"/>
    </row>
    <row r="5190" spans="1:3" x14ac:dyDescent="0.2">
      <c r="A5190" s="103"/>
      <c r="B5190" s="99"/>
      <c r="C5190" s="99"/>
    </row>
    <row r="5191" spans="1:3" x14ac:dyDescent="0.2">
      <c r="A5191" s="103"/>
      <c r="B5191" s="99"/>
      <c r="C5191" s="99"/>
    </row>
    <row r="5192" spans="1:3" x14ac:dyDescent="0.2">
      <c r="A5192" s="103"/>
      <c r="B5192" s="99"/>
      <c r="C5192" s="99"/>
    </row>
    <row r="5193" spans="1:3" x14ac:dyDescent="0.2">
      <c r="A5193" s="103"/>
      <c r="B5193" s="99"/>
      <c r="C5193" s="99"/>
    </row>
    <row r="5194" spans="1:3" x14ac:dyDescent="0.2">
      <c r="A5194" s="103"/>
      <c r="B5194" s="99"/>
      <c r="C5194" s="99"/>
    </row>
    <row r="5195" spans="1:3" x14ac:dyDescent="0.2">
      <c r="A5195" s="103"/>
      <c r="B5195" s="99"/>
      <c r="C5195" s="99"/>
    </row>
    <row r="5196" spans="1:3" x14ac:dyDescent="0.2">
      <c r="A5196" s="103"/>
      <c r="B5196" s="99"/>
      <c r="C5196" s="99"/>
    </row>
    <row r="5197" spans="1:3" x14ac:dyDescent="0.2">
      <c r="A5197" s="103"/>
      <c r="B5197" s="99"/>
      <c r="C5197" s="99"/>
    </row>
    <row r="5198" spans="1:3" x14ac:dyDescent="0.2">
      <c r="A5198" s="103"/>
      <c r="B5198" s="99"/>
      <c r="C5198" s="99"/>
    </row>
    <row r="5199" spans="1:3" x14ac:dyDescent="0.2">
      <c r="A5199" s="103"/>
      <c r="B5199" s="99"/>
      <c r="C5199" s="99"/>
    </row>
    <row r="5200" spans="1:3" x14ac:dyDescent="0.2">
      <c r="A5200" s="103"/>
      <c r="B5200" s="99"/>
      <c r="C5200" s="99"/>
    </row>
    <row r="5201" spans="1:3" x14ac:dyDescent="0.2">
      <c r="A5201" s="103"/>
      <c r="B5201" s="99"/>
      <c r="C5201" s="99"/>
    </row>
    <row r="5202" spans="1:3" x14ac:dyDescent="0.2">
      <c r="A5202" s="103"/>
      <c r="B5202" s="99"/>
      <c r="C5202" s="99"/>
    </row>
    <row r="5203" spans="1:3" x14ac:dyDescent="0.2">
      <c r="A5203" s="103"/>
      <c r="B5203" s="99"/>
      <c r="C5203" s="99"/>
    </row>
    <row r="5204" spans="1:3" x14ac:dyDescent="0.2">
      <c r="A5204" s="103"/>
      <c r="B5204" s="99"/>
      <c r="C5204" s="99"/>
    </row>
    <row r="5205" spans="1:3" x14ac:dyDescent="0.2">
      <c r="A5205" s="103"/>
      <c r="B5205" s="99"/>
      <c r="C5205" s="99"/>
    </row>
    <row r="5206" spans="1:3" x14ac:dyDescent="0.2">
      <c r="A5206" s="103"/>
      <c r="B5206" s="99"/>
      <c r="C5206" s="99"/>
    </row>
    <row r="5207" spans="1:3" x14ac:dyDescent="0.2">
      <c r="A5207" s="103"/>
      <c r="B5207" s="99"/>
      <c r="C5207" s="99"/>
    </row>
    <row r="5208" spans="1:3" x14ac:dyDescent="0.2">
      <c r="A5208" s="103"/>
      <c r="B5208" s="99"/>
      <c r="C5208" s="99"/>
    </row>
    <row r="5209" spans="1:3" x14ac:dyDescent="0.2">
      <c r="A5209" s="103"/>
      <c r="B5209" s="99"/>
      <c r="C5209" s="99"/>
    </row>
    <row r="5210" spans="1:3" x14ac:dyDescent="0.2">
      <c r="A5210" s="103"/>
      <c r="B5210" s="99"/>
      <c r="C5210" s="99"/>
    </row>
    <row r="5211" spans="1:3" x14ac:dyDescent="0.2">
      <c r="A5211" s="103"/>
      <c r="B5211" s="99"/>
      <c r="C5211" s="99"/>
    </row>
    <row r="5212" spans="1:3" x14ac:dyDescent="0.2">
      <c r="A5212" s="103"/>
      <c r="B5212" s="99"/>
      <c r="C5212" s="99"/>
    </row>
    <row r="5213" spans="1:3" x14ac:dyDescent="0.2">
      <c r="A5213" s="103"/>
      <c r="B5213" s="99"/>
      <c r="C5213" s="99"/>
    </row>
    <row r="5214" spans="1:3" x14ac:dyDescent="0.2">
      <c r="A5214" s="103"/>
      <c r="B5214" s="99"/>
      <c r="C5214" s="99"/>
    </row>
    <row r="5215" spans="1:3" x14ac:dyDescent="0.2">
      <c r="A5215" s="103"/>
      <c r="B5215" s="99"/>
      <c r="C5215" s="99"/>
    </row>
    <row r="5216" spans="1:3" x14ac:dyDescent="0.2">
      <c r="A5216" s="103"/>
      <c r="B5216" s="99"/>
      <c r="C5216" s="99"/>
    </row>
    <row r="5217" spans="1:3" x14ac:dyDescent="0.2">
      <c r="A5217" s="103"/>
      <c r="B5217" s="99"/>
      <c r="C5217" s="99"/>
    </row>
    <row r="5218" spans="1:3" x14ac:dyDescent="0.2">
      <c r="A5218" s="103"/>
      <c r="B5218" s="99"/>
      <c r="C5218" s="99"/>
    </row>
    <row r="5219" spans="1:3" x14ac:dyDescent="0.2">
      <c r="A5219" s="103"/>
      <c r="B5219" s="99"/>
      <c r="C5219" s="99"/>
    </row>
    <row r="5220" spans="1:3" x14ac:dyDescent="0.2">
      <c r="A5220" s="103"/>
      <c r="B5220" s="99"/>
      <c r="C5220" s="99"/>
    </row>
    <row r="5221" spans="1:3" x14ac:dyDescent="0.2">
      <c r="A5221" s="103"/>
      <c r="B5221" s="99"/>
      <c r="C5221" s="99"/>
    </row>
    <row r="5222" spans="1:3" x14ac:dyDescent="0.2">
      <c r="A5222" s="103"/>
      <c r="B5222" s="99"/>
      <c r="C5222" s="99"/>
    </row>
    <row r="5223" spans="1:3" x14ac:dyDescent="0.2">
      <c r="A5223" s="103"/>
      <c r="B5223" s="99"/>
      <c r="C5223" s="99"/>
    </row>
    <row r="5224" spans="1:3" x14ac:dyDescent="0.2">
      <c r="A5224" s="103"/>
      <c r="B5224" s="99"/>
      <c r="C5224" s="99"/>
    </row>
    <row r="5225" spans="1:3" x14ac:dyDescent="0.2">
      <c r="A5225" s="103"/>
      <c r="B5225" s="99"/>
      <c r="C5225" s="99"/>
    </row>
    <row r="5226" spans="1:3" x14ac:dyDescent="0.2">
      <c r="A5226" s="103"/>
      <c r="B5226" s="99"/>
      <c r="C5226" s="99"/>
    </row>
    <row r="5227" spans="1:3" x14ac:dyDescent="0.2">
      <c r="A5227" s="103"/>
      <c r="B5227" s="99"/>
      <c r="C5227" s="99"/>
    </row>
    <row r="5228" spans="1:3" x14ac:dyDescent="0.2">
      <c r="A5228" s="103"/>
      <c r="B5228" s="99"/>
      <c r="C5228" s="99"/>
    </row>
    <row r="5229" spans="1:3" x14ac:dyDescent="0.2">
      <c r="A5229" s="103"/>
      <c r="B5229" s="99"/>
      <c r="C5229" s="99"/>
    </row>
    <row r="5230" spans="1:3" x14ac:dyDescent="0.2">
      <c r="A5230" s="103"/>
      <c r="B5230" s="99"/>
      <c r="C5230" s="99"/>
    </row>
    <row r="5231" spans="1:3" x14ac:dyDescent="0.2">
      <c r="A5231" s="103"/>
      <c r="B5231" s="99"/>
      <c r="C5231" s="99"/>
    </row>
    <row r="5232" spans="1:3" x14ac:dyDescent="0.2">
      <c r="A5232" s="103"/>
      <c r="B5232" s="99"/>
      <c r="C5232" s="99"/>
    </row>
    <row r="5233" spans="1:3" x14ac:dyDescent="0.2">
      <c r="A5233" s="103"/>
      <c r="B5233" s="99"/>
      <c r="C5233" s="99"/>
    </row>
    <row r="5234" spans="1:3" x14ac:dyDescent="0.2">
      <c r="A5234" s="103"/>
      <c r="B5234" s="99"/>
      <c r="C5234" s="99"/>
    </row>
    <row r="5235" spans="1:3" x14ac:dyDescent="0.2">
      <c r="A5235" s="103"/>
      <c r="B5235" s="99"/>
      <c r="C5235" s="99"/>
    </row>
    <row r="5236" spans="1:3" x14ac:dyDescent="0.2">
      <c r="A5236" s="103"/>
      <c r="B5236" s="99"/>
      <c r="C5236" s="99"/>
    </row>
    <row r="5237" spans="1:3" x14ac:dyDescent="0.2">
      <c r="A5237" s="103"/>
      <c r="B5237" s="99"/>
      <c r="C5237" s="99"/>
    </row>
    <row r="5238" spans="1:3" x14ac:dyDescent="0.2">
      <c r="A5238" s="103"/>
      <c r="B5238" s="99"/>
      <c r="C5238" s="99"/>
    </row>
    <row r="5239" spans="1:3" x14ac:dyDescent="0.2">
      <c r="A5239" s="103"/>
      <c r="B5239" s="99"/>
      <c r="C5239" s="99"/>
    </row>
    <row r="5240" spans="1:3" x14ac:dyDescent="0.2">
      <c r="A5240" s="103"/>
      <c r="B5240" s="99"/>
      <c r="C5240" s="99"/>
    </row>
    <row r="5241" spans="1:3" x14ac:dyDescent="0.2">
      <c r="A5241" s="103"/>
      <c r="B5241" s="99"/>
      <c r="C5241" s="99"/>
    </row>
    <row r="5242" spans="1:3" x14ac:dyDescent="0.2">
      <c r="A5242" s="103"/>
      <c r="B5242" s="99"/>
      <c r="C5242" s="99"/>
    </row>
    <row r="5243" spans="1:3" x14ac:dyDescent="0.2">
      <c r="A5243" s="103"/>
      <c r="B5243" s="99"/>
      <c r="C5243" s="99"/>
    </row>
    <row r="5244" spans="1:3" x14ac:dyDescent="0.2">
      <c r="A5244" s="103"/>
      <c r="B5244" s="99"/>
      <c r="C5244" s="99"/>
    </row>
    <row r="5245" spans="1:3" x14ac:dyDescent="0.2">
      <c r="A5245" s="103"/>
      <c r="B5245" s="99"/>
      <c r="C5245" s="99"/>
    </row>
    <row r="5246" spans="1:3" x14ac:dyDescent="0.2">
      <c r="A5246" s="103"/>
      <c r="B5246" s="99"/>
      <c r="C5246" s="99"/>
    </row>
    <row r="5247" spans="1:3" x14ac:dyDescent="0.2">
      <c r="A5247" s="103"/>
      <c r="B5247" s="99"/>
      <c r="C5247" s="99"/>
    </row>
    <row r="5248" spans="1:3" x14ac:dyDescent="0.2">
      <c r="A5248" s="103"/>
      <c r="B5248" s="99"/>
      <c r="C5248" s="99"/>
    </row>
    <row r="5249" spans="1:3" x14ac:dyDescent="0.2">
      <c r="A5249" s="103"/>
      <c r="B5249" s="99"/>
      <c r="C5249" s="99"/>
    </row>
    <row r="5250" spans="1:3" x14ac:dyDescent="0.2">
      <c r="A5250" s="103"/>
      <c r="B5250" s="99"/>
      <c r="C5250" s="99"/>
    </row>
    <row r="5251" spans="1:3" x14ac:dyDescent="0.2">
      <c r="A5251" s="103"/>
      <c r="B5251" s="99"/>
      <c r="C5251" s="99"/>
    </row>
    <row r="5252" spans="1:3" x14ac:dyDescent="0.2">
      <c r="A5252" s="103"/>
      <c r="B5252" s="99"/>
      <c r="C5252" s="99"/>
    </row>
    <row r="5253" spans="1:3" x14ac:dyDescent="0.2">
      <c r="A5253" s="103"/>
      <c r="B5253" s="99"/>
      <c r="C5253" s="99"/>
    </row>
    <row r="5254" spans="1:3" x14ac:dyDescent="0.2">
      <c r="A5254" s="103"/>
      <c r="B5254" s="99"/>
      <c r="C5254" s="99"/>
    </row>
    <row r="5255" spans="1:3" x14ac:dyDescent="0.2">
      <c r="A5255" s="103"/>
      <c r="B5255" s="99"/>
      <c r="C5255" s="99"/>
    </row>
  </sheetData>
  <autoFilter ref="A1:XFC3626" xr:uid="{B6B42469-8920-FF43-8F0C-6F3D0E383C15}">
    <filterColumn colId="2">
      <filters>
        <filter val="Adair County (MO)"/>
        <filter val="Andrew County (MO)"/>
        <filter val="Atchison County (MO)"/>
        <filter val="Audrain County (MO)"/>
        <filter val="Barry County (MO)"/>
        <filter val="Barton County (MO)"/>
        <filter val="Bates County (MO)"/>
        <filter val="Benton County (MO)"/>
        <filter val="Bollinger County (MO)"/>
        <filter val="Boone County (MO)"/>
        <filter val="Buchanan County (MO)"/>
        <filter val="Butler County (MO)"/>
        <filter val="Caldwell County (MO)"/>
        <filter val="Callaway County (MO)"/>
        <filter val="Camden County (MO)"/>
        <filter val="Cape Girardeau County (MO)"/>
        <filter val="Carroll County (MO)"/>
        <filter val="Carter County (MO)"/>
        <filter val="Cass County (MO)"/>
        <filter val="Cedar County (MO)"/>
        <filter val="Chariton County (MO)"/>
        <filter val="Christian County (MO)"/>
        <filter val="Clark County (MO)"/>
        <filter val="Clay County (MO)"/>
        <filter val="Clinton County (MO)"/>
        <filter val="Cole County (MO)"/>
        <filter val="Cooper County (MO)"/>
        <filter val="Crawford County (MO)"/>
        <filter val="Dade County (MO)"/>
        <filter val="Dallas County (MO)"/>
        <filter val="Daviess County (MO)"/>
        <filter val="Dekalb County (MO)"/>
        <filter val="Dent County (MO)"/>
        <filter val="Douglas County (MO)"/>
        <filter val="Dunklin County (MO)"/>
        <filter val="Franklin County (MO)"/>
        <filter val="Gasconade County (MO)"/>
        <filter val="Gentry County (MO)"/>
        <filter val="Greene County (MO)"/>
        <filter val="Grundy County (MO)"/>
        <filter val="Harrison County (MO)"/>
        <filter val="Henry County (MO)"/>
        <filter val="Hickory County (MO)"/>
        <filter val="Holt County (MO)"/>
        <filter val="Howard County (MO)"/>
        <filter val="Howell County (MO)"/>
        <filter val="Iron County (MO)"/>
        <filter val="Jackson County (MO)"/>
        <filter val="Jasper County (MO)"/>
        <filter val="Jefferson County (MO)"/>
        <filter val="Johnson County (MO)"/>
        <filter val="Knox County (MO)"/>
        <filter val="Laclede County (MO)"/>
        <filter val="Lafayette County (MO)"/>
        <filter val="Lawrence County (MO)"/>
        <filter val="Lewis County (MO)"/>
        <filter val="Lincoln County (MO)"/>
        <filter val="Linn County (MO)"/>
        <filter val="Livingston County (MO)"/>
        <filter val="Macon County (MO)"/>
        <filter val="Madison County (MO)"/>
        <filter val="Maries County (MO)"/>
        <filter val="Marion County (MO)"/>
        <filter val="Mcdonald County (MO)"/>
        <filter val="Mercer County (MO)"/>
        <filter val="Miller County (MO)"/>
        <filter val="Mississippi County (MO)"/>
        <filter val="Moniteau County (MO)"/>
        <filter val="Monroe County (MO)"/>
        <filter val="Montgomery County (MO)"/>
        <filter val="Morgan County (MO)"/>
        <filter val="New Madrid County (MO)"/>
        <filter val="Newton County (MO)"/>
        <filter val="Nodaway County (MO)"/>
        <filter val="Oregon County (MO)"/>
        <filter val="Osage County (MO)"/>
        <filter val="Ozark County (MO)"/>
        <filter val="Pemiscot County (MO)"/>
        <filter val="Perry County (MO)"/>
        <filter val="Pettis County (MO)"/>
        <filter val="Phelps County (MO)"/>
        <filter val="Pike County (MO)"/>
        <filter val="Platte County (MO)"/>
        <filter val="Polk County (MO)"/>
        <filter val="Pulaski County (MO)"/>
        <filter val="Putnam County (MO)"/>
        <filter val="Ralls County (MO)"/>
        <filter val="Randolph County (MO)"/>
        <filter val="Ray County (MO)"/>
        <filter val="Reynolds County (MO)"/>
        <filter val="Ripley County (MO)"/>
        <filter val="Saline County (MO)"/>
        <filter val="Schuyler County (MO)"/>
        <filter val="Scotland County (MO)"/>
        <filter val="Scott County (MO)"/>
        <filter val="Shannon County (MO)"/>
        <filter val="Shelby County (MO)"/>
        <filter val="St. Charles County (MO)"/>
        <filter val="St. Clair County (MO)"/>
        <filter val="St. Francois County (MO)"/>
        <filter val="St. Louis City (MO)"/>
        <filter val="St. Louis County (MO)"/>
        <filter val="Ste. Genevieve County (MO)"/>
        <filter val="Stoddard County (MO)"/>
        <filter val="Stone County (MO)"/>
        <filter val="Sullivan County (MO)"/>
        <filter val="Taney County (MO)"/>
        <filter val="Texas County (MO)"/>
        <filter val="Vernon County (MO)"/>
        <filter val="Warren County (MO)"/>
        <filter val="Washington County (MO)"/>
        <filter val="Wayne County (MO)"/>
        <filter val="Webster County (MO)"/>
        <filter val="Worth County (MO)"/>
        <filter val="Wright County (MO)"/>
      </filters>
    </filterColumn>
    <sortState xmlns:xlrd2="http://schemas.microsoft.com/office/spreadsheetml/2017/richdata2" ref="A2:G1952">
      <sortCondition ref="A1:A1952"/>
    </sortState>
  </autoFilter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Papageorgiou,C (pgt)</dc:creator>
  <cp:lastModifiedBy>Papageorgiou,C (pgt)</cp:lastModifiedBy>
  <dcterms:created xsi:type="dcterms:W3CDTF">2025-07-04T19:27:53Z</dcterms:created>
  <dcterms:modified xsi:type="dcterms:W3CDTF">2025-08-05T23:56:06Z</dcterms:modified>
</cp:coreProperties>
</file>