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  <workbookView xWindow="480" yWindow="360" windowWidth="19875" windowHeight="77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10" i="1" l="1"/>
  <c r="H14" i="1" s="1"/>
  <c r="H57" i="1"/>
  <c r="H46" i="1"/>
  <c r="D46" i="1"/>
  <c r="D45" i="1"/>
  <c r="P47" i="1"/>
  <c r="O47" i="1"/>
  <c r="P46" i="1"/>
  <c r="P45" i="1"/>
  <c r="P25" i="1"/>
  <c r="H48" i="1" s="1"/>
  <c r="O46" i="1" s="1"/>
  <c r="P24" i="1"/>
  <c r="H47" i="1" s="1"/>
  <c r="P23" i="1"/>
  <c r="P22" i="1"/>
  <c r="P8" i="1"/>
  <c r="H23" i="1" s="1"/>
  <c r="P9" i="1"/>
  <c r="H24" i="1" s="1"/>
  <c r="P7" i="1"/>
  <c r="H22" i="1" s="1"/>
  <c r="N25" i="1"/>
  <c r="O25" i="1"/>
  <c r="N22" i="1"/>
  <c r="H34" i="1"/>
  <c r="O24" i="1"/>
  <c r="N24" i="1"/>
  <c r="O23" i="1"/>
  <c r="N23" i="1"/>
  <c r="N9" i="1"/>
  <c r="O9" i="1"/>
  <c r="O8" i="1"/>
  <c r="O7" i="1"/>
  <c r="N8" i="1"/>
  <c r="N7" i="1"/>
  <c r="O11" i="1" l="1"/>
  <c r="O14" i="1" s="1"/>
  <c r="H25" i="1"/>
  <c r="H37" i="1" s="1"/>
  <c r="H45" i="1"/>
  <c r="H49" i="1" s="1"/>
  <c r="D23" i="1"/>
  <c r="D22" i="1"/>
  <c r="D24" i="1"/>
  <c r="D47" i="1"/>
  <c r="D48" i="1"/>
  <c r="O45" i="1"/>
  <c r="O50" i="1" s="1"/>
  <c r="O22" i="1"/>
  <c r="O27" i="1" s="1"/>
  <c r="H60" i="1"/>
  <c r="O30" i="1" l="1"/>
  <c r="O53" i="1"/>
</calcChain>
</file>

<file path=xl/sharedStrings.xml><?xml version="1.0" encoding="utf-8"?>
<sst xmlns="http://schemas.openxmlformats.org/spreadsheetml/2006/main" count="82" uniqueCount="23">
  <si>
    <t>extravio</t>
  </si>
  <si>
    <t>multa</t>
  </si>
  <si>
    <t>Saldo Anterior de Restrição do Distribuidor</t>
  </si>
  <si>
    <t>TOTAL NO MÊS</t>
  </si>
  <si>
    <t>APURAÇÃO  26/12 a 10/01</t>
  </si>
  <si>
    <t>COBRANÇA DE RESTRIÇÃO</t>
  </si>
  <si>
    <t>DESCONTO EM 10/02</t>
  </si>
  <si>
    <t>APURAÇÃO  11/01 a 25/01</t>
  </si>
  <si>
    <t>DESCONTO EM 25/02</t>
  </si>
  <si>
    <t>APURAÇÃO  26/01 a 10/02</t>
  </si>
  <si>
    <t>DESCONTO EM 10/03</t>
  </si>
  <si>
    <t>RESTRIÇÃO</t>
  </si>
  <si>
    <t>TOTAL ACUMULADO</t>
  </si>
  <si>
    <t>SALDO ATUAL</t>
  </si>
  <si>
    <t>Data</t>
  </si>
  <si>
    <t>%</t>
  </si>
  <si>
    <t>NN</t>
  </si>
  <si>
    <t>Entregador</t>
  </si>
  <si>
    <t>Motivo</t>
  </si>
  <si>
    <t>SALDO DE RESTRIÇÃO ACUMULADA</t>
  </si>
  <si>
    <t>DEMONSTRAÇÃO DA CONTABILIZAÇÃO NA QUINZENA ANTERIOR</t>
  </si>
  <si>
    <t>Resta %</t>
  </si>
  <si>
    <t>Restrição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</si>
</sst>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9" fontId="0" fillId="0" borderId="9" xfId="0" applyNumberFormat="1" applyBorder="1"/>
    <xf numFmtId="0" fontId="0" fillId="2" borderId="9" xfId="0" applyFill="1" applyBorder="1"/>
    <xf numFmtId="40" fontId="1" fillId="2" borderId="9" xfId="0" applyNumberFormat="1" applyFont="1" applyFill="1" applyBorder="1"/>
    <xf numFmtId="9" fontId="0" fillId="2" borderId="9" xfId="0" applyNumberFormat="1" applyFill="1" applyBorder="1"/>
    <xf numFmtId="16" fontId="0" fillId="2" borderId="9" xfId="0" applyNumberFormat="1" applyFill="1" applyBorder="1"/>
    <xf numFmtId="0" fontId="2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9" fontId="0" fillId="0" borderId="9" xfId="0" applyNumberFormat="1" applyFill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16" fontId="0" fillId="3" borderId="0" xfId="0" applyNumberFormat="1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5" xfId="0" applyFill="1" applyBorder="1"/>
    <xf numFmtId="164" fontId="0" fillId="3" borderId="0" xfId="0" applyNumberFormat="1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0" xfId="0" applyFill="1"/>
    <xf numFmtId="0" fontId="1" fillId="3" borderId="0" xfId="0" applyFont="1" applyFill="1" applyBorder="1" applyAlignment="1">
      <alignment horizontal="center"/>
    </xf>
    <xf numFmtId="0" fontId="0" fillId="3" borderId="3" xfId="0" applyFill="1" applyBorder="1"/>
    <xf numFmtId="9" fontId="0" fillId="3" borderId="0" xfId="0" applyNumberFormat="1" applyFill="1" applyBorder="1"/>
    <xf numFmtId="40" fontId="1" fillId="3" borderId="0" xfId="0" applyNumberFormat="1" applyFont="1" applyFill="1" applyBorder="1"/>
    <xf numFmtId="0" fontId="0" fillId="4" borderId="2" xfId="0" applyFill="1" applyBorder="1"/>
    <xf numFmtId="0" fontId="1" fillId="4" borderId="0" xfId="0" applyFont="1" applyFill="1" applyBorder="1" applyAlignment="1">
      <alignment horizontal="center"/>
    </xf>
    <xf numFmtId="164" fontId="0" fillId="4" borderId="0" xfId="0" applyNumberFormat="1" applyFill="1" applyBorder="1"/>
    <xf numFmtId="0" fontId="0" fillId="4" borderId="0" xfId="0" applyFill="1" applyBorder="1"/>
    <xf numFmtId="0" fontId="0" fillId="4" borderId="0" xfId="0" applyFill="1"/>
    <xf numFmtId="0" fontId="0" fillId="4" borderId="7" xfId="0" applyFill="1" applyBorder="1"/>
    <xf numFmtId="0" fontId="0" fillId="2" borderId="9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" fontId="0" fillId="2" borderId="16" xfId="0" applyNumberFormat="1" applyFill="1" applyBorder="1"/>
    <xf numFmtId="0" fontId="0" fillId="2" borderId="16" xfId="0" applyFill="1" applyBorder="1"/>
    <xf numFmtId="164" fontId="0" fillId="2" borderId="16" xfId="0" applyNumberFormat="1" applyFill="1" applyBorder="1"/>
    <xf numFmtId="0" fontId="0" fillId="2" borderId="19" xfId="0" applyFill="1" applyBorder="1" applyAlignment="1">
      <alignment horizontal="center"/>
    </xf>
    <xf numFmtId="164" fontId="1" fillId="2" borderId="9" xfId="0" applyNumberFormat="1" applyFont="1" applyFill="1" applyBorder="1"/>
    <xf numFmtId="0" fontId="1" fillId="3" borderId="9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0" fillId="2" borderId="16" xfId="0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56284</xdr:colOff>
      <xdr:row>25</xdr:row>
      <xdr:rowOff>161925</xdr:rowOff>
    </xdr:from>
    <xdr:to>
      <xdr:col>16</xdr:col>
      <xdr:colOff>209550</xdr:colOff>
      <xdr:row>27</xdr:row>
      <xdr:rowOff>57150</xdr:rowOff>
    </xdr:to>
    <xdr:sp macro="" textlink="">
      <xdr:nvSpPr>
        <xdr:cNvPr id="3" name="CaixaDeTexto 2"/>
        <xdr:cNvSpPr txBox="1"/>
      </xdr:nvSpPr>
      <xdr:spPr>
        <a:xfrm>
          <a:off x="8457334" y="4762500"/>
          <a:ext cx="76286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/>
            <a:t>ENTER</a:t>
          </a:r>
        </a:p>
      </xdr:txBody>
    </xdr:sp>
    <xdr:clientData/>
  </xdr:twoCellAnchor>
  <xdr:twoCellAnchor>
    <xdr:from>
      <xdr:col>15</xdr:col>
      <xdr:colOff>85725</xdr:colOff>
      <xdr:row>48</xdr:row>
      <xdr:rowOff>152400</xdr:rowOff>
    </xdr:from>
    <xdr:to>
      <xdr:col>16</xdr:col>
      <xdr:colOff>238991</xdr:colOff>
      <xdr:row>50</xdr:row>
      <xdr:rowOff>47625</xdr:rowOff>
    </xdr:to>
    <xdr:sp macro="" textlink="">
      <xdr:nvSpPr>
        <xdr:cNvPr id="5" name="CaixaDeTexto 4"/>
        <xdr:cNvSpPr txBox="1"/>
      </xdr:nvSpPr>
      <xdr:spPr>
        <a:xfrm>
          <a:off x="8143875" y="8201025"/>
          <a:ext cx="76286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/>
            <a:t>ENTER</a:t>
          </a:r>
        </a:p>
      </xdr:txBody>
    </xdr:sp>
    <xdr:clientData/>
  </xdr:twoCellAnchor>
  <xdr:twoCellAnchor>
    <xdr:from>
      <xdr:col>15</xdr:col>
      <xdr:colOff>57150</xdr:colOff>
      <xdr:row>9</xdr:row>
      <xdr:rowOff>152400</xdr:rowOff>
    </xdr:from>
    <xdr:to>
      <xdr:col>16</xdr:col>
      <xdr:colOff>210416</xdr:colOff>
      <xdr:row>11</xdr:row>
      <xdr:rowOff>47625</xdr:rowOff>
    </xdr:to>
    <xdr:sp macro="" textlink="">
      <xdr:nvSpPr>
        <xdr:cNvPr id="6" name="CaixaDeTexto 5"/>
        <xdr:cNvSpPr txBox="1"/>
      </xdr:nvSpPr>
      <xdr:spPr>
        <a:xfrm>
          <a:off x="8115300" y="1685925"/>
          <a:ext cx="76286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/>
            <a:t>ENTER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tabSelected="1" zoomScale="110" zoomScaleNormal="110" workbookViewId="0">
      <selection activeCell="L37" sqref="L37"/>
    </sheetView>
    <sheetView tabSelected="1" workbookViewId="1">
      <selection activeCell="P53" sqref="P53"/>
    </sheetView>
  </sheetViews>
  <sheetFormatPr defaultRowHeight="15" x14ac:dyDescent="0.25"/>
  <cols>
    <col min="3" max="3" width="9.5703125" customWidth="1"/>
    <col min="4" max="4" width="8.7109375" customWidth="1"/>
    <col min="5" max="5" width="10" bestFit="1" customWidth="1"/>
    <col min="6" max="6" width="10.5703125" bestFit="1" customWidth="1"/>
    <col min="8" max="8" width="12.7109375" bestFit="1" customWidth="1"/>
    <col min="9" max="9" width="3.28515625" customWidth="1"/>
    <col min="10" max="10" width="1.5703125" customWidth="1"/>
    <col min="11" max="11" width="3.28515625" customWidth="1"/>
    <col min="14" max="14" width="10" bestFit="1" customWidth="1"/>
    <col min="15" max="15" width="12.7109375" bestFit="1" customWidth="1"/>
  </cols>
  <sheetData>
    <row r="1" spans="2:17" ht="15.75" thickBot="1" x14ac:dyDescent="0.3"/>
    <row r="2" spans="2:17" x14ac:dyDescent="0.25">
      <c r="B2" s="18"/>
      <c r="C2" s="27"/>
      <c r="D2" s="27"/>
      <c r="E2" s="27"/>
      <c r="F2" s="27"/>
      <c r="G2" s="27"/>
      <c r="H2" s="27"/>
      <c r="I2" s="27"/>
      <c r="J2" s="33"/>
      <c r="K2" s="27"/>
      <c r="L2" s="27"/>
      <c r="M2" s="27"/>
      <c r="N2" s="27"/>
      <c r="O2" s="27"/>
      <c r="P2" s="27"/>
      <c r="Q2" s="30"/>
    </row>
    <row r="3" spans="2:17" x14ac:dyDescent="0.25">
      <c r="B3" s="19"/>
      <c r="C3" s="9" t="s">
        <v>11</v>
      </c>
      <c r="D3" s="10"/>
      <c r="E3" s="10"/>
      <c r="F3" s="10"/>
      <c r="G3" s="10"/>
      <c r="H3" s="11"/>
      <c r="I3" s="29"/>
      <c r="J3" s="34"/>
      <c r="K3" s="22"/>
      <c r="L3" s="9" t="s">
        <v>5</v>
      </c>
      <c r="M3" s="10"/>
      <c r="N3" s="10"/>
      <c r="O3" s="10"/>
      <c r="P3" s="11"/>
      <c r="Q3" s="24"/>
    </row>
    <row r="4" spans="2:17" x14ac:dyDescent="0.25">
      <c r="B4" s="19"/>
      <c r="C4" s="12" t="s">
        <v>4</v>
      </c>
      <c r="D4" s="13"/>
      <c r="E4" s="13"/>
      <c r="F4" s="13"/>
      <c r="G4" s="13"/>
      <c r="H4" s="14"/>
      <c r="I4" s="29"/>
      <c r="J4" s="34"/>
      <c r="K4" s="22"/>
      <c r="L4" s="12" t="s">
        <v>6</v>
      </c>
      <c r="M4" s="13"/>
      <c r="N4" s="13"/>
      <c r="O4" s="13"/>
      <c r="P4" s="14"/>
      <c r="Q4" s="24"/>
    </row>
    <row r="5" spans="2:17" x14ac:dyDescent="0.25">
      <c r="B5" s="19"/>
      <c r="C5" s="29"/>
      <c r="D5" s="29"/>
      <c r="E5" s="29"/>
      <c r="F5" s="29"/>
      <c r="G5" s="29"/>
      <c r="H5" s="29"/>
      <c r="I5" s="29"/>
      <c r="J5" s="34"/>
      <c r="K5" s="22"/>
      <c r="L5" s="29"/>
      <c r="M5" s="29"/>
      <c r="N5" s="29"/>
      <c r="O5" s="29"/>
      <c r="P5" s="29"/>
      <c r="Q5" s="24"/>
    </row>
    <row r="6" spans="2:17" x14ac:dyDescent="0.25">
      <c r="B6" s="19"/>
      <c r="C6" s="50" t="s">
        <v>2</v>
      </c>
      <c r="D6" s="51"/>
      <c r="E6" s="51"/>
      <c r="F6" s="51"/>
      <c r="G6" s="52"/>
      <c r="H6" s="8">
        <v>0</v>
      </c>
      <c r="I6" s="22"/>
      <c r="J6" s="36"/>
      <c r="K6" s="22"/>
      <c r="L6" s="47" t="s">
        <v>14</v>
      </c>
      <c r="M6" s="47" t="s">
        <v>15</v>
      </c>
      <c r="N6" s="47" t="s">
        <v>16</v>
      </c>
      <c r="O6" s="47" t="s">
        <v>22</v>
      </c>
      <c r="P6" s="16" t="s">
        <v>21</v>
      </c>
      <c r="Q6" s="24"/>
    </row>
    <row r="7" spans="2:17" x14ac:dyDescent="0.25">
      <c r="B7" s="19"/>
      <c r="C7" s="21"/>
      <c r="D7" s="42">
        <v>42005</v>
      </c>
      <c r="E7" s="43">
        <v>123456789</v>
      </c>
      <c r="F7" s="49">
        <v>2345</v>
      </c>
      <c r="G7" s="43" t="s">
        <v>0</v>
      </c>
      <c r="H7" s="44">
        <v>1000</v>
      </c>
      <c r="I7" s="25"/>
      <c r="J7" s="35"/>
      <c r="K7" s="22"/>
      <c r="L7" s="5">
        <v>42034</v>
      </c>
      <c r="M7" s="15">
        <v>1</v>
      </c>
      <c r="N7" s="2">
        <f>E7</f>
        <v>123456789</v>
      </c>
      <c r="O7" s="3">
        <f>-M7*H7</f>
        <v>-1000</v>
      </c>
      <c r="P7" s="4">
        <f>100%-M7</f>
        <v>0</v>
      </c>
      <c r="Q7" s="24"/>
    </row>
    <row r="8" spans="2:17" x14ac:dyDescent="0.25">
      <c r="B8" s="19"/>
      <c r="C8" s="21"/>
      <c r="D8" s="5">
        <v>42006</v>
      </c>
      <c r="E8" s="2">
        <v>234567891</v>
      </c>
      <c r="F8" s="39">
        <v>2567</v>
      </c>
      <c r="G8" s="2" t="s">
        <v>1</v>
      </c>
      <c r="H8" s="8">
        <v>30</v>
      </c>
      <c r="I8" s="25"/>
      <c r="J8" s="35"/>
      <c r="K8" s="22"/>
      <c r="L8" s="5">
        <v>42034</v>
      </c>
      <c r="M8" s="15">
        <v>1</v>
      </c>
      <c r="N8" s="2">
        <f>E8</f>
        <v>234567891</v>
      </c>
      <c r="O8" s="3">
        <f>-M8*H8</f>
        <v>-30</v>
      </c>
      <c r="P8" s="4">
        <f t="shared" ref="P8:P9" si="0">100%-M8</f>
        <v>0</v>
      </c>
      <c r="Q8" s="24"/>
    </row>
    <row r="9" spans="2:17" x14ac:dyDescent="0.25">
      <c r="B9" s="19"/>
      <c r="C9" s="21"/>
      <c r="D9" s="5">
        <v>42007</v>
      </c>
      <c r="E9" s="2">
        <v>345678912</v>
      </c>
      <c r="F9" s="39">
        <v>2678</v>
      </c>
      <c r="G9" s="2" t="s">
        <v>0</v>
      </c>
      <c r="H9" s="8">
        <v>2000</v>
      </c>
      <c r="I9" s="25"/>
      <c r="J9" s="35"/>
      <c r="K9" s="22"/>
      <c r="L9" s="5">
        <v>42034</v>
      </c>
      <c r="M9" s="15">
        <v>0.25</v>
      </c>
      <c r="N9" s="2">
        <f>E9</f>
        <v>345678912</v>
      </c>
      <c r="O9" s="3">
        <f>-M9*H9</f>
        <v>-500</v>
      </c>
      <c r="P9" s="4">
        <f t="shared" si="0"/>
        <v>0.75</v>
      </c>
      <c r="Q9" s="24"/>
    </row>
    <row r="10" spans="2:17" x14ac:dyDescent="0.25">
      <c r="B10" s="19"/>
      <c r="C10" s="22"/>
      <c r="D10" s="22"/>
      <c r="E10" s="22"/>
      <c r="F10" s="7" t="s">
        <v>3</v>
      </c>
      <c r="G10" s="7"/>
      <c r="H10" s="46">
        <f>SUM(H6:H9)</f>
        <v>3030</v>
      </c>
      <c r="I10" s="25"/>
      <c r="J10" s="35"/>
      <c r="K10" s="22"/>
      <c r="L10" s="22"/>
      <c r="M10" s="22"/>
      <c r="N10" s="22"/>
      <c r="O10" s="32"/>
      <c r="P10" s="22"/>
      <c r="Q10" s="24"/>
    </row>
    <row r="11" spans="2:17" x14ac:dyDescent="0.25">
      <c r="B11" s="19"/>
      <c r="C11" s="28"/>
      <c r="D11" s="28"/>
      <c r="E11" s="28"/>
      <c r="F11" s="28"/>
      <c r="G11" s="28"/>
      <c r="H11" s="28"/>
      <c r="I11" s="25"/>
      <c r="J11" s="35"/>
      <c r="K11" s="22"/>
      <c r="L11" s="22"/>
      <c r="M11" s="6" t="s">
        <v>3</v>
      </c>
      <c r="N11" s="6"/>
      <c r="O11" s="3">
        <f>SUM(O7:O9)</f>
        <v>-1530</v>
      </c>
      <c r="P11" s="22"/>
      <c r="Q11" s="24"/>
    </row>
    <row r="12" spans="2:17" x14ac:dyDescent="0.25">
      <c r="B12" s="19"/>
      <c r="C12" s="22"/>
      <c r="D12" s="22"/>
      <c r="E12" s="22"/>
      <c r="F12" s="22"/>
      <c r="G12" s="22"/>
      <c r="H12" s="22"/>
      <c r="I12" s="22"/>
      <c r="J12" s="36"/>
      <c r="K12" s="22"/>
      <c r="L12" s="22"/>
      <c r="M12" s="22"/>
      <c r="N12" s="22"/>
      <c r="O12" s="22"/>
      <c r="P12" s="22"/>
      <c r="Q12" s="24"/>
    </row>
    <row r="13" spans="2:17" x14ac:dyDescent="0.25">
      <c r="B13" s="19"/>
      <c r="C13" s="22"/>
      <c r="D13" s="22"/>
      <c r="E13" s="22"/>
      <c r="F13" s="22"/>
      <c r="G13" s="22"/>
      <c r="H13" s="25"/>
      <c r="I13" s="25"/>
      <c r="J13" s="35"/>
      <c r="K13" s="22"/>
      <c r="L13" s="22"/>
      <c r="M13" s="22"/>
      <c r="N13" s="22"/>
      <c r="O13" s="22"/>
      <c r="P13" s="22"/>
      <c r="Q13" s="24"/>
    </row>
    <row r="14" spans="2:17" x14ac:dyDescent="0.25">
      <c r="B14" s="19"/>
      <c r="C14" s="22"/>
      <c r="D14" s="22"/>
      <c r="E14" s="40" t="s">
        <v>12</v>
      </c>
      <c r="F14" s="45"/>
      <c r="G14" s="41"/>
      <c r="H14" s="46">
        <f>H10+H6</f>
        <v>3030</v>
      </c>
      <c r="I14" s="25"/>
      <c r="J14" s="35"/>
      <c r="K14" s="22"/>
      <c r="L14" s="22"/>
      <c r="M14" s="40" t="s">
        <v>13</v>
      </c>
      <c r="N14" s="41"/>
      <c r="O14" s="46">
        <f>H14+O11</f>
        <v>1500</v>
      </c>
      <c r="P14" s="22"/>
      <c r="Q14" s="24"/>
    </row>
    <row r="15" spans="2:17" ht="15.75" thickBot="1" x14ac:dyDescent="0.3">
      <c r="B15" s="20"/>
      <c r="C15" s="23"/>
      <c r="D15" s="23"/>
      <c r="E15" s="23"/>
      <c r="F15" s="23"/>
      <c r="G15" s="23"/>
      <c r="H15" s="23"/>
      <c r="I15" s="23"/>
      <c r="J15" s="38"/>
      <c r="K15" s="23"/>
      <c r="L15" s="23"/>
      <c r="M15" s="23"/>
      <c r="N15" s="23"/>
      <c r="O15" s="23"/>
      <c r="P15" s="23"/>
      <c r="Q15" s="26"/>
    </row>
    <row r="16" spans="2:17" ht="15.75" thickBot="1" x14ac:dyDescent="0.3"/>
    <row r="17" spans="2:17" x14ac:dyDescent="0.25">
      <c r="B17" s="18"/>
      <c r="C17" s="27"/>
      <c r="D17" s="27"/>
      <c r="E17" s="27"/>
      <c r="F17" s="27"/>
      <c r="G17" s="27"/>
      <c r="H17" s="27"/>
      <c r="I17" s="27"/>
      <c r="J17" s="33"/>
      <c r="K17" s="27"/>
      <c r="L17" s="27"/>
      <c r="M17" s="27"/>
      <c r="N17" s="27"/>
      <c r="O17" s="27"/>
      <c r="P17" s="27"/>
      <c r="Q17" s="30"/>
    </row>
    <row r="18" spans="2:17" x14ac:dyDescent="0.25">
      <c r="B18" s="19"/>
      <c r="C18" s="9" t="s">
        <v>19</v>
      </c>
      <c r="D18" s="10"/>
      <c r="E18" s="10"/>
      <c r="F18" s="10"/>
      <c r="G18" s="10"/>
      <c r="H18" s="11"/>
      <c r="I18" s="29"/>
      <c r="J18" s="34"/>
      <c r="K18" s="22"/>
      <c r="L18" s="17" t="s">
        <v>5</v>
      </c>
      <c r="M18" s="17"/>
      <c r="N18" s="17"/>
      <c r="O18" s="17"/>
      <c r="P18" s="17"/>
      <c r="Q18" s="24"/>
    </row>
    <row r="19" spans="2:17" x14ac:dyDescent="0.25">
      <c r="B19" s="19"/>
      <c r="C19" s="12" t="s">
        <v>20</v>
      </c>
      <c r="D19" s="13"/>
      <c r="E19" s="13"/>
      <c r="F19" s="13"/>
      <c r="G19" s="13"/>
      <c r="H19" s="14"/>
      <c r="I19" s="29"/>
      <c r="J19" s="34"/>
      <c r="K19" s="22"/>
      <c r="L19" s="17" t="s">
        <v>8</v>
      </c>
      <c r="M19" s="17"/>
      <c r="N19" s="17"/>
      <c r="O19" s="17"/>
      <c r="P19" s="17"/>
      <c r="Q19" s="24"/>
    </row>
    <row r="20" spans="2:17" x14ac:dyDescent="0.25">
      <c r="B20" s="19"/>
      <c r="C20" s="29"/>
      <c r="D20" s="29"/>
      <c r="E20" s="29"/>
      <c r="F20" s="29"/>
      <c r="G20" s="29"/>
      <c r="H20" s="29"/>
      <c r="I20" s="29"/>
      <c r="J20" s="34"/>
      <c r="K20" s="22"/>
      <c r="L20" s="29"/>
      <c r="M20" s="29"/>
      <c r="N20" s="29"/>
      <c r="O20" s="29"/>
      <c r="P20" s="22"/>
      <c r="Q20" s="24"/>
    </row>
    <row r="21" spans="2:17" x14ac:dyDescent="0.25">
      <c r="B21" s="19"/>
      <c r="C21" s="47" t="s">
        <v>14</v>
      </c>
      <c r="D21" s="47" t="s">
        <v>21</v>
      </c>
      <c r="E21" s="47" t="s">
        <v>16</v>
      </c>
      <c r="F21" s="47" t="s">
        <v>17</v>
      </c>
      <c r="G21" s="47" t="s">
        <v>18</v>
      </c>
      <c r="H21" s="47" t="s">
        <v>22</v>
      </c>
      <c r="I21" s="29"/>
      <c r="J21" s="34"/>
      <c r="K21" s="22"/>
      <c r="L21" s="47" t="s">
        <v>14</v>
      </c>
      <c r="M21" s="47" t="s">
        <v>15</v>
      </c>
      <c r="N21" s="47" t="s">
        <v>16</v>
      </c>
      <c r="O21" s="47" t="s">
        <v>22</v>
      </c>
      <c r="P21" s="16" t="s">
        <v>21</v>
      </c>
      <c r="Q21" s="24"/>
    </row>
    <row r="22" spans="2:17" x14ac:dyDescent="0.25">
      <c r="B22" s="19"/>
      <c r="C22" s="5">
        <v>42005</v>
      </c>
      <c r="D22" s="4">
        <f t="shared" ref="D22:D23" si="1">P7</f>
        <v>0</v>
      </c>
      <c r="E22" s="2">
        <v>123456789</v>
      </c>
      <c r="F22" s="39">
        <v>2345</v>
      </c>
      <c r="G22" s="2" t="s">
        <v>0</v>
      </c>
      <c r="H22" s="8">
        <f>P7*H7</f>
        <v>0</v>
      </c>
      <c r="I22" s="29"/>
      <c r="J22" s="34"/>
      <c r="K22" s="22"/>
      <c r="L22" s="5">
        <v>42050</v>
      </c>
      <c r="M22" s="1">
        <v>1</v>
      </c>
      <c r="N22" s="2">
        <f>E24</f>
        <v>345678912</v>
      </c>
      <c r="O22" s="3">
        <f>-M22*H24</f>
        <v>-1500</v>
      </c>
      <c r="P22" s="4">
        <f>100%-M22</f>
        <v>0</v>
      </c>
      <c r="Q22" s="24"/>
    </row>
    <row r="23" spans="2:17" x14ac:dyDescent="0.25">
      <c r="B23" s="19"/>
      <c r="C23" s="5">
        <v>42006</v>
      </c>
      <c r="D23" s="4">
        <f t="shared" si="1"/>
        <v>0</v>
      </c>
      <c r="E23" s="2">
        <v>234567891</v>
      </c>
      <c r="F23" s="39">
        <v>2567</v>
      </c>
      <c r="G23" s="2" t="s">
        <v>1</v>
      </c>
      <c r="H23" s="8">
        <f>P8*H8</f>
        <v>0</v>
      </c>
      <c r="I23" s="29"/>
      <c r="J23" s="34"/>
      <c r="K23" s="22"/>
      <c r="L23" s="5">
        <v>42050</v>
      </c>
      <c r="M23" s="1">
        <v>1</v>
      </c>
      <c r="N23" s="2">
        <f>E31</f>
        <v>456789123</v>
      </c>
      <c r="O23" s="3">
        <f>-M23*H31</f>
        <v>-500</v>
      </c>
      <c r="P23" s="4">
        <f t="shared" ref="P23:P25" si="2">100%-M23</f>
        <v>0</v>
      </c>
      <c r="Q23" s="24"/>
    </row>
    <row r="24" spans="2:17" x14ac:dyDescent="0.25">
      <c r="B24" s="19"/>
      <c r="C24" s="5">
        <v>42007</v>
      </c>
      <c r="D24" s="4">
        <f>P9</f>
        <v>0.75</v>
      </c>
      <c r="E24" s="2">
        <v>345678912</v>
      </c>
      <c r="F24" s="39">
        <v>2678</v>
      </c>
      <c r="G24" s="2" t="s">
        <v>0</v>
      </c>
      <c r="H24" s="8">
        <f>P9*H9</f>
        <v>1500</v>
      </c>
      <c r="I24" s="25"/>
      <c r="J24" s="35"/>
      <c r="K24" s="22"/>
      <c r="L24" s="5">
        <v>42050</v>
      </c>
      <c r="M24" s="1">
        <v>0.2</v>
      </c>
      <c r="N24" s="2">
        <f>E32</f>
        <v>567891234</v>
      </c>
      <c r="O24" s="3">
        <f>-M24*H32</f>
        <v>-80</v>
      </c>
      <c r="P24" s="4">
        <f t="shared" si="2"/>
        <v>0.8</v>
      </c>
      <c r="Q24" s="24"/>
    </row>
    <row r="25" spans="2:17" x14ac:dyDescent="0.25">
      <c r="B25" s="19"/>
      <c r="C25" s="17" t="s">
        <v>2</v>
      </c>
      <c r="D25" s="17"/>
      <c r="E25" s="17"/>
      <c r="F25" s="17"/>
      <c r="G25" s="17"/>
      <c r="H25" s="46">
        <f>SUM(H22:H24)</f>
        <v>1500</v>
      </c>
      <c r="I25" s="25"/>
      <c r="J25" s="35"/>
      <c r="K25" s="22"/>
      <c r="L25" s="5">
        <v>42050</v>
      </c>
      <c r="M25" s="1">
        <v>0</v>
      </c>
      <c r="N25" s="2">
        <f>E33</f>
        <v>678912345</v>
      </c>
      <c r="O25" s="3">
        <f>-M25*H33</f>
        <v>0</v>
      </c>
      <c r="P25" s="4">
        <f t="shared" si="2"/>
        <v>1</v>
      </c>
      <c r="Q25" s="24"/>
    </row>
    <row r="26" spans="2:17" x14ac:dyDescent="0.25">
      <c r="B26" s="19"/>
      <c r="C26" s="29"/>
      <c r="D26" s="29"/>
      <c r="E26" s="29"/>
      <c r="F26" s="29"/>
      <c r="G26" s="29"/>
      <c r="H26" s="48"/>
      <c r="I26" s="25"/>
      <c r="J26" s="35"/>
      <c r="K26" s="22"/>
      <c r="L26" s="21"/>
      <c r="M26" s="31"/>
      <c r="N26" s="22"/>
      <c r="O26" s="32"/>
      <c r="P26" s="31"/>
      <c r="Q26" s="24"/>
    </row>
    <row r="27" spans="2:17" x14ac:dyDescent="0.25">
      <c r="B27" s="19"/>
      <c r="C27" s="9" t="s">
        <v>11</v>
      </c>
      <c r="D27" s="10"/>
      <c r="E27" s="10"/>
      <c r="F27" s="10"/>
      <c r="G27" s="10"/>
      <c r="H27" s="11"/>
      <c r="I27" s="25"/>
      <c r="J27" s="35"/>
      <c r="K27" s="22"/>
      <c r="L27" s="21"/>
      <c r="M27" s="6" t="s">
        <v>3</v>
      </c>
      <c r="N27" s="6"/>
      <c r="O27" s="3">
        <f>SUM(O22:O25)</f>
        <v>-2080</v>
      </c>
      <c r="P27" s="31"/>
      <c r="Q27" s="24"/>
    </row>
    <row r="28" spans="2:17" x14ac:dyDescent="0.25">
      <c r="B28" s="19"/>
      <c r="C28" s="12" t="s">
        <v>7</v>
      </c>
      <c r="D28" s="13"/>
      <c r="E28" s="13"/>
      <c r="F28" s="13"/>
      <c r="G28" s="13"/>
      <c r="H28" s="14"/>
      <c r="I28" s="25"/>
      <c r="J28" s="35"/>
      <c r="K28" s="22"/>
      <c r="L28" s="21"/>
      <c r="M28" s="31"/>
      <c r="N28" s="22"/>
      <c r="O28" s="32"/>
      <c r="P28" s="31"/>
      <c r="Q28" s="24"/>
    </row>
    <row r="29" spans="2:17" x14ac:dyDescent="0.25">
      <c r="B29" s="19"/>
      <c r="C29" s="22"/>
      <c r="D29" s="22"/>
      <c r="E29" s="22"/>
      <c r="F29" s="22"/>
      <c r="G29" s="22"/>
      <c r="H29" s="22"/>
      <c r="I29" s="22"/>
      <c r="J29" s="36"/>
      <c r="K29" s="22"/>
      <c r="L29" s="28"/>
      <c r="M29" s="28"/>
      <c r="N29" s="28"/>
      <c r="O29" s="28"/>
      <c r="P29" s="28"/>
      <c r="Q29" s="24"/>
    </row>
    <row r="30" spans="2:17" x14ac:dyDescent="0.25">
      <c r="B30" s="19"/>
      <c r="C30" s="28"/>
      <c r="D30" s="47" t="s">
        <v>14</v>
      </c>
      <c r="E30" s="47" t="s">
        <v>16</v>
      </c>
      <c r="F30" s="47" t="s">
        <v>17</v>
      </c>
      <c r="G30" s="47" t="s">
        <v>18</v>
      </c>
      <c r="H30" s="47" t="s">
        <v>22</v>
      </c>
      <c r="I30" s="28"/>
      <c r="J30" s="37"/>
      <c r="K30" s="22"/>
      <c r="L30" s="28"/>
      <c r="M30" s="40" t="s">
        <v>13</v>
      </c>
      <c r="N30" s="41"/>
      <c r="O30" s="46">
        <f>H37+O27</f>
        <v>1120</v>
      </c>
      <c r="P30" s="28"/>
      <c r="Q30" s="24"/>
    </row>
    <row r="31" spans="2:17" x14ac:dyDescent="0.25">
      <c r="B31" s="19"/>
      <c r="C31" s="21"/>
      <c r="D31" s="5">
        <v>42016</v>
      </c>
      <c r="E31" s="2">
        <v>456789123</v>
      </c>
      <c r="F31" s="39">
        <v>2567</v>
      </c>
      <c r="G31" s="2" t="s">
        <v>0</v>
      </c>
      <c r="H31" s="8">
        <v>500</v>
      </c>
      <c r="I31" s="25"/>
      <c r="J31" s="35"/>
      <c r="K31" s="22"/>
      <c r="L31" s="28"/>
      <c r="M31" s="28"/>
      <c r="N31" s="28"/>
      <c r="O31" s="28"/>
      <c r="P31" s="28"/>
      <c r="Q31" s="24"/>
    </row>
    <row r="32" spans="2:17" x14ac:dyDescent="0.25">
      <c r="B32" s="19"/>
      <c r="C32" s="21"/>
      <c r="D32" s="5">
        <v>42017</v>
      </c>
      <c r="E32" s="2">
        <v>567891234</v>
      </c>
      <c r="F32" s="39">
        <v>2678</v>
      </c>
      <c r="G32" s="2" t="s">
        <v>0</v>
      </c>
      <c r="H32" s="8">
        <v>400</v>
      </c>
      <c r="I32" s="25"/>
      <c r="J32" s="35"/>
      <c r="K32" s="22"/>
      <c r="L32" s="28"/>
      <c r="M32" s="28"/>
      <c r="N32" s="28"/>
      <c r="O32" s="28"/>
      <c r="P32" s="28"/>
      <c r="Q32" s="24"/>
    </row>
    <row r="33" spans="2:17" x14ac:dyDescent="0.25">
      <c r="B33" s="19"/>
      <c r="C33" s="21"/>
      <c r="D33" s="5">
        <v>42019</v>
      </c>
      <c r="E33" s="2">
        <v>678912345</v>
      </c>
      <c r="F33" s="39">
        <v>2345</v>
      </c>
      <c r="G33" s="2" t="s">
        <v>0</v>
      </c>
      <c r="H33" s="8">
        <v>800</v>
      </c>
      <c r="I33" s="25"/>
      <c r="J33" s="35"/>
      <c r="K33" s="22"/>
      <c r="L33" s="22"/>
      <c r="M33" s="22"/>
      <c r="N33" s="22"/>
      <c r="O33" s="32"/>
      <c r="P33" s="22"/>
      <c r="Q33" s="24"/>
    </row>
    <row r="34" spans="2:17" x14ac:dyDescent="0.25">
      <c r="B34" s="19"/>
      <c r="C34" s="22"/>
      <c r="D34" s="22"/>
      <c r="E34" s="22"/>
      <c r="F34" s="7" t="s">
        <v>3</v>
      </c>
      <c r="G34" s="7"/>
      <c r="H34" s="46">
        <f>SUM(H31:H33)</f>
        <v>1700</v>
      </c>
      <c r="I34" s="25"/>
      <c r="J34" s="35"/>
      <c r="K34" s="22"/>
      <c r="L34" s="22"/>
      <c r="M34" s="28"/>
      <c r="N34" s="28"/>
      <c r="O34" s="28"/>
      <c r="P34" s="22"/>
      <c r="Q34" s="24"/>
    </row>
    <row r="35" spans="2:17" x14ac:dyDescent="0.25">
      <c r="B35" s="19"/>
      <c r="C35" s="22"/>
      <c r="D35" s="22"/>
      <c r="E35" s="22"/>
      <c r="F35" s="22"/>
      <c r="G35" s="22"/>
      <c r="H35" s="22"/>
      <c r="I35" s="22"/>
      <c r="J35" s="36"/>
      <c r="K35" s="22"/>
      <c r="L35" s="22"/>
      <c r="M35" s="28"/>
      <c r="N35" s="28"/>
      <c r="O35" s="28"/>
      <c r="P35" s="22"/>
      <c r="Q35" s="24"/>
    </row>
    <row r="36" spans="2:17" x14ac:dyDescent="0.25">
      <c r="B36" s="19"/>
      <c r="C36" s="22"/>
      <c r="D36" s="22"/>
      <c r="E36" s="22"/>
      <c r="F36" s="22"/>
      <c r="G36" s="22"/>
      <c r="H36" s="25"/>
      <c r="I36" s="25"/>
      <c r="J36" s="35"/>
      <c r="K36" s="22"/>
      <c r="L36" s="22"/>
      <c r="M36" s="28"/>
      <c r="N36" s="28"/>
      <c r="O36" s="28"/>
      <c r="P36" s="22"/>
      <c r="Q36" s="24"/>
    </row>
    <row r="37" spans="2:17" x14ac:dyDescent="0.25">
      <c r="B37" s="19"/>
      <c r="C37" s="22"/>
      <c r="D37" s="22"/>
      <c r="E37" s="40" t="s">
        <v>12</v>
      </c>
      <c r="F37" s="45"/>
      <c r="G37" s="41"/>
      <c r="H37" s="46">
        <f>H34+H25</f>
        <v>3200</v>
      </c>
      <c r="I37" s="25"/>
      <c r="J37" s="35"/>
      <c r="K37" s="22"/>
      <c r="L37" s="22"/>
      <c r="M37" s="28"/>
      <c r="N37" s="28"/>
      <c r="O37" s="28"/>
      <c r="P37" s="22"/>
      <c r="Q37" s="24"/>
    </row>
    <row r="38" spans="2:17" ht="15.75" thickBot="1" x14ac:dyDescent="0.3">
      <c r="B38" s="20"/>
      <c r="C38" s="23"/>
      <c r="D38" s="23"/>
      <c r="E38" s="23"/>
      <c r="F38" s="23"/>
      <c r="G38" s="23"/>
      <c r="H38" s="23"/>
      <c r="I38" s="23"/>
      <c r="J38" s="38"/>
      <c r="K38" s="23"/>
      <c r="L38" s="23"/>
      <c r="M38" s="23"/>
      <c r="N38" s="23"/>
      <c r="O38" s="23"/>
      <c r="P38" s="23"/>
      <c r="Q38" s="26"/>
    </row>
    <row r="39" spans="2:17" ht="15.75" thickBot="1" x14ac:dyDescent="0.3"/>
    <row r="40" spans="2:17" x14ac:dyDescent="0.25">
      <c r="B40" s="18"/>
      <c r="C40" s="27"/>
      <c r="D40" s="27"/>
      <c r="E40" s="27"/>
      <c r="F40" s="27"/>
      <c r="G40" s="27"/>
      <c r="H40" s="27"/>
      <c r="I40" s="27"/>
      <c r="J40" s="33"/>
      <c r="K40" s="27"/>
      <c r="L40" s="27"/>
      <c r="M40" s="27"/>
      <c r="N40" s="27"/>
      <c r="O40" s="27"/>
      <c r="P40" s="27"/>
      <c r="Q40" s="30"/>
    </row>
    <row r="41" spans="2:17" x14ac:dyDescent="0.25">
      <c r="B41" s="19"/>
      <c r="C41" s="9" t="s">
        <v>19</v>
      </c>
      <c r="D41" s="10"/>
      <c r="E41" s="10"/>
      <c r="F41" s="10"/>
      <c r="G41" s="10"/>
      <c r="H41" s="11"/>
      <c r="I41" s="29"/>
      <c r="J41" s="34"/>
      <c r="K41" s="22"/>
      <c r="L41" s="9" t="s">
        <v>5</v>
      </c>
      <c r="M41" s="10"/>
      <c r="N41" s="10"/>
      <c r="O41" s="10"/>
      <c r="P41" s="11"/>
      <c r="Q41" s="24"/>
    </row>
    <row r="42" spans="2:17" x14ac:dyDescent="0.25">
      <c r="B42" s="19"/>
      <c r="C42" s="12" t="s">
        <v>20</v>
      </c>
      <c r="D42" s="13"/>
      <c r="E42" s="13"/>
      <c r="F42" s="13"/>
      <c r="G42" s="13"/>
      <c r="H42" s="14"/>
      <c r="I42" s="29"/>
      <c r="J42" s="34"/>
      <c r="K42" s="22"/>
      <c r="L42" s="12" t="s">
        <v>10</v>
      </c>
      <c r="M42" s="13"/>
      <c r="N42" s="13"/>
      <c r="O42" s="13"/>
      <c r="P42" s="14"/>
      <c r="Q42" s="24"/>
    </row>
    <row r="43" spans="2:17" x14ac:dyDescent="0.25">
      <c r="B43" s="19"/>
      <c r="C43" s="29"/>
      <c r="D43" s="29"/>
      <c r="E43" s="29"/>
      <c r="F43" s="29"/>
      <c r="G43" s="29"/>
      <c r="H43" s="29"/>
      <c r="I43" s="29"/>
      <c r="J43" s="34"/>
      <c r="K43" s="22"/>
      <c r="L43" s="29"/>
      <c r="M43" s="29"/>
      <c r="N43" s="29"/>
      <c r="O43" s="29"/>
      <c r="P43" s="22"/>
      <c r="Q43" s="24"/>
    </row>
    <row r="44" spans="2:17" x14ac:dyDescent="0.25">
      <c r="B44" s="19"/>
      <c r="C44" s="47" t="s">
        <v>14</v>
      </c>
      <c r="D44" s="47" t="s">
        <v>21</v>
      </c>
      <c r="E44" s="47" t="s">
        <v>16</v>
      </c>
      <c r="F44" s="47" t="s">
        <v>17</v>
      </c>
      <c r="G44" s="47" t="s">
        <v>18</v>
      </c>
      <c r="H44" s="47" t="s">
        <v>22</v>
      </c>
      <c r="I44" s="29"/>
      <c r="J44" s="34"/>
      <c r="K44" s="22"/>
      <c r="L44" s="47" t="s">
        <v>14</v>
      </c>
      <c r="M44" s="47" t="s">
        <v>15</v>
      </c>
      <c r="N44" s="47" t="s">
        <v>16</v>
      </c>
      <c r="O44" s="47" t="s">
        <v>22</v>
      </c>
      <c r="P44" s="16" t="s">
        <v>21</v>
      </c>
      <c r="Q44" s="24"/>
    </row>
    <row r="45" spans="2:17" x14ac:dyDescent="0.25">
      <c r="B45" s="19"/>
      <c r="C45" s="5">
        <v>42007</v>
      </c>
      <c r="D45" s="4">
        <f>P30</f>
        <v>0</v>
      </c>
      <c r="E45" s="2">
        <v>345678912</v>
      </c>
      <c r="F45" s="39">
        <v>2678</v>
      </c>
      <c r="G45" s="2" t="s">
        <v>0</v>
      </c>
      <c r="H45" s="8">
        <f>P22*H24</f>
        <v>0</v>
      </c>
      <c r="I45" s="29"/>
      <c r="J45" s="34"/>
      <c r="K45" s="22"/>
      <c r="L45" s="5">
        <v>42063</v>
      </c>
      <c r="M45" s="1">
        <v>1</v>
      </c>
      <c r="N45" s="2">
        <v>567891234</v>
      </c>
      <c r="O45" s="3">
        <f>-M45*H47</f>
        <v>-320</v>
      </c>
      <c r="P45" s="4">
        <f>100%-M45</f>
        <v>0</v>
      </c>
      <c r="Q45" s="24"/>
    </row>
    <row r="46" spans="2:17" x14ac:dyDescent="0.25">
      <c r="B46" s="19"/>
      <c r="C46" s="5">
        <v>42016</v>
      </c>
      <c r="D46" s="4">
        <f>P31</f>
        <v>0</v>
      </c>
      <c r="E46" s="2">
        <v>456789123</v>
      </c>
      <c r="F46" s="39">
        <v>2567</v>
      </c>
      <c r="G46" s="2" t="s">
        <v>0</v>
      </c>
      <c r="H46" s="8">
        <f t="shared" ref="H45:H46" si="3">P23*H31</f>
        <v>0</v>
      </c>
      <c r="I46" s="29"/>
      <c r="J46" s="34"/>
      <c r="K46" s="22"/>
      <c r="L46" s="5">
        <v>42063</v>
      </c>
      <c r="M46" s="1">
        <v>1</v>
      </c>
      <c r="N46" s="2">
        <v>678912345</v>
      </c>
      <c r="O46" s="3">
        <f>-M46*H48</f>
        <v>-800</v>
      </c>
      <c r="P46" s="4">
        <f t="shared" ref="P46:P47" si="4">100%-M46</f>
        <v>0</v>
      </c>
      <c r="Q46" s="24"/>
    </row>
    <row r="47" spans="2:17" x14ac:dyDescent="0.25">
      <c r="B47" s="19"/>
      <c r="C47" s="5">
        <v>42017</v>
      </c>
      <c r="D47" s="4">
        <f>P24</f>
        <v>0.8</v>
      </c>
      <c r="E47" s="2">
        <v>567891234</v>
      </c>
      <c r="F47" s="39">
        <v>2678</v>
      </c>
      <c r="G47" s="2" t="s">
        <v>0</v>
      </c>
      <c r="H47" s="8">
        <f>P24*H32</f>
        <v>320</v>
      </c>
      <c r="I47" s="29"/>
      <c r="J47" s="34"/>
      <c r="K47" s="22"/>
      <c r="L47" s="5">
        <v>42063</v>
      </c>
      <c r="M47" s="1">
        <v>1</v>
      </c>
      <c r="N47" s="2">
        <v>789123456</v>
      </c>
      <c r="O47" s="3">
        <f>-M47*H56</f>
        <v>-700</v>
      </c>
      <c r="P47" s="4">
        <f t="shared" si="4"/>
        <v>0</v>
      </c>
      <c r="Q47" s="24"/>
    </row>
    <row r="48" spans="2:17" x14ac:dyDescent="0.25">
      <c r="B48" s="19"/>
      <c r="C48" s="5">
        <v>42019</v>
      </c>
      <c r="D48" s="4">
        <f>P25</f>
        <v>1</v>
      </c>
      <c r="E48" s="2">
        <v>678912345</v>
      </c>
      <c r="F48" s="39">
        <v>2345</v>
      </c>
      <c r="G48" s="2" t="s">
        <v>0</v>
      </c>
      <c r="H48" s="8">
        <f>P25*H33</f>
        <v>800</v>
      </c>
      <c r="I48" s="29"/>
      <c r="J48" s="34"/>
      <c r="K48" s="22"/>
      <c r="L48" s="21"/>
      <c r="M48" s="31"/>
      <c r="N48" s="22"/>
      <c r="O48" s="32"/>
      <c r="P48" s="31"/>
      <c r="Q48" s="24"/>
    </row>
    <row r="49" spans="2:17" x14ac:dyDescent="0.25">
      <c r="B49" s="19"/>
      <c r="C49" s="17" t="s">
        <v>2</v>
      </c>
      <c r="D49" s="17"/>
      <c r="E49" s="17"/>
      <c r="F49" s="17"/>
      <c r="G49" s="17"/>
      <c r="H49" s="46">
        <f>SUM(H45:H48)</f>
        <v>1120</v>
      </c>
      <c r="I49" s="29"/>
      <c r="J49" s="34"/>
      <c r="K49" s="22"/>
      <c r="L49" s="22"/>
      <c r="M49" s="22"/>
      <c r="N49" s="22"/>
      <c r="O49" s="32"/>
      <c r="P49" s="22"/>
      <c r="Q49" s="24"/>
    </row>
    <row r="50" spans="2:17" x14ac:dyDescent="0.25">
      <c r="B50" s="19"/>
      <c r="C50" s="29"/>
      <c r="D50" s="29"/>
      <c r="E50" s="29"/>
      <c r="F50" s="29"/>
      <c r="G50" s="29"/>
      <c r="H50" s="29"/>
      <c r="I50" s="29"/>
      <c r="J50" s="34"/>
      <c r="K50" s="22"/>
      <c r="L50" s="22"/>
      <c r="M50" s="6" t="s">
        <v>3</v>
      </c>
      <c r="N50" s="6"/>
      <c r="O50" s="3">
        <f>SUM(O45:O47)</f>
        <v>-1820</v>
      </c>
      <c r="P50" s="22"/>
      <c r="Q50" s="24"/>
    </row>
    <row r="51" spans="2:17" x14ac:dyDescent="0.25">
      <c r="B51" s="19"/>
      <c r="C51" s="29"/>
      <c r="D51" s="29"/>
      <c r="E51" s="29"/>
      <c r="F51" s="29"/>
      <c r="G51" s="29"/>
      <c r="H51" s="29"/>
      <c r="I51" s="29"/>
      <c r="J51" s="34"/>
      <c r="K51" s="22"/>
      <c r="L51" s="22"/>
      <c r="M51" s="22"/>
      <c r="N51" s="22"/>
      <c r="O51" s="22"/>
      <c r="P51" s="22"/>
      <c r="Q51" s="24"/>
    </row>
    <row r="52" spans="2:17" x14ac:dyDescent="0.25">
      <c r="B52" s="19"/>
      <c r="C52" s="9" t="s">
        <v>11</v>
      </c>
      <c r="D52" s="10"/>
      <c r="E52" s="10"/>
      <c r="F52" s="10"/>
      <c r="G52" s="10"/>
      <c r="H52" s="11"/>
      <c r="I52" s="29"/>
      <c r="J52" s="34"/>
      <c r="K52" s="22"/>
      <c r="L52" s="22"/>
      <c r="M52" s="22"/>
      <c r="N52" s="22"/>
      <c r="O52" s="22"/>
      <c r="P52" s="22"/>
      <c r="Q52" s="24"/>
    </row>
    <row r="53" spans="2:17" x14ac:dyDescent="0.25">
      <c r="B53" s="19"/>
      <c r="C53" s="17" t="s">
        <v>9</v>
      </c>
      <c r="D53" s="17"/>
      <c r="E53" s="17"/>
      <c r="F53" s="17"/>
      <c r="G53" s="17"/>
      <c r="H53" s="17"/>
      <c r="I53" s="29"/>
      <c r="J53" s="34"/>
      <c r="K53" s="22"/>
      <c r="L53" s="22"/>
      <c r="M53" s="40" t="s">
        <v>13</v>
      </c>
      <c r="N53" s="41"/>
      <c r="O53" s="8">
        <f>H60+O50</f>
        <v>0</v>
      </c>
      <c r="P53" s="22"/>
      <c r="Q53" s="24"/>
    </row>
    <row r="54" spans="2:17" x14ac:dyDescent="0.25">
      <c r="B54" s="19"/>
      <c r="C54" s="29"/>
      <c r="D54" s="29"/>
      <c r="E54" s="29"/>
      <c r="F54" s="29"/>
      <c r="G54" s="29"/>
      <c r="H54" s="29"/>
      <c r="I54" s="29"/>
      <c r="J54" s="34"/>
      <c r="K54" s="22"/>
      <c r="L54" s="29"/>
      <c r="M54" s="29"/>
      <c r="N54" s="29"/>
      <c r="O54" s="29"/>
      <c r="P54" s="22"/>
      <c r="Q54" s="24"/>
    </row>
    <row r="55" spans="2:17" x14ac:dyDescent="0.25">
      <c r="B55" s="19"/>
      <c r="C55" s="28"/>
      <c r="D55" s="47" t="s">
        <v>14</v>
      </c>
      <c r="E55" s="47" t="s">
        <v>16</v>
      </c>
      <c r="F55" s="47" t="s">
        <v>17</v>
      </c>
      <c r="G55" s="47" t="s">
        <v>18</v>
      </c>
      <c r="H55" s="47" t="s">
        <v>22</v>
      </c>
      <c r="I55" s="25"/>
      <c r="J55" s="35"/>
      <c r="K55" s="22"/>
      <c r="L55" s="29"/>
      <c r="M55" s="29"/>
      <c r="N55" s="29"/>
      <c r="O55" s="29"/>
      <c r="P55" s="22"/>
      <c r="Q55" s="24"/>
    </row>
    <row r="56" spans="2:17" x14ac:dyDescent="0.25">
      <c r="B56" s="19"/>
      <c r="C56" s="28"/>
      <c r="D56" s="5">
        <v>42031</v>
      </c>
      <c r="E56" s="2">
        <v>789123456</v>
      </c>
      <c r="F56" s="39">
        <v>2567</v>
      </c>
      <c r="G56" s="2" t="s">
        <v>0</v>
      </c>
      <c r="H56" s="8">
        <v>700</v>
      </c>
      <c r="I56" s="25"/>
      <c r="J56" s="35"/>
      <c r="K56" s="22"/>
      <c r="L56" s="29"/>
      <c r="M56" s="29"/>
      <c r="N56" s="29"/>
      <c r="O56" s="29"/>
      <c r="P56" s="22"/>
      <c r="Q56" s="24"/>
    </row>
    <row r="57" spans="2:17" x14ac:dyDescent="0.25">
      <c r="B57" s="19"/>
      <c r="C57" s="28"/>
      <c r="D57" s="21"/>
      <c r="E57" s="22"/>
      <c r="F57" s="7" t="s">
        <v>3</v>
      </c>
      <c r="G57" s="7"/>
      <c r="H57" s="46">
        <f>SUM(H56)</f>
        <v>700</v>
      </c>
      <c r="I57" s="25"/>
      <c r="J57" s="35"/>
      <c r="K57" s="22"/>
      <c r="L57" s="29"/>
      <c r="M57" s="29"/>
      <c r="N57" s="29"/>
      <c r="O57" s="29"/>
      <c r="P57" s="22"/>
      <c r="Q57" s="24"/>
    </row>
    <row r="58" spans="2:17" x14ac:dyDescent="0.25">
      <c r="B58" s="19"/>
      <c r="C58" s="28"/>
      <c r="D58" s="28"/>
      <c r="E58" s="28"/>
      <c r="F58" s="28"/>
      <c r="G58" s="28"/>
      <c r="H58" s="28"/>
      <c r="I58" s="28"/>
      <c r="J58" s="37"/>
      <c r="K58" s="22"/>
      <c r="L58" s="29"/>
      <c r="M58" s="29"/>
      <c r="N58" s="29"/>
      <c r="O58" s="29"/>
      <c r="P58" s="22"/>
      <c r="Q58" s="24"/>
    </row>
    <row r="59" spans="2:17" x14ac:dyDescent="0.25">
      <c r="B59" s="19"/>
      <c r="C59" s="28"/>
      <c r="D59" s="28"/>
      <c r="E59" s="28"/>
      <c r="F59" s="28"/>
      <c r="G59" s="28"/>
      <c r="H59" s="28"/>
      <c r="I59" s="25"/>
      <c r="J59" s="35"/>
      <c r="K59" s="22"/>
      <c r="L59" s="29"/>
      <c r="M59" s="29"/>
      <c r="N59" s="29"/>
      <c r="O59" s="29"/>
      <c r="P59" s="22"/>
      <c r="Q59" s="24"/>
    </row>
    <row r="60" spans="2:17" x14ac:dyDescent="0.25">
      <c r="B60" s="19"/>
      <c r="C60" s="28"/>
      <c r="D60" s="28"/>
      <c r="E60" s="40" t="s">
        <v>12</v>
      </c>
      <c r="F60" s="45"/>
      <c r="G60" s="41"/>
      <c r="H60" s="46">
        <f>H57+H49</f>
        <v>1820</v>
      </c>
      <c r="I60" s="25"/>
      <c r="J60" s="35"/>
      <c r="K60" s="22"/>
      <c r="L60" s="29"/>
      <c r="M60" s="29"/>
      <c r="N60" s="29"/>
      <c r="O60" s="29"/>
      <c r="P60" s="22"/>
      <c r="Q60" s="24"/>
    </row>
    <row r="61" spans="2:17" ht="15.75" thickBot="1" x14ac:dyDescent="0.3">
      <c r="B61" s="20"/>
      <c r="C61" s="23"/>
      <c r="D61" s="23"/>
      <c r="E61" s="23"/>
      <c r="F61" s="23"/>
      <c r="G61" s="23"/>
      <c r="H61" s="23"/>
      <c r="I61" s="23"/>
      <c r="J61" s="38"/>
      <c r="K61" s="23"/>
      <c r="L61" s="23"/>
      <c r="M61" s="23"/>
      <c r="N61" s="23"/>
      <c r="O61" s="23"/>
      <c r="P61" s="23"/>
      <c r="Q61" s="26"/>
    </row>
  </sheetData>
  <mergeCells count="31">
    <mergeCell ref="L42:P42"/>
    <mergeCell ref="M14:N14"/>
    <mergeCell ref="M30:N30"/>
    <mergeCell ref="M53:N53"/>
    <mergeCell ref="E14:G14"/>
    <mergeCell ref="E37:G37"/>
    <mergeCell ref="E60:G60"/>
    <mergeCell ref="C18:H18"/>
    <mergeCell ref="C52:H52"/>
    <mergeCell ref="C53:H53"/>
    <mergeCell ref="C49:G49"/>
    <mergeCell ref="F57:G57"/>
    <mergeCell ref="M50:N50"/>
    <mergeCell ref="C41:H41"/>
    <mergeCell ref="C42:H42"/>
    <mergeCell ref="L41:P41"/>
    <mergeCell ref="C27:H27"/>
    <mergeCell ref="C28:H28"/>
    <mergeCell ref="C25:G25"/>
    <mergeCell ref="F34:G34"/>
    <mergeCell ref="M27:N27"/>
    <mergeCell ref="C19:H19"/>
    <mergeCell ref="L18:P18"/>
    <mergeCell ref="L19:P19"/>
    <mergeCell ref="F10:G10"/>
    <mergeCell ref="C3:H3"/>
    <mergeCell ref="C4:H4"/>
    <mergeCell ref="M11:N11"/>
    <mergeCell ref="L3:P3"/>
    <mergeCell ref="L4:P4"/>
    <mergeCell ref="C6:G6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AMARILDO</dc:creator>
  <cp:lastModifiedBy>AMARILDO</cp:lastModifiedBy>
  <dcterms:created xsi:type="dcterms:W3CDTF">2015-11-14T12:11:10Z</dcterms:created>
  <dcterms:modified xsi:type="dcterms:W3CDTF">2015-11-14T14:34:52Z</dcterms:modified>
</cp:coreProperties>
</file>