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59CAFFD-A598-4424-8945-31F70B6F904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7" i="11" l="1"/>
  <c r="N727" i="11" s="1"/>
  <c r="M727" i="11"/>
  <c r="P727" i="11"/>
  <c r="R727" i="11"/>
  <c r="L728" i="11"/>
  <c r="N728" i="11" s="1"/>
  <c r="M728" i="11"/>
  <c r="P728" i="11"/>
  <c r="R728" i="11"/>
  <c r="L729" i="11"/>
  <c r="N729" i="11" s="1"/>
  <c r="M729" i="11"/>
  <c r="P729" i="11"/>
  <c r="R729" i="11"/>
  <c r="K727" i="11"/>
  <c r="K728" i="11"/>
  <c r="K729" i="11"/>
  <c r="J727" i="11"/>
  <c r="J728" i="11"/>
  <c r="J729" i="11"/>
  <c r="I727" i="11"/>
  <c r="I728" i="11" s="1"/>
  <c r="H727" i="11"/>
  <c r="H728" i="11"/>
  <c r="H729" i="11"/>
  <c r="G727" i="11"/>
  <c r="G728" i="11"/>
  <c r="G729" i="11"/>
  <c r="F728" i="11"/>
  <c r="F727" i="11"/>
  <c r="E727" i="11"/>
  <c r="E728" i="11"/>
  <c r="E729" i="11"/>
  <c r="D727" i="11"/>
  <c r="D728" i="11"/>
  <c r="D729" i="11"/>
  <c r="C727" i="11"/>
  <c r="C728" i="11"/>
  <c r="C729" i="11"/>
  <c r="B728" i="11"/>
  <c r="B727" i="11"/>
  <c r="L726" i="11"/>
  <c r="N726" i="11" s="1"/>
  <c r="M726" i="11"/>
  <c r="P726" i="11"/>
  <c r="R726" i="11"/>
  <c r="K726" i="11"/>
  <c r="J726" i="11"/>
  <c r="H726" i="11"/>
  <c r="G726" i="11"/>
  <c r="E726" i="11"/>
  <c r="D726" i="11"/>
  <c r="C726" i="11"/>
  <c r="D725" i="11" s="1"/>
  <c r="R725" i="11"/>
  <c r="L725" i="11"/>
  <c r="M725" i="11"/>
  <c r="P725" i="11"/>
  <c r="K725" i="11"/>
  <c r="J725" i="11"/>
  <c r="H725" i="11"/>
  <c r="G725" i="11"/>
  <c r="E725" i="11"/>
  <c r="C725" i="11"/>
  <c r="L724" i="11"/>
  <c r="N724" i="11" s="1"/>
  <c r="M724" i="11"/>
  <c r="P724" i="11"/>
  <c r="R724" i="11" s="1"/>
  <c r="K724" i="11"/>
  <c r="J724" i="11"/>
  <c r="H724" i="11"/>
  <c r="G724" i="11"/>
  <c r="E724" i="11"/>
  <c r="C724" i="11"/>
  <c r="D722" i="11" s="1"/>
  <c r="L720" i="11"/>
  <c r="N720" i="11" s="1"/>
  <c r="M720" i="11"/>
  <c r="P720" i="11"/>
  <c r="R720" i="11" s="1"/>
  <c r="L721" i="11"/>
  <c r="N721" i="11" s="1"/>
  <c r="M721" i="11"/>
  <c r="P721" i="11"/>
  <c r="R721" i="11"/>
  <c r="L722" i="11"/>
  <c r="N722" i="11" s="1"/>
  <c r="M722" i="11"/>
  <c r="P722" i="11"/>
  <c r="R722" i="11"/>
  <c r="L723" i="11"/>
  <c r="N723" i="11" s="1"/>
  <c r="M723" i="11"/>
  <c r="P723" i="11"/>
  <c r="R723" i="11" s="1"/>
  <c r="E720" i="11"/>
  <c r="E721" i="11"/>
  <c r="E722" i="11"/>
  <c r="E723" i="11"/>
  <c r="K720" i="11"/>
  <c r="K721" i="11"/>
  <c r="K722" i="11"/>
  <c r="K723" i="11"/>
  <c r="J720" i="11"/>
  <c r="J721" i="11"/>
  <c r="J722" i="11"/>
  <c r="J723" i="11"/>
  <c r="I720" i="11"/>
  <c r="I721" i="11" s="1"/>
  <c r="I722" i="11" s="1"/>
  <c r="H720" i="11"/>
  <c r="H721" i="11"/>
  <c r="H722" i="11"/>
  <c r="H723" i="11"/>
  <c r="G720" i="11"/>
  <c r="G721" i="11"/>
  <c r="G722" i="11"/>
  <c r="G723" i="11"/>
  <c r="F720" i="11"/>
  <c r="F721" i="11" s="1"/>
  <c r="F722" i="11" s="1"/>
  <c r="D720" i="11"/>
  <c r="D721" i="11"/>
  <c r="C720" i="11"/>
  <c r="D717" i="11" s="1"/>
  <c r="C721" i="11"/>
  <c r="C722" i="11"/>
  <c r="C723" i="11"/>
  <c r="B721" i="11"/>
  <c r="B722" i="11" s="1"/>
  <c r="B720" i="11"/>
  <c r="L719" i="1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27" i="11" l="1"/>
  <c r="Q727" i="11" s="1"/>
  <c r="O728" i="11"/>
  <c r="Q728" i="11" s="1"/>
  <c r="O729" i="11"/>
  <c r="Q729" i="11" s="1"/>
  <c r="N725" i="11"/>
  <c r="O726" i="11"/>
  <c r="Q726" i="11" s="1"/>
  <c r="D724" i="11"/>
  <c r="O725" i="11"/>
  <c r="Q725" i="11" s="1"/>
  <c r="O724" i="11"/>
  <c r="Q724" i="11" s="1"/>
  <c r="O723" i="11"/>
  <c r="Q723" i="11" s="1"/>
  <c r="D723" i="11"/>
  <c r="O720" i="11"/>
  <c r="Q720" i="11" s="1"/>
  <c r="O721" i="11"/>
  <c r="Q721" i="11" s="1"/>
  <c r="O722" i="11"/>
  <c r="Q722" i="11" s="1"/>
  <c r="D718" i="11"/>
  <c r="O719" i="1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<sst xmlns="http://schemas.openxmlformats.org/spreadsheetml/2006/main" count="51" uniqueCount="26">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</sst>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  <c:pt idx="718">
                  <c:v>129016</c:v>
                </c:pt>
                <c:pt idx="719">
                  <c:v>129102</c:v>
                </c:pt>
                <c:pt idx="720">
                  <c:v>129188</c:v>
                </c:pt>
                <c:pt idx="721" formatCode="#,##0">
                  <c:v>129274</c:v>
                </c:pt>
                <c:pt idx="722" formatCode="#,##0">
                  <c:v>129390</c:v>
                </c:pt>
                <c:pt idx="723" formatCode="#,##0">
                  <c:v>129500</c:v>
                </c:pt>
                <c:pt idx="724" formatCode="#,##0">
                  <c:v>129616</c:v>
                </c:pt>
                <c:pt idx="725">
                  <c:v>129645.33333333333</c:v>
                </c:pt>
                <c:pt idx="726">
                  <c:v>129674.66666666666</c:v>
                </c:pt>
                <c:pt idx="727" formatCode="#,##0">
                  <c:v>129704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  <c:pt idx="718">
                  <c:v>124015.5</c:v>
                </c:pt>
                <c:pt idx="719">
                  <c:v>124231</c:v>
                </c:pt>
                <c:pt idx="720">
                  <c:v>124446.5</c:v>
                </c:pt>
                <c:pt idx="721" formatCode="#,##0">
                  <c:v>124662</c:v>
                </c:pt>
                <c:pt idx="722" formatCode="#,##0">
                  <c:v>124862</c:v>
                </c:pt>
                <c:pt idx="723" formatCode="#,##0">
                  <c:v>125041</c:v>
                </c:pt>
                <c:pt idx="724" formatCode="#,##0">
                  <c:v>125232</c:v>
                </c:pt>
                <c:pt idx="725">
                  <c:v>125349</c:v>
                </c:pt>
                <c:pt idx="726">
                  <c:v>125466</c:v>
                </c:pt>
                <c:pt idx="727" formatCode="#,##0">
                  <c:v>125583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  <c:pt idx="725">
                  <c:v>2111.3333333333285</c:v>
                </c:pt>
                <c:pt idx="726">
                  <c:v>2023.666666666657</c:v>
                </c:pt>
                <c:pt idx="727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116</c:v>
                </c:pt>
                <c:pt idx="723">
                  <c:v>110</c:v>
                </c:pt>
                <c:pt idx="724">
                  <c:v>116</c:v>
                </c:pt>
                <c:pt idx="725">
                  <c:v>29.333333333328483</c:v>
                </c:pt>
                <c:pt idx="726">
                  <c:v>29.333333333328483</c:v>
                </c:pt>
                <c:pt idx="727">
                  <c:v>29.333333333343035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112.25</c:v>
                </c:pt>
                <c:pt idx="715">
                  <c:v>114.58333333333394</c:v>
                </c:pt>
                <c:pt idx="716">
                  <c:v>116.91666666666788</c:v>
                </c:pt>
                <c:pt idx="717">
                  <c:v>119.25000000000182</c:v>
                </c:pt>
                <c:pt idx="718">
                  <c:v>125.33333333333576</c:v>
                </c:pt>
                <c:pt idx="719">
                  <c:v>130.6666666666697</c:v>
                </c:pt>
                <c:pt idx="720">
                  <c:v>136.75</c:v>
                </c:pt>
                <c:pt idx="721">
                  <c:v>89.41666666666606</c:v>
                </c:pt>
                <c:pt idx="722">
                  <c:v>82.333333333332121</c:v>
                </c:pt>
                <c:pt idx="723">
                  <c:v>75.25</c:v>
                </c:pt>
                <c:pt idx="724">
                  <c:v>73.714285714285708</c:v>
                </c:pt>
                <c:pt idx="725">
                  <c:v>71.666666666666671</c:v>
                </c:pt>
                <c:pt idx="726">
                  <c:v>62.8</c:v>
                </c:pt>
                <c:pt idx="72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  <c:pt idx="725">
                  <c:v>2111.3333333333285</c:v>
                </c:pt>
                <c:pt idx="726">
                  <c:v>2023.666666666657</c:v>
                </c:pt>
                <c:pt idx="727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2466.6580844576097</c:v>
                </c:pt>
                <c:pt idx="722">
                  <c:v>2366.4233285537862</c:v>
                </c:pt>
                <c:pt idx="723">
                  <c:v>2271.8296419678022</c:v>
                </c:pt>
                <c:pt idx="724">
                  <c:v>2182.668297392157</c:v>
                </c:pt>
                <c:pt idx="725">
                  <c:v>2143.6724941427392</c:v>
                </c:pt>
                <c:pt idx="726">
                  <c:v>2105.5305790972498</c:v>
                </c:pt>
                <c:pt idx="727">
                  <c:v>2065.173726311752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  <c:pt idx="718">
                  <c:v>0.95589231290213339</c:v>
                </c:pt>
                <c:pt idx="719">
                  <c:v>0.95385705429102829</c:v>
                </c:pt>
                <c:pt idx="720">
                  <c:v>0.95162488393686162</c:v>
                </c:pt>
                <c:pt idx="721">
                  <c:v>0.94916577227046539</c:v>
                </c:pt>
                <c:pt idx="722">
                  <c:v>0.96422697368421051</c:v>
                </c:pt>
                <c:pt idx="723">
                  <c:v>0.97014925373134331</c:v>
                </c:pt>
                <c:pt idx="724">
                  <c:v>0.96659340659340665</c:v>
                </c:pt>
                <c:pt idx="725">
                  <c:v>0.96013339396695252</c:v>
                </c:pt>
                <c:pt idx="726">
                  <c:v>0.95847805494158267</c:v>
                </c:pt>
                <c:pt idx="727">
                  <c:v>0.95667929500906401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0.9644660867901147</c:v>
                </c:pt>
                <c:pt idx="716">
                  <c:v>0.96477933315454756</c:v>
                </c:pt>
                <c:pt idx="717">
                  <c:v>0.96512537133399179</c:v>
                </c:pt>
                <c:pt idx="718">
                  <c:v>0.96550963614619922</c:v>
                </c:pt>
                <c:pt idx="719">
                  <c:v>0.96851105647575209</c:v>
                </c:pt>
                <c:pt idx="720">
                  <c:v>0.97287110697202228</c:v>
                </c:pt>
                <c:pt idx="721">
                  <c:v>0.95875761427420281</c:v>
                </c:pt>
                <c:pt idx="722">
                  <c:v>0.9593641467638333</c:v>
                </c:pt>
                <c:pt idx="723">
                  <c:v>0.96002672664497701</c:v>
                </c:pt>
                <c:pt idx="724">
                  <c:v>0.96075350768888823</c:v>
                </c:pt>
                <c:pt idx="725">
                  <c:v>0.98213388479779096</c:v>
                </c:pt>
                <c:pt idx="726">
                  <c:v>0.98220720975349241</c:v>
                </c:pt>
                <c:pt idx="727">
                  <c:v>0.9808329296253675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0.75875812126292508</c:v>
                </c:pt>
                <c:pt idx="716">
                  <c:v>0.75757335326572661</c:v>
                </c:pt>
                <c:pt idx="717">
                  <c:v>0.75866788607727165</c:v>
                </c:pt>
                <c:pt idx="718">
                  <c:v>0.76226658899408972</c:v>
                </c:pt>
                <c:pt idx="719">
                  <c:v>0.77067365164272383</c:v>
                </c:pt>
                <c:pt idx="720">
                  <c:v>0.78772356445261271</c:v>
                </c:pt>
                <c:pt idx="721">
                  <c:v>0.78329258035784854</c:v>
                </c:pt>
                <c:pt idx="722">
                  <c:v>0.77914903210586461</c:v>
                </c:pt>
                <c:pt idx="723">
                  <c:v>0.77531086037616526</c:v>
                </c:pt>
                <c:pt idx="724">
                  <c:v>0.77179882612154038</c:v>
                </c:pt>
                <c:pt idx="725">
                  <c:v>0.78508774123342251</c:v>
                </c:pt>
                <c:pt idx="726">
                  <c:v>0.79619002237777536</c:v>
                </c:pt>
                <c:pt idx="727">
                  <c:v>0.80270591509070088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  <c:pt idx="718">
                  <c:v>0.77626271885599152</c:v>
                </c:pt>
                <c:pt idx="719">
                  <c:v>0.77802928144866002</c:v>
                </c:pt>
                <c:pt idx="720">
                  <c:v>0.77998477929984777</c:v>
                </c:pt>
                <c:pt idx="721">
                  <c:v>0.78216123499142487</c:v>
                </c:pt>
                <c:pt idx="722">
                  <c:v>0.79934098397909192</c:v>
                </c:pt>
                <c:pt idx="723">
                  <c:v>0.82487309644670048</c:v>
                </c:pt>
                <c:pt idx="724">
                  <c:v>0.74466644090755163</c:v>
                </c:pt>
                <c:pt idx="725">
                  <c:v>0.74797035987364391</c:v>
                </c:pt>
                <c:pt idx="726">
                  <c:v>0.75159393376663208</c:v>
                </c:pt>
                <c:pt idx="727">
                  <c:v>0.75558591082056781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  <c:pt idx="698">
                        <c:v>129016</c:v>
                      </c:pt>
                      <c:pt idx="699">
                        <c:v>129102</c:v>
                      </c:pt>
                      <c:pt idx="700">
                        <c:v>129188</c:v>
                      </c:pt>
                      <c:pt idx="701" formatCode="#,##0">
                        <c:v>129274</c:v>
                      </c:pt>
                      <c:pt idx="702" formatCode="#,##0">
                        <c:v>129390</c:v>
                      </c:pt>
                      <c:pt idx="703" formatCode="#,##0">
                        <c:v>129500</c:v>
                      </c:pt>
                      <c:pt idx="704" formatCode="#,##0">
                        <c:v>129616</c:v>
                      </c:pt>
                      <c:pt idx="705">
                        <c:v>129645.33333333333</c:v>
                      </c:pt>
                      <c:pt idx="706">
                        <c:v>129674.66666666666</c:v>
                      </c:pt>
                      <c:pt idx="707" formatCode="#,##0">
                        <c:v>129704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  <c:pt idx="725">
                  <c:v>2111.3333333333285</c:v>
                </c:pt>
                <c:pt idx="726">
                  <c:v>2023.666666666657</c:v>
                </c:pt>
                <c:pt idx="727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2466.6580844576097</c:v>
                </c:pt>
                <c:pt idx="722">
                  <c:v>2366.4233285537862</c:v>
                </c:pt>
                <c:pt idx="723">
                  <c:v>2271.8296419678022</c:v>
                </c:pt>
                <c:pt idx="724">
                  <c:v>2182.668297392157</c:v>
                </c:pt>
                <c:pt idx="725">
                  <c:v>2143.6724941427392</c:v>
                </c:pt>
                <c:pt idx="726">
                  <c:v>2105.5305790972498</c:v>
                </c:pt>
                <c:pt idx="727">
                  <c:v>2065.173726311752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  <c:pt idx="718">
                  <c:v>2798</c:v>
                </c:pt>
                <c:pt idx="719">
                  <c:v>2603</c:v>
                </c:pt>
                <c:pt idx="720">
                  <c:v>2408</c:v>
                </c:pt>
                <c:pt idx="721">
                  <c:v>2213</c:v>
                </c:pt>
                <c:pt idx="722">
                  <c:v>2048</c:v>
                </c:pt>
                <c:pt idx="723">
                  <c:v>1726</c:v>
                </c:pt>
                <c:pt idx="724">
                  <c:v>1498</c:v>
                </c:pt>
                <c:pt idx="725">
                  <c:v>1460</c:v>
                </c:pt>
                <c:pt idx="726">
                  <c:v>1422</c:v>
                </c:pt>
                <c:pt idx="727">
                  <c:v>1384.0000000000146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-0.24124187873707492</c:v>
                </c:pt>
                <c:pt idx="716" formatCode="0.00%">
                  <c:v>-0.24242664673427339</c:v>
                </c:pt>
                <c:pt idx="717" formatCode="0.00%">
                  <c:v>-0.24133211392272835</c:v>
                </c:pt>
                <c:pt idx="718" formatCode="0.00%">
                  <c:v>-0.23773341100591028</c:v>
                </c:pt>
                <c:pt idx="719" formatCode="0.00%">
                  <c:v>-0.22932634835727617</c:v>
                </c:pt>
                <c:pt idx="720" formatCode="0.00%">
                  <c:v>-0.21227643554738729</c:v>
                </c:pt>
                <c:pt idx="721" formatCode="0.00%">
                  <c:v>-0.21670741964215146</c:v>
                </c:pt>
                <c:pt idx="722" formatCode="0.00%">
                  <c:v>-0.22085096789413539</c:v>
                </c:pt>
                <c:pt idx="723" formatCode="0.00%">
                  <c:v>-0.22468913962383474</c:v>
                </c:pt>
                <c:pt idx="724" formatCode="0.00%">
                  <c:v>-0.22820117387845962</c:v>
                </c:pt>
                <c:pt idx="725" formatCode="0.00%">
                  <c:v>-0.21491225876657749</c:v>
                </c:pt>
                <c:pt idx="726" formatCode="0.00%">
                  <c:v>-0.20380997762222464</c:v>
                </c:pt>
                <c:pt idx="727" formatCode="0.00%">
                  <c:v>-0.19729408490929912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  <c:pt idx="718" formatCode="0.00%">
                  <c:v>-0.22373728114400848</c:v>
                </c:pt>
                <c:pt idx="719" formatCode="0.00%">
                  <c:v>-0.22197071855133998</c:v>
                </c:pt>
                <c:pt idx="720" formatCode="0.00%">
                  <c:v>-0.22001522070015223</c:v>
                </c:pt>
                <c:pt idx="721" formatCode="0.00%">
                  <c:v>-0.21783876500857513</c:v>
                </c:pt>
                <c:pt idx="722" formatCode="0.00%">
                  <c:v>-0.20065901602090808</c:v>
                </c:pt>
                <c:pt idx="723" formatCode="0.00%">
                  <c:v>-0.17512690355329952</c:v>
                </c:pt>
                <c:pt idx="724" formatCode="0.00%">
                  <c:v>-0.25533355909244837</c:v>
                </c:pt>
                <c:pt idx="725" formatCode="0.00%">
                  <c:v>-0.25202964012635609</c:v>
                </c:pt>
                <c:pt idx="726" formatCode="0.00%">
                  <c:v>-0.24840606623336792</c:v>
                </c:pt>
                <c:pt idx="727" formatCode="0.00%">
                  <c:v>-0.24441408917943219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9"/>
  <sheetViews>
    <sheetView tabSelected="1" topLeftCell="N1" zoomScale="115" zoomScaleNormal="115" workbookViewId="0">
      <pane ySplit="1" topLeftCell="A62" activePane="bottomLeft" state="frozen"/>
      <selection pane="bottomLeft" activeCell="L726" sqref="L726:R72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29" si="873">B702-B701</f>
        <v>573</v>
      </c>
      <c r="D702">
        <f t="shared" ref="D702:D729" si="874">AVERAGE(C699:C706)</f>
        <v>320.625</v>
      </c>
      <c r="E702">
        <f t="shared" ref="E702:E729" si="875">SUM(C689:C702)</f>
        <v>5364</v>
      </c>
      <c r="F702" s="5">
        <v>2138</v>
      </c>
      <c r="G702">
        <f t="shared" ref="G702:G729" si="876">F702-F701</f>
        <v>3</v>
      </c>
      <c r="H702">
        <f t="shared" ref="H702:H729" si="877">SUM(G696:G702)</f>
        <v>26</v>
      </c>
      <c r="I702" s="5">
        <v>117725</v>
      </c>
      <c r="J702">
        <f t="shared" ref="J702:J729" si="878">I702-I701</f>
        <v>576</v>
      </c>
      <c r="K702">
        <f t="shared" ref="K702:K729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112.25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114.58333333333394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3037.1895889517773</v>
      </c>
      <c r="M717">
        <f t="shared" si="918"/>
        <v>0.94350343053173547</v>
      </c>
      <c r="N717">
        <f t="shared" si="919"/>
        <v>0.9644660867901147</v>
      </c>
      <c r="O717">
        <f t="shared" si="920"/>
        <v>0.75875812126292508</v>
      </c>
      <c r="P717">
        <f t="shared" si="921"/>
        <v>0.74026410968121914</v>
      </c>
      <c r="Q717" s="6">
        <f t="shared" si="922"/>
        <v>-0.24124187873707492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116.91666666666788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2930.2177462928303</v>
      </c>
      <c r="M718">
        <f t="shared" si="918"/>
        <v>0.94012044085899171</v>
      </c>
      <c r="N718">
        <f t="shared" si="919"/>
        <v>0.96477933315454756</v>
      </c>
      <c r="O718">
        <f t="shared" si="920"/>
        <v>0.75757335326572661</v>
      </c>
      <c r="P718">
        <f t="shared" si="921"/>
        <v>0.70772389017192716</v>
      </c>
      <c r="Q718" s="6">
        <f t="shared" si="922"/>
        <v>-0.24242664673427339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119.25000000000182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2828.0274904803205</v>
      </c>
      <c r="M719">
        <f t="shared" ref="M719" si="928">K719/K718</f>
        <v>1.0707034082668601</v>
      </c>
      <c r="N719">
        <f t="shared" ref="N719" si="929">L719/L718</f>
        <v>0.96512537133399179</v>
      </c>
      <c r="O719">
        <f t="shared" ref="O719" si="930">L719/L712</f>
        <v>0.75866788607727165</v>
      </c>
      <c r="P719">
        <f t="shared" ref="P719" si="931">K719/K712</f>
        <v>0.77465897166841557</v>
      </c>
      <c r="Q719" s="6">
        <f t="shared" ref="Q719" si="932">O719-1</f>
        <v>-0.24133211392272835</v>
      </c>
      <c r="R719" s="6">
        <f t="shared" ref="R719" si="933">P719-1</f>
        <v>-0.22534102833158443</v>
      </c>
    </row>
    <row r="720" spans="1:18" x14ac:dyDescent="0.3">
      <c r="A720" s="1">
        <v>44625</v>
      </c>
      <c r="B720">
        <f>(B$723-B$719)/4+B719</f>
        <v>129016</v>
      </c>
      <c r="C720">
        <f t="shared" si="873"/>
        <v>86</v>
      </c>
      <c r="D720">
        <f t="shared" si="874"/>
        <v>125.33333333333576</v>
      </c>
      <c r="E720">
        <f t="shared" si="875"/>
        <v>2798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>(I$723-I$719)/4+I719</f>
        <v>124015.5</v>
      </c>
      <c r="J720">
        <f t="shared" si="878"/>
        <v>215.5</v>
      </c>
      <c r="K720">
        <f t="shared" si="879"/>
        <v>2822.75</v>
      </c>
      <c r="L720">
        <f t="shared" ref="L720:L723" si="934">GEOMEAN(K717:K723)</f>
        <v>2730.487793345103</v>
      </c>
      <c r="M720">
        <f t="shared" ref="M720:M723" si="935">K720/K719</f>
        <v>0.95589231290213339</v>
      </c>
      <c r="N720">
        <f t="shared" ref="N720:N723" si="936">L720/L719</f>
        <v>0.96550963614619922</v>
      </c>
      <c r="O720">
        <f t="shared" ref="O720:O723" si="937">L720/L713</f>
        <v>0.76226658899408972</v>
      </c>
      <c r="P720">
        <f t="shared" ref="P720:P723" si="938">K720/K713</f>
        <v>0.77626271885599152</v>
      </c>
      <c r="Q720" s="6">
        <f t="shared" ref="Q720:Q723" si="939">O720-1</f>
        <v>-0.23773341100591028</v>
      </c>
      <c r="R720" s="6">
        <f t="shared" ref="R720:R723" si="940">P720-1</f>
        <v>-0.22373728114400848</v>
      </c>
    </row>
    <row r="721" spans="1:18" x14ac:dyDescent="0.3">
      <c r="A721" s="1">
        <v>44626</v>
      </c>
      <c r="B721">
        <f t="shared" ref="B721:B722" si="941">(B$723-B$719)/4+B720</f>
        <v>129102</v>
      </c>
      <c r="C721">
        <f t="shared" si="873"/>
        <v>86</v>
      </c>
      <c r="D721">
        <f t="shared" si="874"/>
        <v>130.6666666666697</v>
      </c>
      <c r="E721">
        <f t="shared" si="875"/>
        <v>2603</v>
      </c>
      <c r="F721">
        <f t="shared" ref="F721:F722" si="942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ref="I721:I722" si="943">(I$723-I$719)/4+I720</f>
        <v>124231</v>
      </c>
      <c r="J721">
        <f t="shared" si="878"/>
        <v>215.5</v>
      </c>
      <c r="K721">
        <f t="shared" si="879"/>
        <v>2692.5</v>
      </c>
      <c r="L721">
        <f t="shared" si="934"/>
        <v>2644.5076174268106</v>
      </c>
      <c r="M721">
        <f t="shared" si="935"/>
        <v>0.95385705429102829</v>
      </c>
      <c r="N721">
        <f t="shared" si="936"/>
        <v>0.96851105647575209</v>
      </c>
      <c r="O721">
        <f t="shared" si="937"/>
        <v>0.77067365164272383</v>
      </c>
      <c r="P721">
        <f t="shared" si="938"/>
        <v>0.77802928144866002</v>
      </c>
      <c r="Q721" s="6">
        <f t="shared" si="939"/>
        <v>-0.22932634835727617</v>
      </c>
      <c r="R721" s="6">
        <f t="shared" si="940"/>
        <v>-0.22197071855133998</v>
      </c>
    </row>
    <row r="722" spans="1:18" x14ac:dyDescent="0.3">
      <c r="A722" s="1">
        <v>44627</v>
      </c>
      <c r="B722">
        <f t="shared" si="941"/>
        <v>129188</v>
      </c>
      <c r="C722">
        <f t="shared" si="873"/>
        <v>86</v>
      </c>
      <c r="D722">
        <f t="shared" si="874"/>
        <v>136.75</v>
      </c>
      <c r="E722">
        <f t="shared" si="875"/>
        <v>2408</v>
      </c>
      <c r="F722">
        <f t="shared" si="942"/>
        <v>2179.25</v>
      </c>
      <c r="G722">
        <f t="shared" si="876"/>
        <v>0.75</v>
      </c>
      <c r="H722">
        <f t="shared" si="877"/>
        <v>9.2500000000004547</v>
      </c>
      <c r="I722">
        <f t="shared" si="943"/>
        <v>124446.5</v>
      </c>
      <c r="J722">
        <f t="shared" si="878"/>
        <v>215.5</v>
      </c>
      <c r="K722">
        <f t="shared" si="879"/>
        <v>2562.25</v>
      </c>
      <c r="L722">
        <f t="shared" si="934"/>
        <v>2572.7650531619665</v>
      </c>
      <c r="M722">
        <f t="shared" si="935"/>
        <v>0.95162488393686162</v>
      </c>
      <c r="N722">
        <f t="shared" si="936"/>
        <v>0.97287110697202228</v>
      </c>
      <c r="O722">
        <f t="shared" si="937"/>
        <v>0.78772356445261271</v>
      </c>
      <c r="P722">
        <f t="shared" si="938"/>
        <v>0.77998477929984777</v>
      </c>
      <c r="Q722" s="6">
        <f t="shared" si="939"/>
        <v>-0.21227643554738729</v>
      </c>
      <c r="R722" s="6">
        <f t="shared" si="940"/>
        <v>-0.22001522070015223</v>
      </c>
    </row>
    <row r="723" spans="1:18" x14ac:dyDescent="0.3">
      <c r="A723" s="1">
        <v>44628</v>
      </c>
      <c r="B723" s="5">
        <v>129274</v>
      </c>
      <c r="C723">
        <f t="shared" si="873"/>
        <v>86</v>
      </c>
      <c r="D723">
        <f t="shared" si="874"/>
        <v>89.41666666666606</v>
      </c>
      <c r="E723">
        <f t="shared" si="875"/>
        <v>2213</v>
      </c>
      <c r="F723" s="5">
        <v>2180</v>
      </c>
      <c r="G723">
        <f t="shared" si="876"/>
        <v>0.75</v>
      </c>
      <c r="H723">
        <f t="shared" si="877"/>
        <v>9.3333333333339397</v>
      </c>
      <c r="I723" s="5">
        <v>124662</v>
      </c>
      <c r="J723">
        <f t="shared" si="878"/>
        <v>215.5</v>
      </c>
      <c r="K723">
        <f t="shared" si="879"/>
        <v>2432</v>
      </c>
      <c r="L723">
        <f t="shared" si="934"/>
        <v>2466.6580844576097</v>
      </c>
      <c r="M723">
        <f t="shared" si="935"/>
        <v>0.94916577227046539</v>
      </c>
      <c r="N723">
        <f t="shared" si="936"/>
        <v>0.95875761427420281</v>
      </c>
      <c r="O723">
        <f t="shared" si="937"/>
        <v>0.78329258035784854</v>
      </c>
      <c r="P723">
        <f t="shared" si="938"/>
        <v>0.78216123499142487</v>
      </c>
      <c r="Q723" s="6">
        <f t="shared" si="939"/>
        <v>-0.21670741964215146</v>
      </c>
      <c r="R723" s="6">
        <f t="shared" si="940"/>
        <v>-0.21783876500857513</v>
      </c>
    </row>
    <row r="724" spans="1:18" x14ac:dyDescent="0.3">
      <c r="A724" s="1">
        <v>44629</v>
      </c>
      <c r="B724" s="5">
        <v>129390</v>
      </c>
      <c r="C724">
        <f t="shared" si="873"/>
        <v>116</v>
      </c>
      <c r="D724">
        <f t="shared" si="874"/>
        <v>82.333333333332121</v>
      </c>
      <c r="E724">
        <f t="shared" si="875"/>
        <v>2048</v>
      </c>
      <c r="F724" s="5">
        <v>2183</v>
      </c>
      <c r="G724">
        <f t="shared" si="876"/>
        <v>3</v>
      </c>
      <c r="H724">
        <f t="shared" si="877"/>
        <v>11.666666666667425</v>
      </c>
      <c r="I724" s="5">
        <v>124862</v>
      </c>
      <c r="J724">
        <f t="shared" si="878"/>
        <v>200</v>
      </c>
      <c r="K724">
        <f t="shared" si="879"/>
        <v>2345</v>
      </c>
      <c r="L724">
        <f t="shared" ref="L724" si="944">GEOMEAN(K721:K727)</f>
        <v>2366.4233285537862</v>
      </c>
      <c r="M724">
        <f t="shared" ref="M724" si="945">K724/K723</f>
        <v>0.96422697368421051</v>
      </c>
      <c r="N724">
        <f t="shared" ref="N724" si="946">L724/L723</f>
        <v>0.9593641467638333</v>
      </c>
      <c r="O724">
        <f t="shared" ref="O724" si="947">L724/L717</f>
        <v>0.77914903210586461</v>
      </c>
      <c r="P724">
        <f t="shared" ref="P724" si="948">K724/K717</f>
        <v>0.79934098397909192</v>
      </c>
      <c r="Q724" s="6">
        <f t="shared" ref="Q724" si="949">O724-1</f>
        <v>-0.22085096789413539</v>
      </c>
      <c r="R724" s="6">
        <f t="shared" ref="R724:R725" si="950">P724-1</f>
        <v>-0.20065901602090808</v>
      </c>
    </row>
    <row r="725" spans="1:18" x14ac:dyDescent="0.3">
      <c r="A725" s="1">
        <v>44630</v>
      </c>
      <c r="B725" s="5">
        <v>129500</v>
      </c>
      <c r="C725">
        <f t="shared" si="873"/>
        <v>110</v>
      </c>
      <c r="D725">
        <f t="shared" si="874"/>
        <v>75.25</v>
      </c>
      <c r="E725">
        <f t="shared" si="875"/>
        <v>1726</v>
      </c>
      <c r="F725" s="5">
        <v>2184</v>
      </c>
      <c r="G725">
        <f t="shared" si="876"/>
        <v>1</v>
      </c>
      <c r="H725">
        <f t="shared" si="877"/>
        <v>12</v>
      </c>
      <c r="I725" s="5">
        <v>125041</v>
      </c>
      <c r="J725">
        <f t="shared" si="878"/>
        <v>179</v>
      </c>
      <c r="K725">
        <f t="shared" si="879"/>
        <v>2275</v>
      </c>
      <c r="L725">
        <f t="shared" ref="L725" si="951">GEOMEAN(K722:K728)</f>
        <v>2271.8296419678022</v>
      </c>
      <c r="M725">
        <f t="shared" ref="M725" si="952">K725/K724</f>
        <v>0.97014925373134331</v>
      </c>
      <c r="N725">
        <f t="shared" ref="N725" si="953">L725/L724</f>
        <v>0.96002672664497701</v>
      </c>
      <c r="O725">
        <f t="shared" ref="O725" si="954">L725/L718</f>
        <v>0.77531086037616526</v>
      </c>
      <c r="P725">
        <f t="shared" ref="P725" si="955">K725/K718</f>
        <v>0.82487309644670048</v>
      </c>
      <c r="Q725" s="6">
        <f t="shared" ref="Q725" si="956">O725-1</f>
        <v>-0.22468913962383474</v>
      </c>
      <c r="R725" s="6">
        <f t="shared" si="950"/>
        <v>-0.17512690355329952</v>
      </c>
    </row>
    <row r="726" spans="1:18" x14ac:dyDescent="0.3">
      <c r="A726" s="1">
        <v>44631</v>
      </c>
      <c r="B726" s="5">
        <v>129616</v>
      </c>
      <c r="C726">
        <f t="shared" si="873"/>
        <v>116</v>
      </c>
      <c r="D726">
        <f t="shared" si="874"/>
        <v>73.714285714285708</v>
      </c>
      <c r="E726">
        <f t="shared" si="875"/>
        <v>1498</v>
      </c>
      <c r="F726" s="5">
        <v>2185</v>
      </c>
      <c r="G726">
        <f t="shared" si="876"/>
        <v>1</v>
      </c>
      <c r="H726">
        <f t="shared" si="877"/>
        <v>8</v>
      </c>
      <c r="I726" s="5">
        <v>125232</v>
      </c>
      <c r="J726">
        <f t="shared" si="878"/>
        <v>191</v>
      </c>
      <c r="K726">
        <f t="shared" si="879"/>
        <v>2199</v>
      </c>
      <c r="L726">
        <f t="shared" ref="L726" si="957">GEOMEAN(K723:K729)</f>
        <v>2182.668297392157</v>
      </c>
      <c r="M726">
        <f t="shared" ref="M726" si="958">K726/K725</f>
        <v>0.96659340659340665</v>
      </c>
      <c r="N726">
        <f t="shared" ref="N726" si="959">L726/L725</f>
        <v>0.96075350768888823</v>
      </c>
      <c r="O726">
        <f t="shared" ref="O726" si="960">L726/L719</f>
        <v>0.77179882612154038</v>
      </c>
      <c r="P726">
        <f t="shared" ref="P726" si="961">K726/K719</f>
        <v>0.74466644090755163</v>
      </c>
      <c r="Q726" s="6">
        <f t="shared" ref="Q726" si="962">O726-1</f>
        <v>-0.22820117387845962</v>
      </c>
      <c r="R726" s="6">
        <f t="shared" ref="R726" si="963">P726-1</f>
        <v>-0.25533355909244837</v>
      </c>
    </row>
    <row r="727" spans="1:18" x14ac:dyDescent="0.3">
      <c r="A727" s="1">
        <v>44632</v>
      </c>
      <c r="B727">
        <f>(B$729-B$726)/3+B726</f>
        <v>129645.33333333333</v>
      </c>
      <c r="C727">
        <f t="shared" si="873"/>
        <v>29.333333333328483</v>
      </c>
      <c r="D727">
        <f t="shared" si="874"/>
        <v>71.666666666666671</v>
      </c>
      <c r="E727">
        <f t="shared" si="875"/>
        <v>1460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>(I$729-I$726)/3+I726</f>
        <v>125349</v>
      </c>
      <c r="J727">
        <f t="shared" si="878"/>
        <v>117</v>
      </c>
      <c r="K727">
        <f t="shared" si="879"/>
        <v>2111.3333333333285</v>
      </c>
      <c r="L727">
        <f t="shared" ref="L727:L729" si="964">GEOMEAN(K724:K730)</f>
        <v>2143.6724941427392</v>
      </c>
      <c r="M727">
        <f t="shared" ref="M727:M729" si="965">K727/K726</f>
        <v>0.96013339396695252</v>
      </c>
      <c r="N727">
        <f t="shared" ref="N727:N729" si="966">L727/L726</f>
        <v>0.98213388479779096</v>
      </c>
      <c r="O727">
        <f t="shared" ref="O727:O729" si="967">L727/L720</f>
        <v>0.78508774123342251</v>
      </c>
      <c r="P727">
        <f t="shared" ref="P727:P729" si="968">K727/K720</f>
        <v>0.74797035987364391</v>
      </c>
      <c r="Q727" s="6">
        <f t="shared" ref="Q727:Q729" si="969">O727-1</f>
        <v>-0.21491225876657749</v>
      </c>
      <c r="R727" s="6">
        <f t="shared" ref="R727:R729" si="970">P727-1</f>
        <v>-0.25202964012635609</v>
      </c>
    </row>
    <row r="728" spans="1:18" x14ac:dyDescent="0.3">
      <c r="A728" s="1">
        <v>44633</v>
      </c>
      <c r="B728">
        <f>(B$729-B$726)/3+B727</f>
        <v>129674.66666666666</v>
      </c>
      <c r="C728">
        <f t="shared" si="873"/>
        <v>29.333333333328483</v>
      </c>
      <c r="D728">
        <f t="shared" si="874"/>
        <v>62.8</v>
      </c>
      <c r="E728">
        <f t="shared" si="875"/>
        <v>1422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>(I$729-I$726)/3+I727</f>
        <v>125466</v>
      </c>
      <c r="J728">
        <f t="shared" si="878"/>
        <v>117</v>
      </c>
      <c r="K728">
        <f t="shared" si="879"/>
        <v>2023.666666666657</v>
      </c>
      <c r="L728">
        <f t="shared" si="964"/>
        <v>2105.5305790972498</v>
      </c>
      <c r="M728">
        <f t="shared" si="965"/>
        <v>0.95847805494158267</v>
      </c>
      <c r="N728">
        <f t="shared" si="966"/>
        <v>0.98220720975349241</v>
      </c>
      <c r="O728">
        <f t="shared" si="967"/>
        <v>0.79619002237777536</v>
      </c>
      <c r="P728">
        <f t="shared" si="968"/>
        <v>0.75159393376663208</v>
      </c>
      <c r="Q728" s="6">
        <f t="shared" si="969"/>
        <v>-0.20380997762222464</v>
      </c>
      <c r="R728" s="6">
        <f t="shared" si="970"/>
        <v>-0.24840606623336792</v>
      </c>
    </row>
    <row r="729" spans="1:18" x14ac:dyDescent="0.3">
      <c r="A729" s="1">
        <v>44634</v>
      </c>
      <c r="B729" s="5">
        <v>129704</v>
      </c>
      <c r="C729">
        <f t="shared" si="873"/>
        <v>29.333333333343035</v>
      </c>
      <c r="D729">
        <f t="shared" si="874"/>
        <v>51</v>
      </c>
      <c r="E729">
        <f t="shared" si="875"/>
        <v>1384.0000000000146</v>
      </c>
      <c r="F729" s="5">
        <v>2185</v>
      </c>
      <c r="G729">
        <f t="shared" si="876"/>
        <v>0</v>
      </c>
      <c r="H729">
        <f t="shared" si="877"/>
        <v>5.75</v>
      </c>
      <c r="I729" s="5">
        <v>125583</v>
      </c>
      <c r="J729">
        <f t="shared" si="878"/>
        <v>117</v>
      </c>
      <c r="K729">
        <f t="shared" si="879"/>
        <v>1936</v>
      </c>
      <c r="L729">
        <f t="shared" si="964"/>
        <v>2065.173726311752</v>
      </c>
      <c r="M729">
        <f t="shared" si="965"/>
        <v>0.95667929500906401</v>
      </c>
      <c r="N729">
        <f t="shared" si="966"/>
        <v>0.9808329296253675</v>
      </c>
      <c r="O729">
        <f t="shared" si="967"/>
        <v>0.80270591509070088</v>
      </c>
      <c r="P729">
        <f t="shared" si="968"/>
        <v>0.75558591082056781</v>
      </c>
      <c r="Q729" s="6">
        <f t="shared" si="969"/>
        <v>-0.19729408490929912</v>
      </c>
      <c r="R729" s="6">
        <f t="shared" si="970"/>
        <v>-0.24441408917943219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2022-03-14T23:43:09Z</dcterms:modified>
</cp:coreProperties>
</file>