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906920B0-9FB0-489F-9706-63DC43A9EA3A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48" i="11" l="1"/>
  <c r="R1048" i="11" s="1"/>
  <c r="N1048" i="11"/>
  <c r="M1048" i="11"/>
  <c r="L1048" i="11"/>
  <c r="O1048" i="11" s="1"/>
  <c r="Q1048" i="11" s="1"/>
  <c r="R1047" i="11"/>
  <c r="P1047" i="11"/>
  <c r="M1047" i="11"/>
  <c r="L1047" i="11"/>
  <c r="O1047" i="11" s="1"/>
  <c r="Q1047" i="11" s="1"/>
  <c r="R1046" i="11"/>
  <c r="P1046" i="11"/>
  <c r="M1046" i="11"/>
  <c r="L1046" i="11"/>
  <c r="O1046" i="11" s="1"/>
  <c r="Q1046" i="11" s="1"/>
  <c r="P1045" i="11"/>
  <c r="R1045" i="11" s="1"/>
  <c r="M1045" i="11"/>
  <c r="L1045" i="11"/>
  <c r="O1045" i="11" s="1"/>
  <c r="Q1045" i="11" s="1"/>
  <c r="P1044" i="11"/>
  <c r="R1044" i="11" s="1"/>
  <c r="O1044" i="11"/>
  <c r="Q1044" i="11" s="1"/>
  <c r="M1044" i="11"/>
  <c r="L1044" i="11"/>
  <c r="N1044" i="11" s="1"/>
  <c r="P1043" i="11"/>
  <c r="R1043" i="11" s="1"/>
  <c r="O1043" i="11"/>
  <c r="Q1043" i="11" s="1"/>
  <c r="N1043" i="11"/>
  <c r="M1043" i="11"/>
  <c r="L1043" i="11"/>
  <c r="P1042" i="11"/>
  <c r="R1042" i="11" s="1"/>
  <c r="O1042" i="11"/>
  <c r="Q1042" i="11" s="1"/>
  <c r="N1042" i="11"/>
  <c r="M1042" i="11"/>
  <c r="L1042" i="11"/>
  <c r="K1042" i="11"/>
  <c r="K1043" i="11"/>
  <c r="K1044" i="11"/>
  <c r="K1045" i="11"/>
  <c r="K1046" i="11"/>
  <c r="K1047" i="11"/>
  <c r="K1048" i="11"/>
  <c r="J1042" i="11"/>
  <c r="J1043" i="11"/>
  <c r="J1044" i="11"/>
  <c r="J1045" i="11"/>
  <c r="J1046" i="11"/>
  <c r="J1047" i="11"/>
  <c r="J1048" i="11"/>
  <c r="I1042" i="11"/>
  <c r="I1043" i="11" s="1"/>
  <c r="I1044" i="11" s="1"/>
  <c r="I1045" i="11" s="1"/>
  <c r="I1046" i="11" s="1"/>
  <c r="I1047" i="11" s="1"/>
  <c r="H1042" i="11"/>
  <c r="H1043" i="11"/>
  <c r="H1044" i="11"/>
  <c r="H1045" i="11"/>
  <c r="H1046" i="11"/>
  <c r="H1047" i="11"/>
  <c r="H1048" i="11"/>
  <c r="G1042" i="11"/>
  <c r="G1043" i="11"/>
  <c r="G1044" i="11"/>
  <c r="G1045" i="11"/>
  <c r="G1046" i="11"/>
  <c r="G1047" i="11"/>
  <c r="G1048" i="11"/>
  <c r="F1042" i="11"/>
  <c r="F1043" i="11" s="1"/>
  <c r="F1044" i="11" s="1"/>
  <c r="F1045" i="11" s="1"/>
  <c r="F1046" i="11" s="1"/>
  <c r="F1047" i="11" s="1"/>
  <c r="E1042" i="11"/>
  <c r="E1043" i="11"/>
  <c r="E1044" i="11"/>
  <c r="E1045" i="11"/>
  <c r="E1046" i="11"/>
  <c r="E1047" i="11"/>
  <c r="E1048" i="11"/>
  <c r="D1042" i="11"/>
  <c r="D1043" i="11"/>
  <c r="D1044" i="11"/>
  <c r="D1045" i="11"/>
  <c r="D1046" i="11"/>
  <c r="D1047" i="11"/>
  <c r="D1048" i="11"/>
  <c r="C1042" i="11"/>
  <c r="C1043" i="11"/>
  <c r="C1044" i="11"/>
  <c r="C1045" i="11"/>
  <c r="C1046" i="11"/>
  <c r="C1047" i="11"/>
  <c r="C1048" i="11"/>
  <c r="B1043" i="11"/>
  <c r="B1044" i="11" s="1"/>
  <c r="B1045" i="11" s="1"/>
  <c r="B1046" i="11" s="1"/>
  <c r="B1047" i="11" s="1"/>
  <c r="B1042" i="11"/>
  <c r="P1041" i="11"/>
  <c r="R1041" i="11" s="1"/>
  <c r="M1041" i="11"/>
  <c r="L1041" i="11"/>
  <c r="O1041" i="11" s="1"/>
  <c r="Q1041" i="11" s="1"/>
  <c r="R1040" i="11"/>
  <c r="P1040" i="11"/>
  <c r="M1040" i="11"/>
  <c r="L1040" i="11"/>
  <c r="O1040" i="11" s="1"/>
  <c r="Q1040" i="11" s="1"/>
  <c r="R1039" i="11"/>
  <c r="P1039" i="11"/>
  <c r="M1039" i="11"/>
  <c r="L1039" i="11"/>
  <c r="O1039" i="11" s="1"/>
  <c r="Q1039" i="11" s="1"/>
  <c r="P1038" i="11"/>
  <c r="R1038" i="11" s="1"/>
  <c r="M1038" i="11"/>
  <c r="L1038" i="11"/>
  <c r="O1038" i="11" s="1"/>
  <c r="Q1038" i="11" s="1"/>
  <c r="P1037" i="11"/>
  <c r="R1037" i="11" s="1"/>
  <c r="O1037" i="11"/>
  <c r="Q1037" i="11" s="1"/>
  <c r="M1037" i="11"/>
  <c r="L1037" i="11"/>
  <c r="N1037" i="11" s="1"/>
  <c r="P1036" i="11"/>
  <c r="R1036" i="11" s="1"/>
  <c r="O1036" i="11"/>
  <c r="Q1036" i="11" s="1"/>
  <c r="N1036" i="11"/>
  <c r="M1036" i="11"/>
  <c r="L1036" i="11"/>
  <c r="P1035" i="11"/>
  <c r="R1035" i="11" s="1"/>
  <c r="M1035" i="11"/>
  <c r="L1035" i="11"/>
  <c r="P1034" i="11"/>
  <c r="R1034" i="11" s="1"/>
  <c r="M1034" i="11"/>
  <c r="L1034" i="11"/>
  <c r="N1035" i="11" s="1"/>
  <c r="P1033" i="11"/>
  <c r="R1033" i="11" s="1"/>
  <c r="M1033" i="11"/>
  <c r="L1033" i="11"/>
  <c r="O1033" i="11" s="1"/>
  <c r="Q1033" i="11" s="1"/>
  <c r="R1032" i="11"/>
  <c r="P1032" i="11"/>
  <c r="M1032" i="11"/>
  <c r="L1032" i="11"/>
  <c r="O1032" i="11" s="1"/>
  <c r="Q1032" i="11" s="1"/>
  <c r="R1031" i="11"/>
  <c r="P1031" i="11"/>
  <c r="M1031" i="11"/>
  <c r="L1031" i="11"/>
  <c r="O1031" i="11" s="1"/>
  <c r="Q1031" i="11" s="1"/>
  <c r="P1030" i="11"/>
  <c r="R1030" i="11" s="1"/>
  <c r="M1030" i="11"/>
  <c r="L1030" i="11"/>
  <c r="O1030" i="11" s="1"/>
  <c r="Q1030" i="11" s="1"/>
  <c r="P1029" i="11"/>
  <c r="R1029" i="11" s="1"/>
  <c r="O1029" i="11"/>
  <c r="Q1029" i="11" s="1"/>
  <c r="M1029" i="11"/>
  <c r="L1029" i="11"/>
  <c r="N1029" i="11" s="1"/>
  <c r="P1028" i="11"/>
  <c r="R1028" i="11" s="1"/>
  <c r="O1028" i="11"/>
  <c r="Q1028" i="11" s="1"/>
  <c r="N1028" i="11"/>
  <c r="M1028" i="11"/>
  <c r="L1028" i="11"/>
  <c r="O1035" i="11" s="1"/>
  <c r="Q1035" i="11" s="1"/>
  <c r="K1028" i="11"/>
  <c r="K1029" i="11"/>
  <c r="K1030" i="11"/>
  <c r="K1031" i="11"/>
  <c r="K1032" i="11"/>
  <c r="K1033" i="11"/>
  <c r="K1034" i="11"/>
  <c r="K1035" i="11"/>
  <c r="K1036" i="11"/>
  <c r="K1037" i="11"/>
  <c r="K1038" i="11"/>
  <c r="K1039" i="11"/>
  <c r="K1040" i="11"/>
  <c r="K1041" i="11"/>
  <c r="J1028" i="11"/>
  <c r="J1029" i="11"/>
  <c r="J1030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I1028" i="11"/>
  <c r="I1029" i="11" s="1"/>
  <c r="I1030" i="11" s="1"/>
  <c r="I1031" i="11" s="1"/>
  <c r="I1032" i="11" s="1"/>
  <c r="I1033" i="11" s="1"/>
  <c r="I1034" i="11" s="1"/>
  <c r="I1035" i="11" s="1"/>
  <c r="I1036" i="11" s="1"/>
  <c r="I1037" i="11" s="1"/>
  <c r="I1038" i="11" s="1"/>
  <c r="I1039" i="11" s="1"/>
  <c r="I1040" i="11" s="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F1029" i="11"/>
  <c r="F1030" i="11" s="1"/>
  <c r="F1031" i="11" s="1"/>
  <c r="F1032" i="11" s="1"/>
  <c r="F1033" i="11" s="1"/>
  <c r="F1034" i="11" s="1"/>
  <c r="F1035" i="11" s="1"/>
  <c r="F1036" i="11" s="1"/>
  <c r="F1037" i="11" s="1"/>
  <c r="F1038" i="11" s="1"/>
  <c r="F1039" i="11" s="1"/>
  <c r="F1040" i="11" s="1"/>
  <c r="F1028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B1029" i="11"/>
  <c r="B1030" i="11"/>
  <c r="B1031" i="11"/>
  <c r="B1032" i="11" s="1"/>
  <c r="B1033" i="11" s="1"/>
  <c r="B1034" i="11" s="1"/>
  <c r="B1035" i="11" s="1"/>
  <c r="B1036" i="11" s="1"/>
  <c r="B1037" i="11" s="1"/>
  <c r="B1038" i="11" s="1"/>
  <c r="B1039" i="11" s="1"/>
  <c r="B1040" i="11" s="1"/>
  <c r="B1028" i="11"/>
  <c r="P1027" i="11"/>
  <c r="R1027" i="11" s="1"/>
  <c r="M1027" i="11"/>
  <c r="L1027" i="11"/>
  <c r="O1027" i="11" s="1"/>
  <c r="Q1027" i="11" s="1"/>
  <c r="R1026" i="11"/>
  <c r="P1026" i="11"/>
  <c r="M1026" i="11"/>
  <c r="L1026" i="11"/>
  <c r="O1026" i="11" s="1"/>
  <c r="Q1026" i="11" s="1"/>
  <c r="R1025" i="11"/>
  <c r="P1025" i="11"/>
  <c r="M1025" i="11"/>
  <c r="L1025" i="11"/>
  <c r="O1025" i="11" s="1"/>
  <c r="Q1025" i="11" s="1"/>
  <c r="P1024" i="11"/>
  <c r="R1024" i="11" s="1"/>
  <c r="M1024" i="11"/>
  <c r="L1024" i="11"/>
  <c r="O1024" i="11" s="1"/>
  <c r="Q1024" i="11" s="1"/>
  <c r="P1023" i="11"/>
  <c r="R1023" i="11" s="1"/>
  <c r="O1023" i="11"/>
  <c r="Q1023" i="11" s="1"/>
  <c r="M1023" i="11"/>
  <c r="L1023" i="11"/>
  <c r="N1023" i="11" s="1"/>
  <c r="P1022" i="11"/>
  <c r="R1022" i="11" s="1"/>
  <c r="O1022" i="11"/>
  <c r="Q1022" i="11" s="1"/>
  <c r="N1022" i="11"/>
  <c r="M1022" i="11"/>
  <c r="L1022" i="11"/>
  <c r="R1021" i="11"/>
  <c r="P1021" i="11"/>
  <c r="O1021" i="11"/>
  <c r="Q1021" i="11" s="1"/>
  <c r="M1021" i="11"/>
  <c r="L1021" i="11"/>
  <c r="P1020" i="11"/>
  <c r="R1020" i="11" s="1"/>
  <c r="M1020" i="11"/>
  <c r="L1020" i="11"/>
  <c r="O1020" i="11" s="1"/>
  <c r="Q1020" i="11" s="1"/>
  <c r="K1020" i="11"/>
  <c r="K1021" i="11"/>
  <c r="K1022" i="11"/>
  <c r="K1023" i="11"/>
  <c r="K1024" i="11"/>
  <c r="K1025" i="11"/>
  <c r="K1026" i="11"/>
  <c r="K1027" i="11"/>
  <c r="J1020" i="11"/>
  <c r="J1021" i="11"/>
  <c r="J1022" i="11"/>
  <c r="J1023" i="11"/>
  <c r="J1024" i="11"/>
  <c r="J1025" i="11"/>
  <c r="J1026" i="11"/>
  <c r="J1027" i="11"/>
  <c r="I1020" i="11"/>
  <c r="I1021" i="11" s="1"/>
  <c r="I1022" i="11" s="1"/>
  <c r="I1023" i="11" s="1"/>
  <c r="I1024" i="11" s="1"/>
  <c r="I1025" i="11" s="1"/>
  <c r="I1026" i="11" s="1"/>
  <c r="H1020" i="11"/>
  <c r="H1021" i="11"/>
  <c r="H1022" i="11"/>
  <c r="H1023" i="11"/>
  <c r="H1024" i="11"/>
  <c r="H1025" i="11"/>
  <c r="H1026" i="11"/>
  <c r="H1027" i="11"/>
  <c r="G1020" i="11"/>
  <c r="G1021" i="11"/>
  <c r="G1022" i="11"/>
  <c r="G1023" i="11"/>
  <c r="G1024" i="11"/>
  <c r="G1025" i="11"/>
  <c r="G1026" i="11"/>
  <c r="G1027" i="11"/>
  <c r="F1020" i="11"/>
  <c r="F1021" i="11" s="1"/>
  <c r="F1022" i="11" s="1"/>
  <c r="F1023" i="11" s="1"/>
  <c r="F1024" i="11" s="1"/>
  <c r="F1025" i="11" s="1"/>
  <c r="F1026" i="11" s="1"/>
  <c r="E1020" i="11"/>
  <c r="E1021" i="11"/>
  <c r="E1022" i="11"/>
  <c r="E1023" i="11"/>
  <c r="E1024" i="11"/>
  <c r="E1025" i="11"/>
  <c r="E1026" i="11"/>
  <c r="E1027" i="11"/>
  <c r="D1020" i="11"/>
  <c r="D1021" i="11"/>
  <c r="D1022" i="11"/>
  <c r="D1023" i="11"/>
  <c r="D1024" i="11"/>
  <c r="D1025" i="11"/>
  <c r="D1026" i="11"/>
  <c r="D1027" i="11"/>
  <c r="C1020" i="11"/>
  <c r="C1021" i="11"/>
  <c r="D1018" i="11" s="1"/>
  <c r="C1022" i="11"/>
  <c r="C1023" i="11"/>
  <c r="C1024" i="11"/>
  <c r="C1025" i="11"/>
  <c r="C1026" i="11"/>
  <c r="C1027" i="11"/>
  <c r="B1021" i="11"/>
  <c r="B1022" i="11" s="1"/>
  <c r="B1023" i="11" s="1"/>
  <c r="B1024" i="11" s="1"/>
  <c r="B1025" i="11" s="1"/>
  <c r="B1026" i="11" s="1"/>
  <c r="B1020" i="11"/>
  <c r="P1019" i="11"/>
  <c r="R1019" i="11" s="1"/>
  <c r="M1019" i="11"/>
  <c r="L1019" i="11"/>
  <c r="O1019" i="11" s="1"/>
  <c r="Q1019" i="11" s="1"/>
  <c r="R1018" i="11"/>
  <c r="P1018" i="11"/>
  <c r="M1018" i="11"/>
  <c r="L1018" i="11"/>
  <c r="O1018" i="11" s="1"/>
  <c r="Q1018" i="11" s="1"/>
  <c r="R1017" i="11"/>
  <c r="P1017" i="11"/>
  <c r="M1017" i="11"/>
  <c r="L1017" i="11"/>
  <c r="O1017" i="11" s="1"/>
  <c r="Q1017" i="11" s="1"/>
  <c r="P1016" i="11"/>
  <c r="R1016" i="11" s="1"/>
  <c r="M1016" i="11"/>
  <c r="L1016" i="11"/>
  <c r="O1016" i="11" s="1"/>
  <c r="Q1016" i="11" s="1"/>
  <c r="P1015" i="11"/>
  <c r="R1015" i="11" s="1"/>
  <c r="O1015" i="11"/>
  <c r="Q1015" i="11" s="1"/>
  <c r="M1015" i="11"/>
  <c r="L1015" i="11"/>
  <c r="N1015" i="11" s="1"/>
  <c r="P1014" i="11"/>
  <c r="R1014" i="11" s="1"/>
  <c r="O1014" i="11"/>
  <c r="Q1014" i="11" s="1"/>
  <c r="N1014" i="11"/>
  <c r="M1014" i="11"/>
  <c r="L1014" i="11"/>
  <c r="P1013" i="11"/>
  <c r="R1013" i="11" s="1"/>
  <c r="O1013" i="11"/>
  <c r="Q1013" i="11" s="1"/>
  <c r="N1013" i="11"/>
  <c r="M1013" i="11"/>
  <c r="L1013" i="11"/>
  <c r="K1013" i="11"/>
  <c r="K1014" i="11"/>
  <c r="K1015" i="11"/>
  <c r="K1016" i="11"/>
  <c r="K1017" i="11"/>
  <c r="K1018" i="11"/>
  <c r="K1019" i="11"/>
  <c r="J1013" i="11"/>
  <c r="J1014" i="11"/>
  <c r="J1015" i="11"/>
  <c r="J1016" i="11"/>
  <c r="J1017" i="11"/>
  <c r="J1018" i="11"/>
  <c r="J1019" i="11"/>
  <c r="I1013" i="11"/>
  <c r="I1014" i="11" s="1"/>
  <c r="I1015" i="11" s="1"/>
  <c r="I1016" i="11" s="1"/>
  <c r="I1017" i="11" s="1"/>
  <c r="I1018" i="11" s="1"/>
  <c r="H1013" i="11"/>
  <c r="H1014" i="11"/>
  <c r="H1015" i="11"/>
  <c r="H1016" i="11"/>
  <c r="H1017" i="11"/>
  <c r="H1018" i="11"/>
  <c r="H1019" i="11"/>
  <c r="G1013" i="11"/>
  <c r="G1014" i="11"/>
  <c r="G1015" i="11"/>
  <c r="G1016" i="11"/>
  <c r="G1017" i="11"/>
  <c r="G1018" i="11"/>
  <c r="G1019" i="11"/>
  <c r="F1013" i="11"/>
  <c r="F1014" i="11" s="1"/>
  <c r="F1015" i="11" s="1"/>
  <c r="F1016" i="11" s="1"/>
  <c r="F1017" i="11" s="1"/>
  <c r="F1018" i="11" s="1"/>
  <c r="E1013" i="11"/>
  <c r="E1014" i="11"/>
  <c r="E1015" i="11"/>
  <c r="E1016" i="11"/>
  <c r="E1017" i="11"/>
  <c r="E1018" i="11"/>
  <c r="E1019" i="11"/>
  <c r="D1013" i="11"/>
  <c r="D1014" i="11"/>
  <c r="D1015" i="11"/>
  <c r="D1016" i="11"/>
  <c r="D1017" i="11"/>
  <c r="D1019" i="11"/>
  <c r="C1013" i="11"/>
  <c r="C1014" i="11"/>
  <c r="C1015" i="11"/>
  <c r="C1016" i="11"/>
  <c r="C1017" i="11"/>
  <c r="C1018" i="11"/>
  <c r="C1019" i="11"/>
  <c r="B1014" i="11"/>
  <c r="B1015" i="11" s="1"/>
  <c r="B1016" i="11" s="1"/>
  <c r="B1017" i="11" s="1"/>
  <c r="B1018" i="11" s="1"/>
  <c r="B1013" i="11"/>
  <c r="L1007" i="11"/>
  <c r="O1007" i="11" s="1"/>
  <c r="Q1007" i="11" s="1"/>
  <c r="M1007" i="11"/>
  <c r="N1007" i="11"/>
  <c r="P1007" i="11"/>
  <c r="R1007" i="11"/>
  <c r="L1008" i="11"/>
  <c r="N1008" i="11" s="1"/>
  <c r="M1008" i="11"/>
  <c r="P1008" i="11"/>
  <c r="R1008" i="11"/>
  <c r="L1009" i="11"/>
  <c r="N1009" i="11" s="1"/>
  <c r="M1009" i="11"/>
  <c r="P1009" i="11"/>
  <c r="R1009" i="11" s="1"/>
  <c r="L1010" i="11"/>
  <c r="O1010" i="11" s="1"/>
  <c r="Q1010" i="11" s="1"/>
  <c r="M1010" i="11"/>
  <c r="P1010" i="11"/>
  <c r="R1010" i="11"/>
  <c r="L1011" i="11"/>
  <c r="N1011" i="11" s="1"/>
  <c r="M1011" i="11"/>
  <c r="O1011" i="11"/>
  <c r="Q1011" i="11" s="1"/>
  <c r="P1011" i="11"/>
  <c r="R1011" i="11"/>
  <c r="L1012" i="11"/>
  <c r="M1012" i="11"/>
  <c r="N1012" i="11"/>
  <c r="O1012" i="11"/>
  <c r="Q1012" i="11" s="1"/>
  <c r="P1012" i="11"/>
  <c r="R1012" i="11" s="1"/>
  <c r="I1000" i="11"/>
  <c r="I1001" i="11" s="1"/>
  <c r="F1000" i="11"/>
  <c r="K1000" i="11" s="1"/>
  <c r="L997" i="11" s="1"/>
  <c r="N997" i="11" s="1"/>
  <c r="K1007" i="11"/>
  <c r="K1008" i="11"/>
  <c r="K1009" i="11"/>
  <c r="K1010" i="11"/>
  <c r="K1011" i="11"/>
  <c r="K1012" i="11"/>
  <c r="J1007" i="11"/>
  <c r="J1008" i="11"/>
  <c r="J1009" i="11"/>
  <c r="J1010" i="11"/>
  <c r="J1011" i="11"/>
  <c r="J1012" i="11"/>
  <c r="I1007" i="11"/>
  <c r="I1008" i="11" s="1"/>
  <c r="I1009" i="11" s="1"/>
  <c r="I1010" i="11" s="1"/>
  <c r="I1011" i="11" s="1"/>
  <c r="G1007" i="11"/>
  <c r="G1008" i="11"/>
  <c r="G1009" i="11"/>
  <c r="G1010" i="11"/>
  <c r="G1011" i="11"/>
  <c r="G1012" i="11"/>
  <c r="F1007" i="11"/>
  <c r="F1008" i="11" s="1"/>
  <c r="F1009" i="11" s="1"/>
  <c r="F1010" i="11" s="1"/>
  <c r="F1011" i="11" s="1"/>
  <c r="E1007" i="11"/>
  <c r="E1008" i="11"/>
  <c r="E1009" i="11"/>
  <c r="E1010" i="11"/>
  <c r="E1011" i="11"/>
  <c r="E1012" i="11"/>
  <c r="D1007" i="11"/>
  <c r="D1008" i="11"/>
  <c r="D1009" i="11"/>
  <c r="D1010" i="11"/>
  <c r="D1011" i="11"/>
  <c r="D1012" i="11"/>
  <c r="B1008" i="11"/>
  <c r="B1009" i="11" s="1"/>
  <c r="B1010" i="11" s="1"/>
  <c r="B1011" i="11" s="1"/>
  <c r="B1007" i="11"/>
  <c r="B1001" i="11"/>
  <c r="B1002" i="11" s="1"/>
  <c r="B1003" i="11" s="1"/>
  <c r="B1004" i="11" s="1"/>
  <c r="B1005" i="11" s="1"/>
  <c r="C1006" i="11" s="1"/>
  <c r="B1000" i="11"/>
  <c r="P1006" i="11"/>
  <c r="R1006" i="11" s="1"/>
  <c r="K1006" i="11"/>
  <c r="J1000" i="11"/>
  <c r="C1000" i="11"/>
  <c r="L993" i="11"/>
  <c r="N993" i="11" s="1"/>
  <c r="M993" i="11"/>
  <c r="O993" i="11"/>
  <c r="Q993" i="11" s="1"/>
  <c r="P993" i="11"/>
  <c r="R993" i="11" s="1"/>
  <c r="L994" i="11"/>
  <c r="N994" i="11" s="1"/>
  <c r="M994" i="11"/>
  <c r="P994" i="11"/>
  <c r="R994" i="11" s="1"/>
  <c r="L995" i="11"/>
  <c r="N995" i="11" s="1"/>
  <c r="M995" i="11"/>
  <c r="P995" i="11"/>
  <c r="R995" i="11"/>
  <c r="L996" i="11"/>
  <c r="O996" i="11" s="1"/>
  <c r="Q996" i="11" s="1"/>
  <c r="M996" i="11"/>
  <c r="N996" i="11"/>
  <c r="P996" i="11"/>
  <c r="R996" i="11"/>
  <c r="M997" i="11"/>
  <c r="P997" i="11"/>
  <c r="R997" i="11" s="1"/>
  <c r="M998" i="11"/>
  <c r="P998" i="11"/>
  <c r="R998" i="11" s="1"/>
  <c r="M999" i="11"/>
  <c r="P999" i="11"/>
  <c r="R999" i="11" s="1"/>
  <c r="K993" i="11"/>
  <c r="K994" i="11"/>
  <c r="K995" i="11"/>
  <c r="K996" i="11"/>
  <c r="K997" i="11"/>
  <c r="K998" i="11"/>
  <c r="K999" i="11"/>
  <c r="J993" i="11"/>
  <c r="J994" i="11"/>
  <c r="J995" i="11"/>
  <c r="J996" i="11"/>
  <c r="J997" i="11"/>
  <c r="J998" i="11"/>
  <c r="J999" i="11"/>
  <c r="I993" i="11"/>
  <c r="I994" i="11" s="1"/>
  <c r="I995" i="11" s="1"/>
  <c r="I996" i="11" s="1"/>
  <c r="I997" i="11" s="1"/>
  <c r="I998" i="11" s="1"/>
  <c r="H993" i="11"/>
  <c r="H994" i="11"/>
  <c r="H995" i="11"/>
  <c r="H996" i="11"/>
  <c r="H997" i="11"/>
  <c r="H998" i="11"/>
  <c r="H999" i="11"/>
  <c r="G993" i="11"/>
  <c r="G994" i="11"/>
  <c r="G995" i="11"/>
  <c r="G996" i="11"/>
  <c r="G997" i="11"/>
  <c r="G998" i="11"/>
  <c r="G999" i="11"/>
  <c r="F993" i="11"/>
  <c r="F994" i="11" s="1"/>
  <c r="F995" i="11" s="1"/>
  <c r="F996" i="11" s="1"/>
  <c r="F997" i="11" s="1"/>
  <c r="F998" i="11" s="1"/>
  <c r="E993" i="11"/>
  <c r="E994" i="11"/>
  <c r="E995" i="11"/>
  <c r="E996" i="11"/>
  <c r="E997" i="11"/>
  <c r="E998" i="11"/>
  <c r="E999" i="11"/>
  <c r="D993" i="11"/>
  <c r="D994" i="11"/>
  <c r="D995" i="11"/>
  <c r="D996" i="11"/>
  <c r="C993" i="11"/>
  <c r="C994" i="11"/>
  <c r="C995" i="11"/>
  <c r="C996" i="11"/>
  <c r="C997" i="11"/>
  <c r="C998" i="11"/>
  <c r="C999" i="11"/>
  <c r="B994" i="11"/>
  <c r="B995" i="11"/>
  <c r="B996" i="11" s="1"/>
  <c r="B997" i="11" s="1"/>
  <c r="B998" i="11" s="1"/>
  <c r="B993" i="11"/>
  <c r="B980" i="11"/>
  <c r="B981" i="11" s="1"/>
  <c r="B982" i="11" s="1"/>
  <c r="B983" i="11" s="1"/>
  <c r="B984" i="11" s="1"/>
  <c r="B985" i="11" s="1"/>
  <c r="B986" i="11" s="1"/>
  <c r="B979" i="11"/>
  <c r="I973" i="11"/>
  <c r="I974" i="11" s="1"/>
  <c r="I975" i="11" s="1"/>
  <c r="I976" i="11" s="1"/>
  <c r="I977" i="11" s="1"/>
  <c r="I978" i="11" s="1"/>
  <c r="I972" i="11"/>
  <c r="K992" i="11"/>
  <c r="H986" i="11"/>
  <c r="H987" i="11"/>
  <c r="H988" i="11"/>
  <c r="H989" i="11"/>
  <c r="H990" i="11"/>
  <c r="H991" i="11"/>
  <c r="H992" i="11"/>
  <c r="F987" i="11"/>
  <c r="F988" i="11" s="1"/>
  <c r="F986" i="11"/>
  <c r="G986" i="11"/>
  <c r="G987" i="11"/>
  <c r="H979" i="11"/>
  <c r="H980" i="11"/>
  <c r="H981" i="11"/>
  <c r="H982" i="11"/>
  <c r="H983" i="11"/>
  <c r="H984" i="11"/>
  <c r="H985" i="11"/>
  <c r="G979" i="11"/>
  <c r="G980" i="11"/>
  <c r="G981" i="11"/>
  <c r="G982" i="11"/>
  <c r="G983" i="11"/>
  <c r="G984" i="11"/>
  <c r="G985" i="11"/>
  <c r="F979" i="11"/>
  <c r="F980" i="11" s="1"/>
  <c r="F981" i="11" s="1"/>
  <c r="F982" i="11" s="1"/>
  <c r="F983" i="11" s="1"/>
  <c r="F984" i="11" s="1"/>
  <c r="B937" i="1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2" i="11"/>
  <c r="B973" i="11" s="1"/>
  <c r="B974" i="11" s="1"/>
  <c r="B975" i="11" s="1"/>
  <c r="B976" i="11" s="1"/>
  <c r="B977" i="11" s="1"/>
  <c r="H972" i="11"/>
  <c r="H973" i="11"/>
  <c r="H974" i="11"/>
  <c r="H975" i="11"/>
  <c r="H976" i="11"/>
  <c r="H977" i="11"/>
  <c r="H978" i="11"/>
  <c r="G972" i="11"/>
  <c r="G973" i="11"/>
  <c r="G974" i="11"/>
  <c r="G975" i="11"/>
  <c r="G976" i="11"/>
  <c r="G977" i="11"/>
  <c r="G978" i="11"/>
  <c r="F972" i="11"/>
  <c r="F973" i="11" s="1"/>
  <c r="F974" i="11" s="1"/>
  <c r="F975" i="11" s="1"/>
  <c r="F976" i="11" s="1"/>
  <c r="F977" i="11" s="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F937" i="1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C937" i="11"/>
  <c r="E937" i="11" s="1"/>
  <c r="L930" i="1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M934" i="11"/>
  <c r="P934" i="11"/>
  <c r="R934" i="11" s="1"/>
  <c r="M935" i="11"/>
  <c r="P935" i="11"/>
  <c r="R935" i="11" s="1"/>
  <c r="M936" i="11"/>
  <c r="P936" i="11"/>
  <c r="R936" i="11" s="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N1047" i="11" l="1"/>
  <c r="N1046" i="11"/>
  <c r="N1045" i="11"/>
  <c r="N1034" i="11"/>
  <c r="N1033" i="11"/>
  <c r="O1034" i="11"/>
  <c r="Q1034" i="11" s="1"/>
  <c r="N1041" i="11"/>
  <c r="N1032" i="11"/>
  <c r="N1040" i="11"/>
  <c r="N1031" i="11"/>
  <c r="N1039" i="11"/>
  <c r="N1030" i="11"/>
  <c r="N1038" i="11"/>
  <c r="N1025" i="11"/>
  <c r="N1026" i="11"/>
  <c r="N1021" i="11"/>
  <c r="N1020" i="11"/>
  <c r="N1027" i="11"/>
  <c r="N1024" i="11"/>
  <c r="N1019" i="11"/>
  <c r="N1018" i="11"/>
  <c r="N1017" i="11"/>
  <c r="N1016" i="11"/>
  <c r="N1010" i="11"/>
  <c r="O1008" i="11"/>
  <c r="Q1008" i="11" s="1"/>
  <c r="O1009" i="11"/>
  <c r="Q1009" i="11" s="1"/>
  <c r="J1001" i="11"/>
  <c r="I1002" i="11"/>
  <c r="F1001" i="11"/>
  <c r="G1000" i="11"/>
  <c r="C1007" i="11"/>
  <c r="C1008" i="11"/>
  <c r="C1005" i="11"/>
  <c r="K1001" i="11"/>
  <c r="C1004" i="11"/>
  <c r="C1003" i="11"/>
  <c r="C1002" i="11"/>
  <c r="E1000" i="11"/>
  <c r="C1001" i="11"/>
  <c r="E1001" i="11" s="1"/>
  <c r="P1000" i="11"/>
  <c r="R1000" i="11" s="1"/>
  <c r="M1000" i="11"/>
  <c r="O997" i="11"/>
  <c r="Q997" i="11" s="1"/>
  <c r="O994" i="11"/>
  <c r="Q994" i="11" s="1"/>
  <c r="O995" i="11"/>
  <c r="Q995" i="11" s="1"/>
  <c r="B987" i="11"/>
  <c r="C986" i="11"/>
  <c r="C984" i="11"/>
  <c r="C979" i="11"/>
  <c r="E979" i="11"/>
  <c r="I979" i="11"/>
  <c r="K978" i="11"/>
  <c r="J973" i="11"/>
  <c r="J972" i="11"/>
  <c r="G988" i="11"/>
  <c r="F989" i="11"/>
  <c r="C985" i="11"/>
  <c r="C983" i="11"/>
  <c r="C982" i="11"/>
  <c r="C981" i="11"/>
  <c r="C980" i="11"/>
  <c r="E980" i="11" s="1"/>
  <c r="K937" i="11"/>
  <c r="L934" i="11" s="1"/>
  <c r="K942" i="11"/>
  <c r="K941" i="11"/>
  <c r="M942" i="11" s="1"/>
  <c r="P937" i="11"/>
  <c r="R937" i="11" s="1"/>
  <c r="K948" i="11"/>
  <c r="K940" i="11"/>
  <c r="M937" i="11"/>
  <c r="K939" i="11"/>
  <c r="P942" i="11"/>
  <c r="R942" i="11" s="1"/>
  <c r="K938" i="11"/>
  <c r="K945" i="11"/>
  <c r="K943" i="11"/>
  <c r="O934" i="11"/>
  <c r="Q934" i="11" s="1"/>
  <c r="N934" i="11"/>
  <c r="D933" i="11"/>
  <c r="O930" i="1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I1003" i="11" l="1"/>
  <c r="J1002" i="11"/>
  <c r="H1000" i="11"/>
  <c r="H1001" i="11"/>
  <c r="F1002" i="11"/>
  <c r="G1001" i="11"/>
  <c r="C1009" i="11"/>
  <c r="E1006" i="11"/>
  <c r="D999" i="11"/>
  <c r="D1000" i="11"/>
  <c r="D1001" i="11"/>
  <c r="D997" i="11"/>
  <c r="D1002" i="11"/>
  <c r="D998" i="11"/>
  <c r="E1002" i="11"/>
  <c r="D1003" i="11"/>
  <c r="E1003" i="11"/>
  <c r="D1004" i="11"/>
  <c r="M1001" i="11"/>
  <c r="L998" i="11"/>
  <c r="P1001" i="11"/>
  <c r="R1001" i="11" s="1"/>
  <c r="E1005" i="11"/>
  <c r="E1004" i="11"/>
  <c r="E984" i="11"/>
  <c r="B988" i="11"/>
  <c r="C987" i="11"/>
  <c r="E987" i="11" s="1"/>
  <c r="D980" i="11"/>
  <c r="E986" i="11"/>
  <c r="D981" i="11"/>
  <c r="E985" i="11"/>
  <c r="E982" i="11"/>
  <c r="E981" i="11"/>
  <c r="D979" i="11"/>
  <c r="D982" i="11"/>
  <c r="E983" i="11"/>
  <c r="J979" i="11"/>
  <c r="K979" i="11"/>
  <c r="I980" i="11"/>
  <c r="J974" i="11"/>
  <c r="F990" i="11"/>
  <c r="G989" i="11"/>
  <c r="K944" i="11"/>
  <c r="K947" i="11"/>
  <c r="M948" i="11" s="1"/>
  <c r="K946" i="11"/>
  <c r="K950" i="11"/>
  <c r="K949" i="11"/>
  <c r="M949" i="11" s="1"/>
  <c r="P943" i="11"/>
  <c r="R943" i="11" s="1"/>
  <c r="M943" i="11"/>
  <c r="P948" i="11"/>
  <c r="R948" i="11" s="1"/>
  <c r="L944" i="11"/>
  <c r="P941" i="11"/>
  <c r="R941" i="11" s="1"/>
  <c r="M941" i="11"/>
  <c r="L936" i="11"/>
  <c r="M938" i="11"/>
  <c r="P938" i="11"/>
  <c r="R938" i="11" s="1"/>
  <c r="L941" i="11"/>
  <c r="L935" i="11"/>
  <c r="M940" i="11"/>
  <c r="P940" i="11"/>
  <c r="R940" i="11" s="1"/>
  <c r="L943" i="11"/>
  <c r="M946" i="11"/>
  <c r="P946" i="11"/>
  <c r="R946" i="11" s="1"/>
  <c r="L942" i="11"/>
  <c r="M939" i="11"/>
  <c r="P939" i="11"/>
  <c r="R939" i="11" s="1"/>
  <c r="M945" i="11"/>
  <c r="P945" i="11"/>
  <c r="R945" i="11" s="1"/>
  <c r="L937" i="11"/>
  <c r="M947" i="11"/>
  <c r="P947" i="11"/>
  <c r="R947" i="11" s="1"/>
  <c r="M944" i="11"/>
  <c r="P944" i="11"/>
  <c r="R944" i="11" s="1"/>
  <c r="L939" i="11"/>
  <c r="L938" i="11"/>
  <c r="L940" i="11"/>
  <c r="L945" i="11"/>
  <c r="C938" i="11"/>
  <c r="I876" i="1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J1003" i="11" l="1"/>
  <c r="I1004" i="11"/>
  <c r="F1003" i="11"/>
  <c r="G1002" i="11"/>
  <c r="K1002" i="11"/>
  <c r="D1005" i="11"/>
  <c r="C1010" i="11"/>
  <c r="D1006" i="11" s="1"/>
  <c r="N998" i="11"/>
  <c r="O998" i="11"/>
  <c r="Q998" i="11" s="1"/>
  <c r="D983" i="11"/>
  <c r="B989" i="11"/>
  <c r="C988" i="11"/>
  <c r="I981" i="11"/>
  <c r="J980" i="11"/>
  <c r="K980" i="11"/>
  <c r="M979" i="11"/>
  <c r="J975" i="11"/>
  <c r="F991" i="11"/>
  <c r="G990" i="11"/>
  <c r="L946" i="11"/>
  <c r="P949" i="11"/>
  <c r="R949" i="11" s="1"/>
  <c r="K951" i="11"/>
  <c r="L948" i="11" s="1"/>
  <c r="M950" i="11"/>
  <c r="L947" i="11"/>
  <c r="N947" i="11" s="1"/>
  <c r="P950" i="11"/>
  <c r="R950" i="11" s="1"/>
  <c r="E938" i="11"/>
  <c r="O940" i="11"/>
  <c r="Q940" i="11" s="1"/>
  <c r="N940" i="11"/>
  <c r="N942" i="11"/>
  <c r="O942" i="11"/>
  <c r="Q942" i="11" s="1"/>
  <c r="N941" i="11"/>
  <c r="O941" i="11"/>
  <c r="Q941" i="11" s="1"/>
  <c r="N945" i="11"/>
  <c r="O945" i="11"/>
  <c r="Q945" i="11" s="1"/>
  <c r="N946" i="11"/>
  <c r="O946" i="11"/>
  <c r="Q946" i="11" s="1"/>
  <c r="N937" i="11"/>
  <c r="O937" i="11"/>
  <c r="Q937" i="11" s="1"/>
  <c r="N944" i="11"/>
  <c r="O944" i="11"/>
  <c r="Q944" i="11" s="1"/>
  <c r="N938" i="11"/>
  <c r="O938" i="11"/>
  <c r="Q938" i="11" s="1"/>
  <c r="N939" i="11"/>
  <c r="O939" i="11"/>
  <c r="Q939" i="11" s="1"/>
  <c r="O943" i="11"/>
  <c r="Q943" i="11" s="1"/>
  <c r="N943" i="11"/>
  <c r="O935" i="11"/>
  <c r="Q935" i="11" s="1"/>
  <c r="N935" i="11"/>
  <c r="N936" i="11"/>
  <c r="O936" i="11"/>
  <c r="Q936" i="11" s="1"/>
  <c r="D934" i="11"/>
  <c r="C939" i="11"/>
  <c r="E939" i="11" s="1"/>
  <c r="I877" i="1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I1005" i="11" l="1"/>
  <c r="J1004" i="11"/>
  <c r="L1000" i="11"/>
  <c r="P1002" i="11"/>
  <c r="R1002" i="11" s="1"/>
  <c r="L999" i="11"/>
  <c r="M1002" i="11"/>
  <c r="H1002" i="11"/>
  <c r="F1004" i="11"/>
  <c r="G1003" i="11"/>
  <c r="K1003" i="11"/>
  <c r="C1012" i="11"/>
  <c r="C1011" i="11"/>
  <c r="B990" i="11"/>
  <c r="C989" i="11"/>
  <c r="D984" i="11"/>
  <c r="D985" i="11"/>
  <c r="E988" i="11"/>
  <c r="M980" i="11"/>
  <c r="I982" i="11"/>
  <c r="J981" i="11"/>
  <c r="K981" i="11"/>
  <c r="J976" i="11"/>
  <c r="G992" i="11"/>
  <c r="G991" i="11"/>
  <c r="O947" i="11"/>
  <c r="Q947" i="11" s="1"/>
  <c r="O948" i="11"/>
  <c r="Q948" i="11" s="1"/>
  <c r="N948" i="11"/>
  <c r="K952" i="11"/>
  <c r="P951" i="11"/>
  <c r="R951" i="11" s="1"/>
  <c r="M951" i="11"/>
  <c r="D935" i="11"/>
  <c r="C940" i="11"/>
  <c r="P876" i="1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J1005" i="11" l="1"/>
  <c r="J1006" i="11"/>
  <c r="F1005" i="11"/>
  <c r="G1004" i="11"/>
  <c r="K1004" i="11"/>
  <c r="N999" i="11"/>
  <c r="O999" i="11"/>
  <c r="Q999" i="11" s="1"/>
  <c r="H1003" i="11"/>
  <c r="N1000" i="11"/>
  <c r="O1000" i="11"/>
  <c r="Q1000" i="11" s="1"/>
  <c r="M1003" i="11"/>
  <c r="P1003" i="11"/>
  <c r="R1003" i="11" s="1"/>
  <c r="B991" i="11"/>
  <c r="C990" i="11"/>
  <c r="D986" i="11" s="1"/>
  <c r="E989" i="11"/>
  <c r="M981" i="11"/>
  <c r="I983" i="11"/>
  <c r="J982" i="11"/>
  <c r="K982" i="11"/>
  <c r="J977" i="11"/>
  <c r="J978" i="11"/>
  <c r="K953" i="11"/>
  <c r="M952" i="11"/>
  <c r="P952" i="11"/>
  <c r="R952" i="11" s="1"/>
  <c r="L950" i="11"/>
  <c r="L949" i="11"/>
  <c r="D936" i="11"/>
  <c r="E940" i="11"/>
  <c r="C941" i="11"/>
  <c r="L874" i="1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P1004" i="11" l="1"/>
  <c r="R1004" i="11" s="1"/>
  <c r="M1004" i="11"/>
  <c r="L1002" i="11"/>
  <c r="L1004" i="11"/>
  <c r="H1004" i="11"/>
  <c r="L1001" i="11"/>
  <c r="G1006" i="11"/>
  <c r="H1012" i="11" s="1"/>
  <c r="G1005" i="11"/>
  <c r="K1005" i="11"/>
  <c r="L1003" i="11"/>
  <c r="C992" i="11"/>
  <c r="C991" i="11"/>
  <c r="D988" i="11" s="1"/>
  <c r="E992" i="11"/>
  <c r="D990" i="11"/>
  <c r="E990" i="11"/>
  <c r="D989" i="11"/>
  <c r="M982" i="11"/>
  <c r="K983" i="11"/>
  <c r="I984" i="11"/>
  <c r="J983" i="11"/>
  <c r="O950" i="11"/>
  <c r="Q950" i="11" s="1"/>
  <c r="N950" i="11"/>
  <c r="P953" i="11"/>
  <c r="R953" i="11" s="1"/>
  <c r="M953" i="11"/>
  <c r="N949" i="11"/>
  <c r="O949" i="11"/>
  <c r="Q949" i="11" s="1"/>
  <c r="K954" i="11"/>
  <c r="L951" i="11" s="1"/>
  <c r="E941" i="11"/>
  <c r="D937" i="11"/>
  <c r="C942" i="11"/>
  <c r="I880" i="1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1001" i="11" l="1"/>
  <c r="O1001" i="11"/>
  <c r="Q1001" i="11" s="1"/>
  <c r="H1010" i="11"/>
  <c r="O1004" i="11"/>
  <c r="Q1004" i="11" s="1"/>
  <c r="N1004" i="11"/>
  <c r="O1003" i="11"/>
  <c r="Q1003" i="11" s="1"/>
  <c r="N1003" i="11"/>
  <c r="O1002" i="11"/>
  <c r="Q1002" i="11" s="1"/>
  <c r="N1002" i="11"/>
  <c r="M1006" i="11"/>
  <c r="M1005" i="11"/>
  <c r="P1005" i="11"/>
  <c r="R1005" i="11" s="1"/>
  <c r="L1005" i="11"/>
  <c r="L1006" i="11"/>
  <c r="H1011" i="11"/>
  <c r="H1009" i="11"/>
  <c r="H1006" i="11"/>
  <c r="H1005" i="11"/>
  <c r="H1007" i="11"/>
  <c r="H1008" i="11"/>
  <c r="D992" i="11"/>
  <c r="D991" i="11"/>
  <c r="E991" i="11"/>
  <c r="D987" i="11"/>
  <c r="J984" i="11"/>
  <c r="I985" i="11"/>
  <c r="K984" i="11"/>
  <c r="L981" i="11" s="1"/>
  <c r="M983" i="11"/>
  <c r="N951" i="11"/>
  <c r="O951" i="11"/>
  <c r="Q951" i="11" s="1"/>
  <c r="P954" i="11"/>
  <c r="R954" i="11" s="1"/>
  <c r="M954" i="11"/>
  <c r="K955" i="11"/>
  <c r="L952" i="11" s="1"/>
  <c r="E942" i="11"/>
  <c r="D938" i="11"/>
  <c r="C943" i="11"/>
  <c r="I881" i="1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N1006" i="11" l="1"/>
  <c r="O1006" i="11"/>
  <c r="Q1006" i="11" s="1"/>
  <c r="O1005" i="11"/>
  <c r="Q1005" i="11" s="1"/>
  <c r="N1005" i="11"/>
  <c r="M984" i="11"/>
  <c r="K985" i="11"/>
  <c r="J985" i="11"/>
  <c r="I986" i="11"/>
  <c r="N952" i="11"/>
  <c r="O952" i="11"/>
  <c r="Q952" i="11" s="1"/>
  <c r="K956" i="11"/>
  <c r="P955" i="11"/>
  <c r="R955" i="11" s="1"/>
  <c r="M955" i="11"/>
  <c r="E943" i="11"/>
  <c r="D939" i="11"/>
  <c r="C944" i="11"/>
  <c r="J881" i="1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M985" i="11" l="1"/>
  <c r="P992" i="11"/>
  <c r="R992" i="11" s="1"/>
  <c r="P985" i="11"/>
  <c r="R985" i="11" s="1"/>
  <c r="I987" i="11"/>
  <c r="J986" i="11"/>
  <c r="K986" i="11"/>
  <c r="L983" i="11" s="1"/>
  <c r="L982" i="11"/>
  <c r="N982" i="11" s="1"/>
  <c r="M956" i="11"/>
  <c r="P956" i="11"/>
  <c r="R956" i="11" s="1"/>
  <c r="K957" i="11"/>
  <c r="L954" i="11"/>
  <c r="L953" i="11"/>
  <c r="E944" i="11"/>
  <c r="D940" i="11"/>
  <c r="C945" i="11"/>
  <c r="E945" i="11" s="1"/>
  <c r="J882" i="1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J987" i="11" l="1"/>
  <c r="I988" i="11"/>
  <c r="K987" i="11"/>
  <c r="N983" i="11"/>
  <c r="M986" i="11"/>
  <c r="P986" i="11"/>
  <c r="R986" i="11" s="1"/>
  <c r="O954" i="11"/>
  <c r="Q954" i="11" s="1"/>
  <c r="N954" i="11"/>
  <c r="M957" i="11"/>
  <c r="P957" i="11"/>
  <c r="R957" i="11" s="1"/>
  <c r="K958" i="11"/>
  <c r="N953" i="11"/>
  <c r="O953" i="11"/>
  <c r="Q953" i="11" s="1"/>
  <c r="D941" i="11"/>
  <c r="C946" i="11"/>
  <c r="J883" i="1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M987" i="11" l="1"/>
  <c r="P987" i="11"/>
  <c r="R987" i="11" s="1"/>
  <c r="L984" i="11"/>
  <c r="N984" i="11" s="1"/>
  <c r="I989" i="11"/>
  <c r="J988" i="11"/>
  <c r="K988" i="11"/>
  <c r="L985" i="11" s="1"/>
  <c r="M958" i="11"/>
  <c r="P958" i="11"/>
  <c r="R958" i="11" s="1"/>
  <c r="L955" i="11"/>
  <c r="K959" i="11"/>
  <c r="E946" i="11"/>
  <c r="D942" i="11"/>
  <c r="C947" i="11"/>
  <c r="I885" i="1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985" i="11" l="1"/>
  <c r="I990" i="11"/>
  <c r="J989" i="11"/>
  <c r="K989" i="11"/>
  <c r="M988" i="11"/>
  <c r="P988" i="11"/>
  <c r="R988" i="11" s="1"/>
  <c r="M959" i="11"/>
  <c r="P959" i="11"/>
  <c r="R959" i="11" s="1"/>
  <c r="L956" i="11"/>
  <c r="N955" i="11"/>
  <c r="O955" i="11"/>
  <c r="Q955" i="11" s="1"/>
  <c r="K960" i="11"/>
  <c r="L957" i="11" s="1"/>
  <c r="E947" i="11"/>
  <c r="D943" i="11"/>
  <c r="C948" i="11"/>
  <c r="I886" i="1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P989" i="11" l="1"/>
  <c r="R989" i="11" s="1"/>
  <c r="M989" i="11"/>
  <c r="L986" i="11"/>
  <c r="N986" i="11" s="1"/>
  <c r="K990" i="11"/>
  <c r="I991" i="11"/>
  <c r="J990" i="11"/>
  <c r="N957" i="11"/>
  <c r="O957" i="11"/>
  <c r="Q957" i="11" s="1"/>
  <c r="P960" i="11"/>
  <c r="R960" i="11" s="1"/>
  <c r="M960" i="11"/>
  <c r="O956" i="11"/>
  <c r="Q956" i="11" s="1"/>
  <c r="N956" i="11"/>
  <c r="K961" i="11"/>
  <c r="E948" i="11"/>
  <c r="D944" i="11"/>
  <c r="C949" i="11"/>
  <c r="J886" i="1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J991" i="11" l="1"/>
  <c r="K991" i="11"/>
  <c r="L992" i="11" s="1"/>
  <c r="J992" i="11"/>
  <c r="P990" i="11"/>
  <c r="R990" i="11" s="1"/>
  <c r="M990" i="11"/>
  <c r="L991" i="11"/>
  <c r="L989" i="11"/>
  <c r="L987" i="11"/>
  <c r="N987" i="11" s="1"/>
  <c r="M961" i="11"/>
  <c r="P961" i="11"/>
  <c r="R961" i="11" s="1"/>
  <c r="L958" i="11"/>
  <c r="K962" i="11"/>
  <c r="E949" i="11"/>
  <c r="D945" i="11"/>
  <c r="C950" i="11"/>
  <c r="J887" i="1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991" i="11" l="1"/>
  <c r="Q991" i="11" s="1"/>
  <c r="M992" i="11"/>
  <c r="M991" i="11"/>
  <c r="P991" i="11"/>
  <c r="R991" i="11" s="1"/>
  <c r="L988" i="11"/>
  <c r="L990" i="11"/>
  <c r="O989" i="11"/>
  <c r="Q989" i="11" s="1"/>
  <c r="O992" i="11"/>
  <c r="Q992" i="11" s="1"/>
  <c r="N992" i="11"/>
  <c r="N958" i="11"/>
  <c r="O958" i="11"/>
  <c r="Q958" i="11" s="1"/>
  <c r="P962" i="11"/>
  <c r="R962" i="11" s="1"/>
  <c r="M962" i="11"/>
  <c r="L959" i="11"/>
  <c r="K963" i="11"/>
  <c r="E950" i="11"/>
  <c r="D946" i="11"/>
  <c r="C951" i="11"/>
  <c r="I889" i="1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N990" i="11" l="1"/>
  <c r="O990" i="11"/>
  <c r="Q990" i="11" s="1"/>
  <c r="N988" i="11"/>
  <c r="O988" i="11"/>
  <c r="Q988" i="11" s="1"/>
  <c r="N989" i="11"/>
  <c r="N991" i="11"/>
  <c r="L960" i="11"/>
  <c r="N959" i="11"/>
  <c r="O959" i="11"/>
  <c r="Q959" i="11" s="1"/>
  <c r="M963" i="11"/>
  <c r="P963" i="11"/>
  <c r="R963" i="11" s="1"/>
  <c r="K964" i="11"/>
  <c r="E951" i="11"/>
  <c r="D947" i="11"/>
  <c r="C952" i="11"/>
  <c r="J889" i="1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960" i="11" l="1"/>
  <c r="O960" i="11"/>
  <c r="Q960" i="11" s="1"/>
  <c r="P964" i="11"/>
  <c r="R964" i="11" s="1"/>
  <c r="M964" i="11"/>
  <c r="K965" i="11"/>
  <c r="L961" i="11"/>
  <c r="E952" i="11"/>
  <c r="D948" i="11"/>
  <c r="C953" i="11"/>
  <c r="J890" i="1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961" i="11" l="1"/>
  <c r="Q961" i="11" s="1"/>
  <c r="N961" i="11"/>
  <c r="K966" i="11"/>
  <c r="P965" i="11"/>
  <c r="R965" i="11" s="1"/>
  <c r="M965" i="11"/>
  <c r="L962" i="11"/>
  <c r="E953" i="11"/>
  <c r="D949" i="11"/>
  <c r="C954" i="11"/>
  <c r="D950" i="11" s="1"/>
  <c r="I892" i="1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P966" i="11" l="1"/>
  <c r="R966" i="11" s="1"/>
  <c r="M966" i="11"/>
  <c r="L963" i="11"/>
  <c r="K967" i="11"/>
  <c r="N962" i="11"/>
  <c r="O962" i="11"/>
  <c r="Q962" i="11" s="1"/>
  <c r="E954" i="11"/>
  <c r="C955" i="11"/>
  <c r="I893" i="1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K968" i="11" l="1"/>
  <c r="M967" i="11"/>
  <c r="P967" i="11"/>
  <c r="R967" i="11" s="1"/>
  <c r="L964" i="11"/>
  <c r="N963" i="11"/>
  <c r="O963" i="11"/>
  <c r="Q963" i="11" s="1"/>
  <c r="E955" i="11"/>
  <c r="D951" i="11"/>
  <c r="C956" i="11"/>
  <c r="J893" i="1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O964" i="11" l="1"/>
  <c r="Q964" i="11" s="1"/>
  <c r="N964" i="11"/>
  <c r="M968" i="11"/>
  <c r="P968" i="11"/>
  <c r="R968" i="11" s="1"/>
  <c r="K969" i="11"/>
  <c r="L965" i="11"/>
  <c r="D952" i="11"/>
  <c r="E956" i="11"/>
  <c r="C957" i="11"/>
  <c r="J384" i="1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M969" i="11" l="1"/>
  <c r="P969" i="11"/>
  <c r="R969" i="11" s="1"/>
  <c r="L966" i="11"/>
  <c r="K970" i="11"/>
  <c r="L967" i="11" s="1"/>
  <c r="N965" i="11"/>
  <c r="O965" i="11"/>
  <c r="Q965" i="11" s="1"/>
  <c r="E957" i="11"/>
  <c r="D953" i="11"/>
  <c r="C958" i="11"/>
  <c r="P621" i="1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O967" i="11" l="1"/>
  <c r="Q967" i="11" s="1"/>
  <c r="N967" i="11"/>
  <c r="N966" i="11"/>
  <c r="O966" i="11"/>
  <c r="Q966" i="11" s="1"/>
  <c r="K971" i="11"/>
  <c r="P970" i="11"/>
  <c r="R970" i="11" s="1"/>
  <c r="M970" i="11"/>
  <c r="E958" i="11"/>
  <c r="D954" i="11"/>
  <c r="C959" i="11"/>
  <c r="P629" i="1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978" i="11" l="1"/>
  <c r="R978" i="11" s="1"/>
  <c r="M971" i="11"/>
  <c r="P971" i="11"/>
  <c r="R971" i="11" s="1"/>
  <c r="L969" i="11"/>
  <c r="K972" i="11"/>
  <c r="P979" i="11" s="1"/>
  <c r="R979" i="11" s="1"/>
  <c r="C972" i="11"/>
  <c r="L968" i="11"/>
  <c r="E959" i="11"/>
  <c r="D955" i="11"/>
  <c r="C960" i="11"/>
  <c r="P630" i="1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968" i="11" l="1"/>
  <c r="Q968" i="11" s="1"/>
  <c r="N968" i="11"/>
  <c r="N969" i="11"/>
  <c r="O969" i="11"/>
  <c r="Q969" i="11" s="1"/>
  <c r="K973" i="11"/>
  <c r="P980" i="11" s="1"/>
  <c r="R980" i="11" s="1"/>
  <c r="C973" i="11"/>
  <c r="M972" i="11"/>
  <c r="P972" i="11"/>
  <c r="R972" i="11" s="1"/>
  <c r="E960" i="11"/>
  <c r="D956" i="11"/>
  <c r="C961" i="11"/>
  <c r="L625" i="1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K974" i="11" l="1"/>
  <c r="P981" i="11" s="1"/>
  <c r="R981" i="11" s="1"/>
  <c r="C974" i="11"/>
  <c r="M973" i="11"/>
  <c r="P973" i="11"/>
  <c r="R973" i="11" s="1"/>
  <c r="L971" i="11"/>
  <c r="L970" i="11"/>
  <c r="E961" i="11"/>
  <c r="D957" i="11"/>
  <c r="C962" i="11"/>
  <c r="N628" i="1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971" i="11" l="1"/>
  <c r="O971" i="11"/>
  <c r="Q971" i="11" s="1"/>
  <c r="C975" i="11"/>
  <c r="K975" i="11"/>
  <c r="P982" i="11" s="1"/>
  <c r="R982" i="11" s="1"/>
  <c r="O970" i="11"/>
  <c r="Q970" i="11" s="1"/>
  <c r="N970" i="11"/>
  <c r="M974" i="11"/>
  <c r="P974" i="11"/>
  <c r="R974" i="11" s="1"/>
  <c r="E962" i="11"/>
  <c r="D958" i="11"/>
  <c r="C963" i="11"/>
  <c r="J372" i="1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M975" i="11" l="1"/>
  <c r="P975" i="11"/>
  <c r="R975" i="11" s="1"/>
  <c r="L972" i="11"/>
  <c r="C976" i="11"/>
  <c r="K976" i="11"/>
  <c r="E963" i="11"/>
  <c r="D959" i="11"/>
  <c r="C964" i="11"/>
  <c r="J344" i="1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973" i="11" l="1"/>
  <c r="P983" i="11"/>
  <c r="R983" i="11" s="1"/>
  <c r="N973" i="11"/>
  <c r="O973" i="11"/>
  <c r="Q973" i="11" s="1"/>
  <c r="N972" i="11"/>
  <c r="O972" i="11"/>
  <c r="Q972" i="11" s="1"/>
  <c r="M976" i="11"/>
  <c r="P976" i="11"/>
  <c r="R976" i="11" s="1"/>
  <c r="C978" i="11"/>
  <c r="D977" i="11" s="1"/>
  <c r="K977" i="11"/>
  <c r="C977" i="11"/>
  <c r="E964" i="11"/>
  <c r="D960" i="11"/>
  <c r="C965" i="11"/>
  <c r="J294" i="1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P984" i="11" l="1"/>
  <c r="R984" i="11" s="1"/>
  <c r="L980" i="11"/>
  <c r="L979" i="11"/>
  <c r="M978" i="11"/>
  <c r="M977" i="11"/>
  <c r="P977" i="11"/>
  <c r="R977" i="11" s="1"/>
  <c r="L974" i="11"/>
  <c r="O981" i="11" s="1"/>
  <c r="Q981" i="11" s="1"/>
  <c r="L975" i="11"/>
  <c r="O982" i="11" s="1"/>
  <c r="Q982" i="11" s="1"/>
  <c r="L976" i="11"/>
  <c r="O983" i="11" s="1"/>
  <c r="Q983" i="11" s="1"/>
  <c r="L977" i="11"/>
  <c r="L978" i="11"/>
  <c r="O985" i="11" s="1"/>
  <c r="Q985" i="11" s="1"/>
  <c r="D976" i="11"/>
  <c r="D978" i="11"/>
  <c r="D975" i="11"/>
  <c r="E965" i="11"/>
  <c r="D961" i="11"/>
  <c r="C966" i="11"/>
  <c r="J286" i="1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N979" i="11" l="1"/>
  <c r="O986" i="11"/>
  <c r="Q986" i="11" s="1"/>
  <c r="O979" i="11"/>
  <c r="Q979" i="11" s="1"/>
  <c r="O977" i="11"/>
  <c r="Q977" i="11" s="1"/>
  <c r="O984" i="11"/>
  <c r="Q984" i="11" s="1"/>
  <c r="N980" i="11"/>
  <c r="O980" i="11"/>
  <c r="Q980" i="11" s="1"/>
  <c r="O987" i="11"/>
  <c r="Q987" i="11" s="1"/>
  <c r="N981" i="11"/>
  <c r="N978" i="11"/>
  <c r="O978" i="11"/>
  <c r="Q978" i="11" s="1"/>
  <c r="N977" i="11"/>
  <c r="N976" i="11"/>
  <c r="O976" i="11"/>
  <c r="Q976" i="11" s="1"/>
  <c r="N974" i="11"/>
  <c r="O974" i="11"/>
  <c r="Q974" i="11" s="1"/>
  <c r="N975" i="11"/>
  <c r="O975" i="11"/>
  <c r="Q975" i="11" s="1"/>
  <c r="E966" i="11"/>
  <c r="D962" i="11"/>
  <c r="C967" i="11"/>
  <c r="J280" i="1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967" i="11" l="1"/>
  <c r="D963" i="11"/>
  <c r="C968" i="11"/>
  <c r="J274" i="1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E968" i="11" l="1"/>
  <c r="D964" i="11"/>
  <c r="C969" i="11"/>
  <c r="N281" i="1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969" i="11" l="1"/>
  <c r="D965" i="11"/>
  <c r="C970" i="11"/>
  <c r="C971" i="11"/>
  <c r="J267" i="1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D973" i="11" l="1"/>
  <c r="E970" i="11"/>
  <c r="D966" i="11"/>
  <c r="E977" i="11"/>
  <c r="D968" i="11"/>
  <c r="D970" i="11"/>
  <c r="D969" i="11"/>
  <c r="D971" i="11"/>
  <c r="D972" i="11"/>
  <c r="D974" i="11"/>
  <c r="E971" i="11"/>
  <c r="E972" i="11"/>
  <c r="E975" i="11"/>
  <c r="E974" i="11"/>
  <c r="E973" i="11"/>
  <c r="D967" i="11"/>
  <c r="E976" i="11"/>
  <c r="E978" i="11"/>
  <c r="P273" i="1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<sst xmlns="http://schemas.openxmlformats.org/spreadsheetml/2006/main" count="51" uniqueCount="26">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</sst>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</c:numCache>
            </c:numRef>
          </c:cat>
          <c:val>
            <c:numRef>
              <c:f>'Dados sim recup log'!$B$2:$B$1050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  <c:pt idx="935">
                  <c:v>162613.38921328244</c:v>
                </c:pt>
                <c:pt idx="936">
                  <c:v>162632.78073871412</c:v>
                </c:pt>
                <c:pt idx="937">
                  <c:v>162652.17457657075</c:v>
                </c:pt>
                <c:pt idx="938">
                  <c:v>162671.57072712807</c:v>
                </c:pt>
                <c:pt idx="939">
                  <c:v>162690.96919066188</c:v>
                </c:pt>
                <c:pt idx="940">
                  <c:v>162710.36996744803</c:v>
                </c:pt>
                <c:pt idx="941">
                  <c:v>162729.77305776233</c:v>
                </c:pt>
                <c:pt idx="942">
                  <c:v>162749.17846188069</c:v>
                </c:pt>
                <c:pt idx="943">
                  <c:v>162768.586180079</c:v>
                </c:pt>
                <c:pt idx="944">
                  <c:v>162787.99621263327</c:v>
                </c:pt>
                <c:pt idx="945">
                  <c:v>162807.40855981942</c:v>
                </c:pt>
                <c:pt idx="946">
                  <c:v>162826.82322191351</c:v>
                </c:pt>
                <c:pt idx="947">
                  <c:v>162846.24019919158</c:v>
                </c:pt>
                <c:pt idx="948">
                  <c:v>162865.65949192972</c:v>
                </c:pt>
                <c:pt idx="949">
                  <c:v>162885.08110040403</c:v>
                </c:pt>
                <c:pt idx="950">
                  <c:v>162904.50502489068</c:v>
                </c:pt>
                <c:pt idx="951">
                  <c:v>162923.93126566586</c:v>
                </c:pt>
                <c:pt idx="952">
                  <c:v>162943.35982300577</c:v>
                </c:pt>
                <c:pt idx="953">
                  <c:v>162962.79069718663</c:v>
                </c:pt>
                <c:pt idx="954">
                  <c:v>162982.22388848476</c:v>
                </c:pt>
                <c:pt idx="955">
                  <c:v>163001.65939717647</c:v>
                </c:pt>
                <c:pt idx="956">
                  <c:v>163021.09722353809</c:v>
                </c:pt>
                <c:pt idx="957">
                  <c:v>163040.53736784603</c:v>
                </c:pt>
                <c:pt idx="958">
                  <c:v>163059.97983037669</c:v>
                </c:pt>
                <c:pt idx="959">
                  <c:v>163079.42461140649</c:v>
                </c:pt>
                <c:pt idx="960">
                  <c:v>163098.87171121195</c:v>
                </c:pt>
                <c:pt idx="961">
                  <c:v>163118.32113006955</c:v>
                </c:pt>
                <c:pt idx="962">
                  <c:v>163137.77286825585</c:v>
                </c:pt>
                <c:pt idx="963">
                  <c:v>163157.22692604744</c:v>
                </c:pt>
                <c:pt idx="964">
                  <c:v>163176.6833037209</c:v>
                </c:pt>
                <c:pt idx="965">
                  <c:v>163196.14200155291</c:v>
                </c:pt>
                <c:pt idx="966">
                  <c:v>163215.60301982012</c:v>
                </c:pt>
                <c:pt idx="967">
                  <c:v>163235.06635879926</c:v>
                </c:pt>
                <c:pt idx="968">
                  <c:v>163254.53201876706</c:v>
                </c:pt>
                <c:pt idx="969" formatCode="#,##0">
                  <c:v>163274</c:v>
                </c:pt>
                <c:pt idx="970">
                  <c:v>163451.27864319191</c:v>
                </c:pt>
                <c:pt idx="971">
                  <c:v>163628.74977090268</c:v>
                </c:pt>
                <c:pt idx="972">
                  <c:v>163806.41359212698</c:v>
                </c:pt>
                <c:pt idx="973">
                  <c:v>163984.27031608636</c:v>
                </c:pt>
                <c:pt idx="974">
                  <c:v>164162.3201522296</c:v>
                </c:pt>
                <c:pt idx="975">
                  <c:v>164340.56331023286</c:v>
                </c:pt>
                <c:pt idx="976" formatCode="#,##0">
                  <c:v>164519</c:v>
                </c:pt>
                <c:pt idx="977">
                  <c:v>164729.45538335331</c:v>
                </c:pt>
                <c:pt idx="978">
                  <c:v>164940.17998465945</c:v>
                </c:pt>
                <c:pt idx="979">
                  <c:v>165151.17414830643</c:v>
                </c:pt>
                <c:pt idx="980">
                  <c:v>165362.43821912276</c:v>
                </c:pt>
                <c:pt idx="981">
                  <c:v>165573.97254237809</c:v>
                </c:pt>
                <c:pt idx="982">
                  <c:v>165785.77746378374</c:v>
                </c:pt>
                <c:pt idx="983">
                  <c:v>165997.85332949329</c:v>
                </c:pt>
                <c:pt idx="984">
                  <c:v>166210.20048610307</c:v>
                </c:pt>
                <c:pt idx="985">
                  <c:v>166422.81928065285</c:v>
                </c:pt>
                <c:pt idx="986">
                  <c:v>166635.7100606263</c:v>
                </c:pt>
                <c:pt idx="987">
                  <c:v>166848.87317395158</c:v>
                </c:pt>
                <c:pt idx="988">
                  <c:v>167062.30896900196</c:v>
                </c:pt>
                <c:pt idx="989">
                  <c:v>167276.01779459632</c:v>
                </c:pt>
                <c:pt idx="990" formatCode="#,##0">
                  <c:v>167490</c:v>
                </c:pt>
                <c:pt idx="991">
                  <c:v>167861.37761296047</c:v>
                </c:pt>
                <c:pt idx="992">
                  <c:v>168233.57868601652</c:v>
                </c:pt>
                <c:pt idx="993">
                  <c:v>168606.60504503624</c:v>
                </c:pt>
                <c:pt idx="994">
                  <c:v>168980.45851993622</c:v>
                </c:pt>
                <c:pt idx="995">
                  <c:v>169355.14094469053</c:v>
                </c:pt>
                <c:pt idx="996">
                  <c:v>169730.6541573398</c:v>
                </c:pt>
                <c:pt idx="997" formatCode="#,##0">
                  <c:v>170107</c:v>
                </c:pt>
                <c:pt idx="998">
                  <c:v>170374.14285714287</c:v>
                </c:pt>
                <c:pt idx="999">
                  <c:v>170641.28571428574</c:v>
                </c:pt>
                <c:pt idx="1000">
                  <c:v>170908.42857142861</c:v>
                </c:pt>
                <c:pt idx="1001">
                  <c:v>171175.57142857148</c:v>
                </c:pt>
                <c:pt idx="1002">
                  <c:v>171442.71428571435</c:v>
                </c:pt>
                <c:pt idx="1003">
                  <c:v>171709.85714285722</c:v>
                </c:pt>
                <c:pt idx="1004" formatCode="#,##0">
                  <c:v>171977</c:v>
                </c:pt>
                <c:pt idx="1005">
                  <c:v>172127.66666666666</c:v>
                </c:pt>
                <c:pt idx="1006">
                  <c:v>172278.33333333331</c:v>
                </c:pt>
                <c:pt idx="1007">
                  <c:v>172428.99999999997</c:v>
                </c:pt>
                <c:pt idx="1008">
                  <c:v>172579.66666666663</c:v>
                </c:pt>
                <c:pt idx="1009">
                  <c:v>172730.33333333328</c:v>
                </c:pt>
                <c:pt idx="1010" formatCode="#,##0">
                  <c:v>172881</c:v>
                </c:pt>
                <c:pt idx="1011">
                  <c:v>173007.28571428571</c:v>
                </c:pt>
                <c:pt idx="1012">
                  <c:v>173133.57142857142</c:v>
                </c:pt>
                <c:pt idx="1013">
                  <c:v>173259.85714285713</c:v>
                </c:pt>
                <c:pt idx="1014">
                  <c:v>173386.14285714284</c:v>
                </c:pt>
                <c:pt idx="1015">
                  <c:v>173512.42857142855</c:v>
                </c:pt>
                <c:pt idx="1016">
                  <c:v>173638.71428571426</c:v>
                </c:pt>
                <c:pt idx="1017" formatCode="#,##0">
                  <c:v>173765</c:v>
                </c:pt>
                <c:pt idx="1018">
                  <c:v>173870.125</c:v>
                </c:pt>
                <c:pt idx="1019">
                  <c:v>173975.25</c:v>
                </c:pt>
                <c:pt idx="1020">
                  <c:v>174080.375</c:v>
                </c:pt>
                <c:pt idx="1021">
                  <c:v>174185.5</c:v>
                </c:pt>
                <c:pt idx="1022">
                  <c:v>174290.625</c:v>
                </c:pt>
                <c:pt idx="1023">
                  <c:v>174395.75</c:v>
                </c:pt>
                <c:pt idx="1024">
                  <c:v>174500.875</c:v>
                </c:pt>
                <c:pt idx="1025" formatCode="#,##0">
                  <c:v>174606</c:v>
                </c:pt>
                <c:pt idx="1026">
                  <c:v>174661.5</c:v>
                </c:pt>
                <c:pt idx="1027">
                  <c:v>174717</c:v>
                </c:pt>
                <c:pt idx="1028">
                  <c:v>174772.5</c:v>
                </c:pt>
                <c:pt idx="1029">
                  <c:v>174828</c:v>
                </c:pt>
                <c:pt idx="1030">
                  <c:v>174883.5</c:v>
                </c:pt>
                <c:pt idx="1031">
                  <c:v>174939</c:v>
                </c:pt>
                <c:pt idx="1032">
                  <c:v>174994.5</c:v>
                </c:pt>
                <c:pt idx="1033">
                  <c:v>175050</c:v>
                </c:pt>
                <c:pt idx="1034">
                  <c:v>175105.5</c:v>
                </c:pt>
                <c:pt idx="1035">
                  <c:v>175161</c:v>
                </c:pt>
                <c:pt idx="1036">
                  <c:v>175216.5</c:v>
                </c:pt>
                <c:pt idx="1037">
                  <c:v>175272</c:v>
                </c:pt>
                <c:pt idx="1038">
                  <c:v>175327.5</c:v>
                </c:pt>
                <c:pt idx="1039" formatCode="#,##0">
                  <c:v>175383</c:v>
                </c:pt>
                <c:pt idx="1040">
                  <c:v>175413.57142857142</c:v>
                </c:pt>
                <c:pt idx="1041">
                  <c:v>175444.14285714284</c:v>
                </c:pt>
                <c:pt idx="1042">
                  <c:v>175474.71428571426</c:v>
                </c:pt>
                <c:pt idx="1043">
                  <c:v>175505.28571428568</c:v>
                </c:pt>
                <c:pt idx="1044">
                  <c:v>175535.8571428571</c:v>
                </c:pt>
                <c:pt idx="1045">
                  <c:v>175566.42857142852</c:v>
                </c:pt>
                <c:pt idx="1046" formatCode="#,##0">
                  <c:v>175597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</c:numCache>
            </c:numRef>
          </c:cat>
          <c:val>
            <c:numRef>
              <c:f>'Dados sim recup log'!$F$2:$F$1050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  <c:pt idx="935">
                  <c:v>2264.0285653006895</c:v>
                </c:pt>
                <c:pt idx="936">
                  <c:v>2264.0571309617926</c:v>
                </c:pt>
                <c:pt idx="937">
                  <c:v>2264.0856969833139</c:v>
                </c:pt>
                <c:pt idx="938">
                  <c:v>2264.114263365258</c:v>
                </c:pt>
                <c:pt idx="939">
                  <c:v>2264.1428301076294</c:v>
                </c:pt>
                <c:pt idx="940">
                  <c:v>2264.1713972104326</c:v>
                </c:pt>
                <c:pt idx="941">
                  <c:v>2264.1999646736722</c:v>
                </c:pt>
                <c:pt idx="942">
                  <c:v>2264.2285324973527</c:v>
                </c:pt>
                <c:pt idx="943">
                  <c:v>2264.2571006814787</c:v>
                </c:pt>
                <c:pt idx="944">
                  <c:v>2264.2856692260543</c:v>
                </c:pt>
                <c:pt idx="945">
                  <c:v>2264.3142381310845</c:v>
                </c:pt>
                <c:pt idx="946">
                  <c:v>2264.3428073965738</c:v>
                </c:pt>
                <c:pt idx="947">
                  <c:v>2264.3713770225268</c:v>
                </c:pt>
                <c:pt idx="948">
                  <c:v>2264.3999470089479</c:v>
                </c:pt>
                <c:pt idx="949">
                  <c:v>2264.4285173558419</c:v>
                </c:pt>
                <c:pt idx="950">
                  <c:v>2264.4570880632132</c:v>
                </c:pt>
                <c:pt idx="951">
                  <c:v>2264.4856591310663</c:v>
                </c:pt>
                <c:pt idx="952">
                  <c:v>2264.5142305594059</c:v>
                </c:pt>
                <c:pt idx="953">
                  <c:v>2264.5428023482364</c:v>
                </c:pt>
                <c:pt idx="954">
                  <c:v>2264.5713744975624</c:v>
                </c:pt>
                <c:pt idx="955">
                  <c:v>2264.599947007388</c:v>
                </c:pt>
                <c:pt idx="956">
                  <c:v>2264.6285198777182</c:v>
                </c:pt>
                <c:pt idx="957">
                  <c:v>2264.6570931085575</c:v>
                </c:pt>
                <c:pt idx="958">
                  <c:v>2264.6856666999106</c:v>
                </c:pt>
                <c:pt idx="959">
                  <c:v>2264.7142406517819</c:v>
                </c:pt>
                <c:pt idx="960">
                  <c:v>2264.742814964176</c:v>
                </c:pt>
                <c:pt idx="961">
                  <c:v>2264.7713896370974</c:v>
                </c:pt>
                <c:pt idx="962">
                  <c:v>2264.7999646705507</c:v>
                </c:pt>
                <c:pt idx="963">
                  <c:v>2264.8285400645404</c:v>
                </c:pt>
                <c:pt idx="964">
                  <c:v>2264.8571158190712</c:v>
                </c:pt>
                <c:pt idx="965">
                  <c:v>2264.8856919341474</c:v>
                </c:pt>
                <c:pt idx="966">
                  <c:v>2264.9142684097737</c:v>
                </c:pt>
                <c:pt idx="967">
                  <c:v>2264.9428452459547</c:v>
                </c:pt>
                <c:pt idx="968">
                  <c:v>2264.9714224426948</c:v>
                </c:pt>
                <c:pt idx="969" formatCode="#,##0">
                  <c:v>2265</c:v>
                </c:pt>
                <c:pt idx="970">
                  <c:v>2265.2856062220599</c:v>
                </c:pt>
                <c:pt idx="971">
                  <c:v>2265.5712484577684</c:v>
                </c:pt>
                <c:pt idx="972">
                  <c:v>2265.8569267116668</c:v>
                </c:pt>
                <c:pt idx="973">
                  <c:v>2266.1426409882965</c:v>
                </c:pt>
                <c:pt idx="974">
                  <c:v>2266.4283912922001</c:v>
                </c:pt>
                <c:pt idx="975">
                  <c:v>2266.7141776279204</c:v>
                </c:pt>
                <c:pt idx="976" formatCode="#,##0">
                  <c:v>2267</c:v>
                </c:pt>
                <c:pt idx="977">
                  <c:v>2267.4285714285716</c:v>
                </c:pt>
                <c:pt idx="978">
                  <c:v>2267.8571428571431</c:v>
                </c:pt>
                <c:pt idx="979">
                  <c:v>2268.2857142857147</c:v>
                </c:pt>
                <c:pt idx="980">
                  <c:v>2268.7142857142862</c:v>
                </c:pt>
                <c:pt idx="981">
                  <c:v>2269.1428571428578</c:v>
                </c:pt>
                <c:pt idx="982">
                  <c:v>2269.5714285714294</c:v>
                </c:pt>
                <c:pt idx="983" formatCode="#,##0">
                  <c:v>2270</c:v>
                </c:pt>
                <c:pt idx="984">
                  <c:v>2271.2835349701427</c:v>
                </c:pt>
                <c:pt idx="985">
                  <c:v>2272.5677956944792</c:v>
                </c:pt>
                <c:pt idx="986">
                  <c:v>2273.8527825833753</c:v>
                </c:pt>
                <c:pt idx="987">
                  <c:v>2275.1384960474288</c:v>
                </c:pt>
                <c:pt idx="988">
                  <c:v>2276.4249364974703</c:v>
                </c:pt>
                <c:pt idx="989">
                  <c:v>2277.7121043445622</c:v>
                </c:pt>
                <c:pt idx="990" formatCode="#,##0">
                  <c:v>2279</c:v>
                </c:pt>
                <c:pt idx="991">
                  <c:v>2279.7136150092897</c:v>
                </c:pt>
                <c:pt idx="992">
                  <c:v>2280.4274534702604</c:v>
                </c:pt>
                <c:pt idx="993">
                  <c:v>2281.1415154528809</c:v>
                </c:pt>
                <c:pt idx="994">
                  <c:v>2281.8558010271418</c:v>
                </c:pt>
                <c:pt idx="995">
                  <c:v>2282.5703102630555</c:v>
                </c:pt>
                <c:pt idx="996">
                  <c:v>2283.2850432306564</c:v>
                </c:pt>
                <c:pt idx="997" formatCode="#,##0">
                  <c:v>2284</c:v>
                </c:pt>
                <c:pt idx="998">
                  <c:v>2285.5714285714284</c:v>
                </c:pt>
                <c:pt idx="999">
                  <c:v>2287.1428571428569</c:v>
                </c:pt>
                <c:pt idx="1000">
                  <c:v>2288.7142857142853</c:v>
                </c:pt>
                <c:pt idx="1001">
                  <c:v>2290.2857142857138</c:v>
                </c:pt>
                <c:pt idx="1002">
                  <c:v>2291.8571428571422</c:v>
                </c:pt>
                <c:pt idx="1003">
                  <c:v>2293.4285714285706</c:v>
                </c:pt>
                <c:pt idx="1004" formatCode="#,##0">
                  <c:v>2295</c:v>
                </c:pt>
                <c:pt idx="1005">
                  <c:v>2296.5</c:v>
                </c:pt>
                <c:pt idx="1006">
                  <c:v>2298</c:v>
                </c:pt>
                <c:pt idx="1007">
                  <c:v>2299.5</c:v>
                </c:pt>
                <c:pt idx="1008">
                  <c:v>2301</c:v>
                </c:pt>
                <c:pt idx="1009">
                  <c:v>2302.5</c:v>
                </c:pt>
                <c:pt idx="1010" formatCode="#,##0">
                  <c:v>2304</c:v>
                </c:pt>
                <c:pt idx="1011">
                  <c:v>2304.4285714285716</c:v>
                </c:pt>
                <c:pt idx="1012">
                  <c:v>2304.8571428571431</c:v>
                </c:pt>
                <c:pt idx="1013">
                  <c:v>2305.2857142857147</c:v>
                </c:pt>
                <c:pt idx="1014">
                  <c:v>2305.7142857142862</c:v>
                </c:pt>
                <c:pt idx="1015">
                  <c:v>2306.1428571428578</c:v>
                </c:pt>
                <c:pt idx="1016">
                  <c:v>2306.5714285714294</c:v>
                </c:pt>
                <c:pt idx="1017" formatCode="#,##0">
                  <c:v>2307</c:v>
                </c:pt>
                <c:pt idx="1018">
                  <c:v>2307.375</c:v>
                </c:pt>
                <c:pt idx="1019">
                  <c:v>2307.75</c:v>
                </c:pt>
                <c:pt idx="1020">
                  <c:v>2308.125</c:v>
                </c:pt>
                <c:pt idx="1021">
                  <c:v>2308.5</c:v>
                </c:pt>
                <c:pt idx="1022">
                  <c:v>2308.875</c:v>
                </c:pt>
                <c:pt idx="1023">
                  <c:v>2309.25</c:v>
                </c:pt>
                <c:pt idx="1024">
                  <c:v>2309.625</c:v>
                </c:pt>
                <c:pt idx="1025" formatCode="#,##0">
                  <c:v>2310</c:v>
                </c:pt>
                <c:pt idx="1026">
                  <c:v>2310.3571428571427</c:v>
                </c:pt>
                <c:pt idx="1027">
                  <c:v>2310.7142857142853</c:v>
                </c:pt>
                <c:pt idx="1028">
                  <c:v>2311.071428571428</c:v>
                </c:pt>
                <c:pt idx="1029">
                  <c:v>2311.4285714285706</c:v>
                </c:pt>
                <c:pt idx="1030">
                  <c:v>2311.7857142857133</c:v>
                </c:pt>
                <c:pt idx="1031">
                  <c:v>2312.142857142856</c:v>
                </c:pt>
                <c:pt idx="1032">
                  <c:v>2312.4999999999986</c:v>
                </c:pt>
                <c:pt idx="1033">
                  <c:v>2312.8571428571413</c:v>
                </c:pt>
                <c:pt idx="1034">
                  <c:v>2313.214285714284</c:v>
                </c:pt>
                <c:pt idx="1035">
                  <c:v>2313.5714285714266</c:v>
                </c:pt>
                <c:pt idx="1036">
                  <c:v>2313.9285714285693</c:v>
                </c:pt>
                <c:pt idx="1037">
                  <c:v>2314.2857142857119</c:v>
                </c:pt>
                <c:pt idx="1038">
                  <c:v>2314.6428571428546</c:v>
                </c:pt>
                <c:pt idx="1039" formatCode="#,##0">
                  <c:v>2315</c:v>
                </c:pt>
                <c:pt idx="1040">
                  <c:v>2315.7142857142858</c:v>
                </c:pt>
                <c:pt idx="1041">
                  <c:v>2316.4285714285716</c:v>
                </c:pt>
                <c:pt idx="1042">
                  <c:v>2317.1428571428573</c:v>
                </c:pt>
                <c:pt idx="1043">
                  <c:v>2317.8571428571431</c:v>
                </c:pt>
                <c:pt idx="1044">
                  <c:v>2318.5714285714289</c:v>
                </c:pt>
                <c:pt idx="1045">
                  <c:v>2319.2857142857147</c:v>
                </c:pt>
                <c:pt idx="1046" formatCode="#,##0">
                  <c:v>2320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</c:numCache>
            </c:numRef>
          </c:cat>
          <c:val>
            <c:numRef>
              <c:f>'Dados sim recup log'!$I$2:$I$1050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  <c:pt idx="935">
                  <c:v>159192.05538604749</c:v>
                </c:pt>
                <c:pt idx="936">
                  <c:v>159196.11087540776</c:v>
                </c:pt>
                <c:pt idx="937">
                  <c:v>159200.16646808345</c:v>
                </c:pt>
                <c:pt idx="938">
                  <c:v>159204.22216407719</c:v>
                </c:pt>
                <c:pt idx="939">
                  <c:v>159208.27796339162</c:v>
                </c:pt>
                <c:pt idx="940">
                  <c:v>159212.33386602937</c:v>
                </c:pt>
                <c:pt idx="941">
                  <c:v>159216.38987199307</c:v>
                </c:pt>
                <c:pt idx="942">
                  <c:v>159220.44598128536</c:v>
                </c:pt>
                <c:pt idx="943">
                  <c:v>159224.50219390885</c:v>
                </c:pt>
                <c:pt idx="944">
                  <c:v>159228.55850986618</c:v>
                </c:pt>
                <c:pt idx="945">
                  <c:v>159232.61492915999</c:v>
                </c:pt>
                <c:pt idx="946">
                  <c:v>159236.67145179291</c:v>
                </c:pt>
                <c:pt idx="947">
                  <c:v>159240.72807776756</c:v>
                </c:pt>
                <c:pt idx="948">
                  <c:v>159244.7848070866</c:v>
                </c:pt>
                <c:pt idx="949">
                  <c:v>159248.84163975265</c:v>
                </c:pt>
                <c:pt idx="950">
                  <c:v>159252.89857576834</c:v>
                </c:pt>
                <c:pt idx="951">
                  <c:v>159256.95561513631</c:v>
                </c:pt>
                <c:pt idx="952">
                  <c:v>159261.01275785916</c:v>
                </c:pt>
                <c:pt idx="953">
                  <c:v>159265.07000393956</c:v>
                </c:pt>
                <c:pt idx="954">
                  <c:v>159269.12735338014</c:v>
                </c:pt>
                <c:pt idx="955">
                  <c:v>159273.18480618353</c:v>
                </c:pt>
                <c:pt idx="956">
                  <c:v>159277.24236235235</c:v>
                </c:pt>
                <c:pt idx="957">
                  <c:v>159281.30002188924</c:v>
                </c:pt>
                <c:pt idx="958">
                  <c:v>159285.35778479686</c:v>
                </c:pt>
                <c:pt idx="959">
                  <c:v>159289.41565107781</c:v>
                </c:pt>
                <c:pt idx="960">
                  <c:v>159293.47362073473</c:v>
                </c:pt>
                <c:pt idx="961">
                  <c:v>159297.53169377026</c:v>
                </c:pt>
                <c:pt idx="962">
                  <c:v>159301.58987018702</c:v>
                </c:pt>
                <c:pt idx="963">
                  <c:v>159305.64814998765</c:v>
                </c:pt>
                <c:pt idx="964">
                  <c:v>159309.70653317479</c:v>
                </c:pt>
                <c:pt idx="965">
                  <c:v>159313.76501975107</c:v>
                </c:pt>
                <c:pt idx="966">
                  <c:v>159317.82360971911</c:v>
                </c:pt>
                <c:pt idx="967">
                  <c:v>159321.88230308157</c:v>
                </c:pt>
                <c:pt idx="968">
                  <c:v>159325.94109984109</c:v>
                </c:pt>
                <c:pt idx="969" formatCode="#,##0">
                  <c:v>159330</c:v>
                </c:pt>
                <c:pt idx="970">
                  <c:v>159347.21947267544</c:v>
                </c:pt>
                <c:pt idx="971">
                  <c:v>159364.44080633274</c:v>
                </c:pt>
                <c:pt idx="972">
                  <c:v>159381.66400117302</c:v>
                </c:pt>
                <c:pt idx="973">
                  <c:v>159398.88905739743</c:v>
                </c:pt>
                <c:pt idx="974">
                  <c:v>159416.11597520715</c:v>
                </c:pt>
                <c:pt idx="975">
                  <c:v>159433.34475480334</c:v>
                </c:pt>
                <c:pt idx="976">
                  <c:v>159450.57539638723</c:v>
                </c:pt>
                <c:pt idx="977">
                  <c:v>159467.80790016003</c:v>
                </c:pt>
                <c:pt idx="978">
                  <c:v>159485.04226632303</c:v>
                </c:pt>
                <c:pt idx="979">
                  <c:v>159502.27849507748</c:v>
                </c:pt>
                <c:pt idx="980">
                  <c:v>159519.5165866247</c:v>
                </c:pt>
                <c:pt idx="981">
                  <c:v>159536.75654116599</c:v>
                </c:pt>
                <c:pt idx="982">
                  <c:v>159553.9983589027</c:v>
                </c:pt>
                <c:pt idx="983">
                  <c:v>159571.24204003619</c:v>
                </c:pt>
                <c:pt idx="984">
                  <c:v>159588.48758476783</c:v>
                </c:pt>
                <c:pt idx="985">
                  <c:v>159605.73499329906</c:v>
                </c:pt>
                <c:pt idx="986">
                  <c:v>159622.9842658313</c:v>
                </c:pt>
                <c:pt idx="987">
                  <c:v>159640.235402566</c:v>
                </c:pt>
                <c:pt idx="988">
                  <c:v>159657.48840370463</c:v>
                </c:pt>
                <c:pt idx="989">
                  <c:v>159674.74326944866</c:v>
                </c:pt>
                <c:pt idx="990" formatCode="#,##0">
                  <c:v>159692</c:v>
                </c:pt>
                <c:pt idx="991">
                  <c:v>159925.9691016069</c:v>
                </c:pt>
                <c:pt idx="992">
                  <c:v>160160.28099772139</c:v>
                </c:pt>
                <c:pt idx="993">
                  <c:v>160394.93619058107</c:v>
                </c:pt>
                <c:pt idx="994">
                  <c:v>160629.93518315931</c:v>
                </c:pt>
                <c:pt idx="995">
                  <c:v>160865.27847916647</c:v>
                </c:pt>
                <c:pt idx="996">
                  <c:v>161100.9665830509</c:v>
                </c:pt>
                <c:pt idx="997" formatCode="#,##0">
                  <c:v>161337</c:v>
                </c:pt>
                <c:pt idx="998">
                  <c:v>161695.57142857142</c:v>
                </c:pt>
                <c:pt idx="999">
                  <c:v>162054.14285714284</c:v>
                </c:pt>
                <c:pt idx="1000">
                  <c:v>162412.71428571426</c:v>
                </c:pt>
                <c:pt idx="1001">
                  <c:v>162771.28571428568</c:v>
                </c:pt>
                <c:pt idx="1002">
                  <c:v>163129.8571428571</c:v>
                </c:pt>
                <c:pt idx="1003">
                  <c:v>163488.42857142852</c:v>
                </c:pt>
                <c:pt idx="1004" formatCode="#,##0">
                  <c:v>163847</c:v>
                </c:pt>
                <c:pt idx="1005">
                  <c:v>164121.5</c:v>
                </c:pt>
                <c:pt idx="1006">
                  <c:v>164396</c:v>
                </c:pt>
                <c:pt idx="1007">
                  <c:v>164670.5</c:v>
                </c:pt>
                <c:pt idx="1008">
                  <c:v>164945</c:v>
                </c:pt>
                <c:pt idx="1009">
                  <c:v>165219.5</c:v>
                </c:pt>
                <c:pt idx="1010" formatCode="#,##0">
                  <c:v>165494</c:v>
                </c:pt>
                <c:pt idx="1011">
                  <c:v>165713.28571428571</c:v>
                </c:pt>
                <c:pt idx="1012">
                  <c:v>165932.57142857142</c:v>
                </c:pt>
                <c:pt idx="1013">
                  <c:v>166151.85714285713</c:v>
                </c:pt>
                <c:pt idx="1014">
                  <c:v>166371.14285714284</c:v>
                </c:pt>
                <c:pt idx="1015">
                  <c:v>166590.42857142855</c:v>
                </c:pt>
                <c:pt idx="1016">
                  <c:v>166809.71428571426</c:v>
                </c:pt>
                <c:pt idx="1017" formatCode="#,##0">
                  <c:v>167029</c:v>
                </c:pt>
                <c:pt idx="1018">
                  <c:v>167246.75</c:v>
                </c:pt>
                <c:pt idx="1019">
                  <c:v>167464.5</c:v>
                </c:pt>
                <c:pt idx="1020">
                  <c:v>167682.25</c:v>
                </c:pt>
                <c:pt idx="1021">
                  <c:v>167900</c:v>
                </c:pt>
                <c:pt idx="1022">
                  <c:v>168117.75</c:v>
                </c:pt>
                <c:pt idx="1023">
                  <c:v>168335.5</c:v>
                </c:pt>
                <c:pt idx="1024">
                  <c:v>168553.25</c:v>
                </c:pt>
                <c:pt idx="1025" formatCode="#,##0">
                  <c:v>168771</c:v>
                </c:pt>
                <c:pt idx="1026">
                  <c:v>168954.5</c:v>
                </c:pt>
                <c:pt idx="1027">
                  <c:v>169138</c:v>
                </c:pt>
                <c:pt idx="1028">
                  <c:v>169321.5</c:v>
                </c:pt>
                <c:pt idx="1029">
                  <c:v>169505</c:v>
                </c:pt>
                <c:pt idx="1030">
                  <c:v>169688.5</c:v>
                </c:pt>
                <c:pt idx="1031">
                  <c:v>169872</c:v>
                </c:pt>
                <c:pt idx="1032">
                  <c:v>170055.5</c:v>
                </c:pt>
                <c:pt idx="1033">
                  <c:v>170239</c:v>
                </c:pt>
                <c:pt idx="1034">
                  <c:v>170422.5</c:v>
                </c:pt>
                <c:pt idx="1035">
                  <c:v>170606</c:v>
                </c:pt>
                <c:pt idx="1036">
                  <c:v>170789.5</c:v>
                </c:pt>
                <c:pt idx="1037">
                  <c:v>170973</c:v>
                </c:pt>
                <c:pt idx="1038">
                  <c:v>171156.5</c:v>
                </c:pt>
                <c:pt idx="1039" formatCode="#,##0">
                  <c:v>171340</c:v>
                </c:pt>
                <c:pt idx="1040">
                  <c:v>171398.28571428571</c:v>
                </c:pt>
                <c:pt idx="1041">
                  <c:v>171456.57142857142</c:v>
                </c:pt>
                <c:pt idx="1042">
                  <c:v>171514.85714285713</c:v>
                </c:pt>
                <c:pt idx="1043">
                  <c:v>171573.14285714284</c:v>
                </c:pt>
                <c:pt idx="1044">
                  <c:v>171631.42857142855</c:v>
                </c:pt>
                <c:pt idx="1045">
                  <c:v>171689.71428571426</c:v>
                </c:pt>
                <c:pt idx="1046" formatCode="#,##0">
                  <c:v>171748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</c:numCache>
            </c:numRef>
          </c:cat>
          <c:val>
            <c:numRef>
              <c:f>'Dados sim recup log'!$C$2:$C$1050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  <c:pt idx="935">
                  <c:v>19.389213282440323</c:v>
                </c:pt>
                <c:pt idx="936">
                  <c:v>19.391525431681657</c:v>
                </c:pt>
                <c:pt idx="937">
                  <c:v>19.393837856623577</c:v>
                </c:pt>
                <c:pt idx="938">
                  <c:v>19.39615055732429</c:v>
                </c:pt>
                <c:pt idx="939">
                  <c:v>19.398463533812901</c:v>
                </c:pt>
                <c:pt idx="940">
                  <c:v>19.400776786147617</c:v>
                </c:pt>
                <c:pt idx="941">
                  <c:v>19.403090314299334</c:v>
                </c:pt>
                <c:pt idx="942">
                  <c:v>19.405404118355364</c:v>
                </c:pt>
                <c:pt idx="943">
                  <c:v>19.407718198315706</c:v>
                </c:pt>
                <c:pt idx="944">
                  <c:v>19.410032554267673</c:v>
                </c:pt>
                <c:pt idx="945">
                  <c:v>19.412347186153056</c:v>
                </c:pt>
                <c:pt idx="946">
                  <c:v>19.414662094088271</c:v>
                </c:pt>
                <c:pt idx="947">
                  <c:v>19.416977278073318</c:v>
                </c:pt>
                <c:pt idx="948">
                  <c:v>19.419292738137301</c:v>
                </c:pt>
                <c:pt idx="949">
                  <c:v>19.421608474309323</c:v>
                </c:pt>
                <c:pt idx="950">
                  <c:v>19.423924486647593</c:v>
                </c:pt>
                <c:pt idx="951">
                  <c:v>19.426240775181213</c:v>
                </c:pt>
                <c:pt idx="952">
                  <c:v>19.428557339910185</c:v>
                </c:pt>
                <c:pt idx="953">
                  <c:v>19.430874180863611</c:v>
                </c:pt>
                <c:pt idx="954">
                  <c:v>19.433191298128804</c:v>
                </c:pt>
                <c:pt idx="955">
                  <c:v>19.435508691705763</c:v>
                </c:pt>
                <c:pt idx="956">
                  <c:v>19.437826361623593</c:v>
                </c:pt>
                <c:pt idx="957">
                  <c:v>19.4401443079405</c:v>
                </c:pt>
                <c:pt idx="958">
                  <c:v>19.442462530656485</c:v>
                </c:pt>
                <c:pt idx="959">
                  <c:v>19.444781029800652</c:v>
                </c:pt>
                <c:pt idx="960">
                  <c:v>19.447099805460311</c:v>
                </c:pt>
                <c:pt idx="961">
                  <c:v>19.449418857606361</c:v>
                </c:pt>
                <c:pt idx="962">
                  <c:v>19.451738186297007</c:v>
                </c:pt>
                <c:pt idx="963">
                  <c:v>19.454057791590458</c:v>
                </c:pt>
                <c:pt idx="964">
                  <c:v>19.456377673457609</c:v>
                </c:pt>
                <c:pt idx="965">
                  <c:v>19.458697832014877</c:v>
                </c:pt>
                <c:pt idx="966">
                  <c:v>19.461018267204054</c:v>
                </c:pt>
                <c:pt idx="967">
                  <c:v>19.463338979141554</c:v>
                </c:pt>
                <c:pt idx="968">
                  <c:v>19.465659967798274</c:v>
                </c:pt>
                <c:pt idx="969">
                  <c:v>19.467981232941383</c:v>
                </c:pt>
                <c:pt idx="970">
                  <c:v>177.27864319190849</c:v>
                </c:pt>
                <c:pt idx="971">
                  <c:v>177.47112771077082</c:v>
                </c:pt>
                <c:pt idx="972">
                  <c:v>177.66382122429786</c:v>
                </c:pt>
                <c:pt idx="973">
                  <c:v>177.85672395938309</c:v>
                </c:pt>
                <c:pt idx="974">
                  <c:v>178.0498361432401</c:v>
                </c:pt>
                <c:pt idx="975">
                  <c:v>178.24315800325712</c:v>
                </c:pt>
                <c:pt idx="976">
                  <c:v>178.43668976714252</c:v>
                </c:pt>
                <c:pt idx="977">
                  <c:v>210.45538335331366</c:v>
                </c:pt>
                <c:pt idx="978">
                  <c:v>210.72460130613763</c:v>
                </c:pt>
                <c:pt idx="979">
                  <c:v>210.9941636469739</c:v>
                </c:pt>
                <c:pt idx="980">
                  <c:v>211.26407081633806</c:v>
                </c:pt>
                <c:pt idx="981">
                  <c:v>211.53432325532776</c:v>
                </c:pt>
                <c:pt idx="982">
                  <c:v>211.80492140565184</c:v>
                </c:pt>
                <c:pt idx="983">
                  <c:v>212.075865709543</c:v>
                </c:pt>
                <c:pt idx="984">
                  <c:v>212.34715660978691</c:v>
                </c:pt>
                <c:pt idx="985">
                  <c:v>212.61879454978043</c:v>
                </c:pt>
                <c:pt idx="986">
                  <c:v>212.8907799734443</c:v>
                </c:pt>
                <c:pt idx="987">
                  <c:v>213.1631133252813</c:v>
                </c:pt>
                <c:pt idx="988">
                  <c:v>213.43579505037633</c:v>
                </c:pt>
                <c:pt idx="989">
                  <c:v>213.70882559436723</c:v>
                </c:pt>
                <c:pt idx="990">
                  <c:v>213.98220540367765</c:v>
                </c:pt>
                <c:pt idx="991">
                  <c:v>371.37761296046665</c:v>
                </c:pt>
                <c:pt idx="992">
                  <c:v>372.20107305605779</c:v>
                </c:pt>
                <c:pt idx="993">
                  <c:v>373.02635901971371</c:v>
                </c:pt>
                <c:pt idx="994">
                  <c:v>373.85347489998094</c:v>
                </c:pt>
                <c:pt idx="995">
                  <c:v>374.6824247543118</c:v>
                </c:pt>
                <c:pt idx="996">
                  <c:v>375.5132126492681</c:v>
                </c:pt>
                <c:pt idx="997">
                  <c:v>376.34584266020101</c:v>
                </c:pt>
                <c:pt idx="998">
                  <c:v>267.14285714286962</c:v>
                </c:pt>
                <c:pt idx="999">
                  <c:v>267.14285714286962</c:v>
                </c:pt>
                <c:pt idx="1000">
                  <c:v>267.14285714286962</c:v>
                </c:pt>
                <c:pt idx="1001">
                  <c:v>267.14285714286962</c:v>
                </c:pt>
                <c:pt idx="1002">
                  <c:v>267.14285714286962</c:v>
                </c:pt>
                <c:pt idx="1003">
                  <c:v>267.14285714286962</c:v>
                </c:pt>
                <c:pt idx="1004">
                  <c:v>267.1428571427823</c:v>
                </c:pt>
                <c:pt idx="1005">
                  <c:v>150.66666666665697</c:v>
                </c:pt>
                <c:pt idx="1006">
                  <c:v>150.66666666665697</c:v>
                </c:pt>
                <c:pt idx="1007">
                  <c:v>150.66666666665697</c:v>
                </c:pt>
                <c:pt idx="1008">
                  <c:v>150.66666666665697</c:v>
                </c:pt>
                <c:pt idx="1009">
                  <c:v>150.66666666665697</c:v>
                </c:pt>
                <c:pt idx="1010">
                  <c:v>150.66666666671517</c:v>
                </c:pt>
                <c:pt idx="1011">
                  <c:v>126.28571428571013</c:v>
                </c:pt>
                <c:pt idx="1012">
                  <c:v>126.28571428571013</c:v>
                </c:pt>
                <c:pt idx="1013">
                  <c:v>126.28571428571013</c:v>
                </c:pt>
                <c:pt idx="1014">
                  <c:v>126.28571428571013</c:v>
                </c:pt>
                <c:pt idx="1015">
                  <c:v>126.28571428571013</c:v>
                </c:pt>
                <c:pt idx="1016">
                  <c:v>126.28571428571013</c:v>
                </c:pt>
                <c:pt idx="1017">
                  <c:v>126.28571428573923</c:v>
                </c:pt>
                <c:pt idx="1018">
                  <c:v>105.125</c:v>
                </c:pt>
                <c:pt idx="1019">
                  <c:v>105.125</c:v>
                </c:pt>
                <c:pt idx="1020">
                  <c:v>105.125</c:v>
                </c:pt>
                <c:pt idx="1021">
                  <c:v>105.125</c:v>
                </c:pt>
                <c:pt idx="1022">
                  <c:v>105.125</c:v>
                </c:pt>
                <c:pt idx="1023">
                  <c:v>105.125</c:v>
                </c:pt>
                <c:pt idx="1024">
                  <c:v>105.125</c:v>
                </c:pt>
                <c:pt idx="1025">
                  <c:v>105.125</c:v>
                </c:pt>
                <c:pt idx="1026">
                  <c:v>55.5</c:v>
                </c:pt>
                <c:pt idx="1027">
                  <c:v>55.5</c:v>
                </c:pt>
                <c:pt idx="1028">
                  <c:v>55.5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55.5</c:v>
                </c:pt>
                <c:pt idx="1037">
                  <c:v>55.5</c:v>
                </c:pt>
                <c:pt idx="1038">
                  <c:v>55.5</c:v>
                </c:pt>
                <c:pt idx="1039">
                  <c:v>55.5</c:v>
                </c:pt>
                <c:pt idx="1040">
                  <c:v>30.571428571420256</c:v>
                </c:pt>
                <c:pt idx="1041">
                  <c:v>30.571428571420256</c:v>
                </c:pt>
                <c:pt idx="1042">
                  <c:v>30.571428571420256</c:v>
                </c:pt>
                <c:pt idx="1043">
                  <c:v>30.571428571420256</c:v>
                </c:pt>
                <c:pt idx="1044">
                  <c:v>30.571428571420256</c:v>
                </c:pt>
                <c:pt idx="1045">
                  <c:v>30.571428571420256</c:v>
                </c:pt>
                <c:pt idx="1046">
                  <c:v>30.571428571478464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</c:numCache>
            </c:numRef>
          </c:cat>
          <c:val>
            <c:numRef>
              <c:f>'Dados sim recup log'!$D$2:$D$1050</c:f>
              <c:numCache>
                <c:formatCode>General</c:formatCode>
                <c:ptCount val="104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4.4236516603050404</c:v>
                </c:pt>
                <c:pt idx="932">
                  <c:v>6.5618780535514816</c:v>
                </c:pt>
                <c:pt idx="933">
                  <c:v>8.7003934999156627</c:v>
                </c:pt>
                <c:pt idx="934">
                  <c:v>10.839198033867433</c:v>
                </c:pt>
                <c:pt idx="935">
                  <c:v>12.97829168988028</c:v>
                </c:pt>
                <c:pt idx="936">
                  <c:v>15.117674502434966</c:v>
                </c:pt>
                <c:pt idx="937">
                  <c:v>17.257346506008616</c:v>
                </c:pt>
                <c:pt idx="938">
                  <c:v>19.397307735085633</c:v>
                </c:pt>
                <c:pt idx="939">
                  <c:v>19.399620849570056</c:v>
                </c:pt>
                <c:pt idx="940">
                  <c:v>19.401934239893308</c:v>
                </c:pt>
                <c:pt idx="941">
                  <c:v>19.404247906084493</c:v>
                </c:pt>
                <c:pt idx="942">
                  <c:v>19.40656184817999</c:v>
                </c:pt>
                <c:pt idx="943">
                  <c:v>19.408876066212542</c:v>
                </c:pt>
                <c:pt idx="944">
                  <c:v>19.411190560211253</c:v>
                </c:pt>
                <c:pt idx="945">
                  <c:v>19.413505330212502</c:v>
                </c:pt>
                <c:pt idx="946">
                  <c:v>19.41582037624903</c:v>
                </c:pt>
                <c:pt idx="947">
                  <c:v>19.418135698357219</c:v>
                </c:pt>
                <c:pt idx="948">
                  <c:v>19.420451296562533</c:v>
                </c:pt>
                <c:pt idx="949">
                  <c:v>19.422767170901352</c:v>
                </c:pt>
                <c:pt idx="950">
                  <c:v>19.425083321406419</c:v>
                </c:pt>
                <c:pt idx="951">
                  <c:v>19.427399748110474</c:v>
                </c:pt>
                <c:pt idx="952">
                  <c:v>19.429716451046261</c:v>
                </c:pt>
                <c:pt idx="953">
                  <c:v>19.432033430250158</c:v>
                </c:pt>
                <c:pt idx="954">
                  <c:v>19.434350685751269</c:v>
                </c:pt>
                <c:pt idx="955">
                  <c:v>19.436668217578699</c:v>
                </c:pt>
                <c:pt idx="956">
                  <c:v>19.438986025772465</c:v>
                </c:pt>
                <c:pt idx="957">
                  <c:v>19.441304110365309</c:v>
                </c:pt>
                <c:pt idx="958">
                  <c:v>19.443622471386334</c:v>
                </c:pt>
                <c:pt idx="959">
                  <c:v>19.445941108871921</c:v>
                </c:pt>
                <c:pt idx="960">
                  <c:v>19.448260022851173</c:v>
                </c:pt>
                <c:pt idx="961">
                  <c:v>19.45057921336047</c:v>
                </c:pt>
                <c:pt idx="962">
                  <c:v>19.452898680428916</c:v>
                </c:pt>
                <c:pt idx="963">
                  <c:v>19.455218424096529</c:v>
                </c:pt>
                <c:pt idx="964">
                  <c:v>19.457538444388774</c:v>
                </c:pt>
                <c:pt idx="965">
                  <c:v>19.459858741305652</c:v>
                </c:pt>
                <c:pt idx="966">
                  <c:v>39.188221867007087</c:v>
                </c:pt>
                <c:pt idx="967">
                  <c:v>58.940355606904632</c:v>
                </c:pt>
                <c:pt idx="968">
                  <c:v>78.716286050759663</c:v>
                </c:pt>
                <c:pt idx="969">
                  <c:v>98.51603931668069</c:v>
                </c:pt>
                <c:pt idx="970">
                  <c:v>118.3396415511852</c:v>
                </c:pt>
                <c:pt idx="971">
                  <c:v>138.18711892919964</c:v>
                </c:pt>
                <c:pt idx="972">
                  <c:v>158.05849765411767</c:v>
                </c:pt>
                <c:pt idx="973">
                  <c:v>181.93192291916421</c:v>
                </c:pt>
                <c:pt idx="974">
                  <c:v>186.11266768344285</c:v>
                </c:pt>
                <c:pt idx="975">
                  <c:v>190.30304717546824</c:v>
                </c:pt>
                <c:pt idx="976">
                  <c:v>194.50307837447326</c:v>
                </c:pt>
                <c:pt idx="977">
                  <c:v>198.71277828646635</c:v>
                </c:pt>
                <c:pt idx="978">
                  <c:v>202.93216394426781</c:v>
                </c:pt>
                <c:pt idx="979">
                  <c:v>207.16125240755355</c:v>
                </c:pt>
                <c:pt idx="980">
                  <c:v>211.4000607628841</c:v>
                </c:pt>
                <c:pt idx="981">
                  <c:v>211.67048716244244</c:v>
                </c:pt>
                <c:pt idx="982">
                  <c:v>211.94125949585577</c:v>
                </c:pt>
                <c:pt idx="983">
                  <c:v>212.2123782056442</c:v>
                </c:pt>
                <c:pt idx="984">
                  <c:v>212.48384373489898</c:v>
                </c:pt>
                <c:pt idx="985">
                  <c:v>212.75565652727892</c:v>
                </c:pt>
                <c:pt idx="986">
                  <c:v>213.02781702703214</c:v>
                </c:pt>
                <c:pt idx="987">
                  <c:v>232.9405354333976</c:v>
                </c:pt>
                <c:pt idx="988">
                  <c:v>252.92227498918146</c:v>
                </c:pt>
                <c:pt idx="989">
                  <c:v>272.97322054792312</c:v>
                </c:pt>
                <c:pt idx="990">
                  <c:v>293.0935574137402</c:v>
                </c:pt>
                <c:pt idx="991">
                  <c:v>313.28347134236901</c:v>
                </c:pt>
                <c:pt idx="992">
                  <c:v>333.54314854223048</c:v>
                </c:pt>
                <c:pt idx="993">
                  <c:v>353.87277567545971</c:v>
                </c:pt>
                <c:pt idx="994">
                  <c:v>360.5178571428587</c:v>
                </c:pt>
                <c:pt idx="995">
                  <c:v>347.48851266565907</c:v>
                </c:pt>
                <c:pt idx="996">
                  <c:v>334.35623567651055</c:v>
                </c:pt>
                <c:pt idx="997">
                  <c:v>321.12079794190504</c:v>
                </c:pt>
                <c:pt idx="998">
                  <c:v>307.78197072226612</c:v>
                </c:pt>
                <c:pt idx="999">
                  <c:v>294.33952477083585</c:v>
                </c:pt>
                <c:pt idx="1000">
                  <c:v>280.79323033252513</c:v>
                </c:pt>
                <c:pt idx="1001">
                  <c:v>252.58333333333212</c:v>
                </c:pt>
                <c:pt idx="1002">
                  <c:v>238.02380952380554</c:v>
                </c:pt>
                <c:pt idx="1003">
                  <c:v>223.46428571427896</c:v>
                </c:pt>
                <c:pt idx="1004">
                  <c:v>208.90476190475238</c:v>
                </c:pt>
                <c:pt idx="1005">
                  <c:v>194.3452380952258</c:v>
                </c:pt>
                <c:pt idx="1006">
                  <c:v>179.78571428570649</c:v>
                </c:pt>
                <c:pt idx="1007">
                  <c:v>162.17857142856155</c:v>
                </c:pt>
                <c:pt idx="1008">
                  <c:v>144.57142857142753</c:v>
                </c:pt>
                <c:pt idx="1009">
                  <c:v>141.52380952380918</c:v>
                </c:pt>
                <c:pt idx="1010">
                  <c:v>138.47619047619082</c:v>
                </c:pt>
                <c:pt idx="1011">
                  <c:v>135.42857142857247</c:v>
                </c:pt>
                <c:pt idx="1012">
                  <c:v>132.38095238095411</c:v>
                </c:pt>
                <c:pt idx="1013">
                  <c:v>129.3333333333394</c:v>
                </c:pt>
                <c:pt idx="1014">
                  <c:v>123.640625</c:v>
                </c:pt>
                <c:pt idx="1015">
                  <c:v>120.99553571428623</c:v>
                </c:pt>
                <c:pt idx="1016">
                  <c:v>118.35044642857247</c:v>
                </c:pt>
                <c:pt idx="1017">
                  <c:v>115.7053571428587</c:v>
                </c:pt>
                <c:pt idx="1018">
                  <c:v>113.06026785714494</c:v>
                </c:pt>
                <c:pt idx="1019">
                  <c:v>110.41517857143117</c:v>
                </c:pt>
                <c:pt idx="1020">
                  <c:v>107.7700892857174</c:v>
                </c:pt>
                <c:pt idx="1021">
                  <c:v>105.125</c:v>
                </c:pt>
                <c:pt idx="1022">
                  <c:v>98.921875</c:v>
                </c:pt>
                <c:pt idx="1023">
                  <c:v>92.71875</c:v>
                </c:pt>
                <c:pt idx="1024">
                  <c:v>86.515625</c:v>
                </c:pt>
                <c:pt idx="1025">
                  <c:v>80.3125</c:v>
                </c:pt>
                <c:pt idx="1026">
                  <c:v>74.109375</c:v>
                </c:pt>
                <c:pt idx="1027">
                  <c:v>67.90625</c:v>
                </c:pt>
                <c:pt idx="1028">
                  <c:v>61.703125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52.383928571427532</c:v>
                </c:pt>
                <c:pt idx="1037">
                  <c:v>49.267857142855064</c:v>
                </c:pt>
                <c:pt idx="1038">
                  <c:v>46.151785714282596</c:v>
                </c:pt>
                <c:pt idx="1039">
                  <c:v>43.035714285710128</c:v>
                </c:pt>
                <c:pt idx="1040">
                  <c:v>39.91964285713766</c:v>
                </c:pt>
                <c:pt idx="1041">
                  <c:v>36.803571428565192</c:v>
                </c:pt>
                <c:pt idx="1042">
                  <c:v>33.6875</c:v>
                </c:pt>
                <c:pt idx="1043">
                  <c:v>30.571428571428573</c:v>
                </c:pt>
                <c:pt idx="1044">
                  <c:v>30.571428571429959</c:v>
                </c:pt>
                <c:pt idx="1045">
                  <c:v>30.571428571431898</c:v>
                </c:pt>
                <c:pt idx="1046">
                  <c:v>30.571428571434808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1599.3344176742926</c:v>
                </c:pt>
                <c:pt idx="1045">
                  <c:v>1585.3473267205318</c:v>
                </c:pt>
                <c:pt idx="1046">
                  <c:v>1571.3213893238649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</c:numCache>
            </c:numRef>
          </c:cat>
          <c:val>
            <c:numRef>
              <c:f>'Dados sim recup log'!$M$2:$M$1050</c:f>
              <c:numCache>
                <c:formatCode>General</c:formatCode>
                <c:ptCount val="104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  <c:pt idx="935">
                  <c:v>1.0134021558093376</c:v>
                </c:pt>
                <c:pt idx="936">
                  <c:v>1.0132268217503144</c:v>
                </c:pt>
                <c:pt idx="937">
                  <c:v>1.0130560403593682</c:v>
                </c:pt>
                <c:pt idx="938">
                  <c:v>1.0128896365902189</c:v>
                </c:pt>
                <c:pt idx="939">
                  <c:v>1.0127274442567069</c:v>
                </c:pt>
                <c:pt idx="940">
                  <c:v>1.0125693054795939</c:v>
                </c:pt>
                <c:pt idx="941">
                  <c:v>1.0124150701734966</c:v>
                </c:pt>
                <c:pt idx="942">
                  <c:v>1.012264595572244</c:v>
                </c:pt>
                <c:pt idx="943">
                  <c:v>1.0121177457877908</c:v>
                </c:pt>
                <c:pt idx="944">
                  <c:v>1.0119743914009978</c:v>
                </c:pt>
                <c:pt idx="945">
                  <c:v>1.0118344090812428</c:v>
                </c:pt>
                <c:pt idx="946">
                  <c:v>1.0116976812325837</c:v>
                </c:pt>
                <c:pt idx="947">
                  <c:v>1.0115640956642533</c:v>
                </c:pt>
                <c:pt idx="948">
                  <c:v>1.0114335452835028</c:v>
                </c:pt>
                <c:pt idx="949">
                  <c:v>1.0113059278095142</c:v>
                </c:pt>
                <c:pt idx="950">
                  <c:v>1.0111811455059114</c:v>
                </c:pt>
                <c:pt idx="951">
                  <c:v>1.0110591049313236</c:v>
                </c:pt>
                <c:pt idx="952">
                  <c:v>1.0109397167058578</c:v>
                </c:pt>
                <c:pt idx="953">
                  <c:v>1.0108228952929437</c:v>
                </c:pt>
                <c:pt idx="954">
                  <c:v>1.0107085587948941</c:v>
                </c:pt>
                <c:pt idx="955">
                  <c:v>1.010596628761375</c:v>
                </c:pt>
                <c:pt idx="956">
                  <c:v>1.010487030010103</c:v>
                </c:pt>
                <c:pt idx="957">
                  <c:v>1.0103796904580755</c:v>
                </c:pt>
                <c:pt idx="958">
                  <c:v>1.0102745409638587</c:v>
                </c:pt>
                <c:pt idx="959">
                  <c:v>1.0101715151789232</c:v>
                </c:pt>
                <c:pt idx="960">
                  <c:v>1.0100705494079196</c:v>
                </c:pt>
                <c:pt idx="961">
                  <c:v>1.0099715824774986</c:v>
                </c:pt>
                <c:pt idx="962">
                  <c:v>1.009874555612658</c:v>
                </c:pt>
                <c:pt idx="963">
                  <c:v>1.0097794123204566</c:v>
                </c:pt>
                <c:pt idx="964">
                  <c:v>1.0096860982800884</c:v>
                </c:pt>
                <c:pt idx="965">
                  <c:v>1.0095945612397261</c:v>
                </c:pt>
                <c:pt idx="966">
                  <c:v>1.0095047509188075</c:v>
                </c:pt>
                <c:pt idx="967">
                  <c:v>1.0094166189159774</c:v>
                </c:pt>
                <c:pt idx="968">
                  <c:v>1.0093301186221069</c:v>
                </c:pt>
                <c:pt idx="969">
                  <c:v>1.0092452051381007</c:v>
                </c:pt>
                <c:pt idx="970">
                  <c:v>1.0951599549103139</c:v>
                </c:pt>
                <c:pt idx="971">
                  <c:v>1.0869950247947655</c:v>
                </c:pt>
                <c:pt idx="972">
                  <c:v>1.0801280462359302</c:v>
                </c:pt>
                <c:pt idx="973">
                  <c:v>1.0742723138181647</c:v>
                </c:pt>
                <c:pt idx="974">
                  <c:v>1.0692197718701191</c:v>
                </c:pt>
                <c:pt idx="975">
                  <c:v>1.0648157760859824</c:v>
                </c:pt>
                <c:pt idx="976">
                  <c:v>1.0609429876973615</c:v>
                </c:pt>
                <c:pt idx="977">
                  <c:v>1.0688200952841287</c:v>
                </c:pt>
                <c:pt idx="978">
                  <c:v>1.0644781391754692</c:v>
                </c:pt>
                <c:pt idx="979">
                  <c:v>1.0606565248604978</c:v>
                </c:pt>
                <c:pt idx="980">
                  <c:v>1.0572670054626472</c:v>
                </c:pt>
                <c:pt idx="981">
                  <c:v>1.0542402212507076</c:v>
                </c:pt>
                <c:pt idx="982">
                  <c:v>1.0515209033417923</c:v>
                </c:pt>
                <c:pt idx="983">
                  <c:v>1.0490644683543033</c:v>
                </c:pt>
                <c:pt idx="984">
                  <c:v>1.0466288674622066</c:v>
                </c:pt>
                <c:pt idx="985">
                  <c:v>1.0446133263982553</c:v>
                </c:pt>
                <c:pt idx="986">
                  <c:v>1.0427672604795282</c:v>
                </c:pt>
                <c:pt idx="987">
                  <c:v>1.0410701579521111</c:v>
                </c:pt>
                <c:pt idx="988">
                  <c:v>1.0395046887786081</c:v>
                </c:pt>
                <c:pt idx="989">
                  <c:v>1.0380561107468431</c:v>
                </c:pt>
                <c:pt idx="990">
                  <c:v>1.0367118038164045</c:v>
                </c:pt>
                <c:pt idx="991">
                  <c:v>1.0247680551448215</c:v>
                </c:pt>
                <c:pt idx="992">
                  <c:v>1.024254373864697</c:v>
                </c:pt>
                <c:pt idx="993">
                  <c:v>1.0237631948580308</c:v>
                </c:pt>
                <c:pt idx="994">
                  <c:v>1.0232930714000732</c:v>
                </c:pt>
                <c:pt idx="995">
                  <c:v>1.0228426781817634</c:v>
                </c:pt>
                <c:pt idx="996">
                  <c:v>1.0224107988342916</c:v>
                </c:pt>
                <c:pt idx="997">
                  <c:v>1.0219963149608926</c:v>
                </c:pt>
                <c:pt idx="998">
                  <c:v>0.98566142460685002</c:v>
                </c:pt>
                <c:pt idx="999">
                  <c:v>0.98545283904270298</c:v>
                </c:pt>
                <c:pt idx="1000">
                  <c:v>0.98523809523809991</c:v>
                </c:pt>
                <c:pt idx="1001">
                  <c:v>0.98501691638473177</c:v>
                </c:pt>
                <c:pt idx="1002">
                  <c:v>0.98478900883219345</c:v>
                </c:pt>
                <c:pt idx="1003">
                  <c:v>0.98455406078724494</c:v>
                </c:pt>
                <c:pt idx="1004">
                  <c:v>0.98431174089066897</c:v>
                </c:pt>
                <c:pt idx="1005">
                  <c:v>0.97852042273635942</c:v>
                </c:pt>
                <c:pt idx="1006">
                  <c:v>0.97804892287932577</c:v>
                </c:pt>
                <c:pt idx="1007">
                  <c:v>0.97755625858055095</c:v>
                </c:pt>
                <c:pt idx="1008">
                  <c:v>0.9770409720950094</c:v>
                </c:pt>
                <c:pt idx="1009">
                  <c:v>0.97650146865820686</c:v>
                </c:pt>
                <c:pt idx="1010">
                  <c:v>0.97593600000000913</c:v>
                </c:pt>
                <c:pt idx="1011">
                  <c:v>0.9816194036142869</c:v>
                </c:pt>
                <c:pt idx="1012">
                  <c:v>0.98127523119649973</c:v>
                </c:pt>
                <c:pt idx="1013">
                  <c:v>0.98091792373004827</c:v>
                </c:pt>
                <c:pt idx="1014">
                  <c:v>0.98054671465540144</c:v>
                </c:pt>
                <c:pt idx="1015">
                  <c:v>0.98016077658122069</c:v>
                </c:pt>
                <c:pt idx="1016">
                  <c:v>0.97975921512797948</c:v>
                </c:pt>
                <c:pt idx="1017">
                  <c:v>0.97934106200840076</c:v>
                </c:pt>
                <c:pt idx="1018">
                  <c:v>0.97448634003160983</c:v>
                </c:pt>
                <c:pt idx="1019">
                  <c:v>0.97381835032437447</c:v>
                </c:pt>
                <c:pt idx="1020">
                  <c:v>0.97311444206519149</c:v>
                </c:pt>
                <c:pt idx="1021">
                  <c:v>0.97237163814180927</c:v>
                </c:pt>
                <c:pt idx="1022">
                  <c:v>0.9715866230827257</c:v>
                </c:pt>
                <c:pt idx="1023">
                  <c:v>0.97075569358178049</c:v>
                </c:pt>
                <c:pt idx="1024">
                  <c:v>0.96987470007997867</c:v>
                </c:pt>
                <c:pt idx="1025">
                  <c:v>0.9689389774601429</c:v>
                </c:pt>
                <c:pt idx="1026">
                  <c:v>0.96358662613982116</c:v>
                </c:pt>
                <c:pt idx="1027">
                  <c:v>0.96221058608289223</c:v>
                </c:pt>
                <c:pt idx="1028">
                  <c:v>0.96072646210333446</c:v>
                </c:pt>
                <c:pt idx="1029">
                  <c:v>0.95912099911280446</c:v>
                </c:pt>
                <c:pt idx="1030">
                  <c:v>0.95737868222570488</c:v>
                </c:pt>
                <c:pt idx="1031">
                  <c:v>0.95548123374209759</c:v>
                </c:pt>
                <c:pt idx="1032">
                  <c:v>0.95340696950840509</c:v>
                </c:pt>
                <c:pt idx="1033">
                  <c:v>0.95112996654973148</c:v>
                </c:pt>
                <c:pt idx="1034">
                  <c:v>0.94861897409503559</c:v>
                </c:pt>
                <c:pt idx="1035">
                  <c:v>0.94583597070260039</c:v>
                </c:pt>
                <c:pt idx="1036">
                  <c:v>0.94273422562140774</c:v>
                </c:pt>
                <c:pt idx="1037">
                  <c:v>0.93925565358483476</c:v>
                </c:pt>
                <c:pt idx="1038">
                  <c:v>0.93532714316562937</c:v>
                </c:pt>
                <c:pt idx="1039">
                  <c:v>0.93085536188386564</c:v>
                </c:pt>
                <c:pt idx="1040">
                  <c:v>0.98354828042327558</c:v>
                </c:pt>
                <c:pt idx="1041">
                  <c:v>0.98327309405732044</c:v>
                </c:pt>
                <c:pt idx="1042">
                  <c:v>0.98298854505043087</c:v>
                </c:pt>
                <c:pt idx="1043">
                  <c:v>0.98269414731717042</c:v>
                </c:pt>
                <c:pt idx="1044">
                  <c:v>0.98238938053096825</c:v>
                </c:pt>
                <c:pt idx="1045">
                  <c:v>0.98207368705521492</c:v>
                </c:pt>
                <c:pt idx="1046">
                  <c:v>0.98174646853789604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</c:numCache>
            </c:numRef>
          </c:cat>
          <c:val>
            <c:numRef>
              <c:f>'Dados sim recup log'!$N$2:$N$1050</c:f>
              <c:numCache>
                <c:formatCode>General</c:formatCode>
                <c:ptCount val="104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0.9977826661901712</c:v>
                </c:pt>
                <c:pt idx="933">
                  <c:v>1.0003361596993972</c:v>
                </c:pt>
                <c:pt idx="934">
                  <c:v>1.0028752872215134</c:v>
                </c:pt>
                <c:pt idx="935">
                  <c:v>1.0054005542473534</c:v>
                </c:pt>
                <c:pt idx="936">
                  <c:v>1.0079124504189936</c:v>
                </c:pt>
                <c:pt idx="937">
                  <c:v>1.0104114503407691</c:v>
                </c:pt>
                <c:pt idx="938">
                  <c:v>1.0128980143429753</c:v>
                </c:pt>
                <c:pt idx="939">
                  <c:v>1.0127355083867025</c:v>
                </c:pt>
                <c:pt idx="940">
                  <c:v>1.0125770714503173</c:v>
                </c:pt>
                <c:pt idx="941">
                  <c:v>1.0124225525069648</c:v>
                </c:pt>
                <c:pt idx="942">
                  <c:v>1.0122718079167541</c:v>
                </c:pt>
                <c:pt idx="943">
                  <c:v>1.0121247009803624</c:v>
                </c:pt>
                <c:pt idx="944">
                  <c:v>1.0119811015245823</c:v>
                </c:pt>
                <c:pt idx="945">
                  <c:v>1.011840885517276</c:v>
                </c:pt>
                <c:pt idx="946">
                  <c:v>1.0117039347092616</c:v>
                </c:pt>
                <c:pt idx="947">
                  <c:v>1.0115701363009879</c:v>
                </c:pt>
                <c:pt idx="948">
                  <c:v>1.011439382632032</c:v>
                </c:pt>
                <c:pt idx="949">
                  <c:v>1.0113115708915714</c:v>
                </c:pt>
                <c:pt idx="950">
                  <c:v>1.0111866028482335</c:v>
                </c:pt>
                <c:pt idx="951">
                  <c:v>1.0110643845978089</c:v>
                </c:pt>
                <c:pt idx="952">
                  <c:v>1.0109448263274765</c:v>
                </c:pt>
                <c:pt idx="953">
                  <c:v>1.0108278420952832</c:v>
                </c:pt>
                <c:pt idx="954">
                  <c:v>1.0107133496237208</c:v>
                </c:pt>
                <c:pt idx="955">
                  <c:v>1.0106012701064049</c:v>
                </c:pt>
                <c:pt idx="956">
                  <c:v>1.0104915280268747</c:v>
                </c:pt>
                <c:pt idx="957">
                  <c:v>1.0103840509885937</c:v>
                </c:pt>
                <c:pt idx="958">
                  <c:v>1.0102787695554163</c:v>
                </c:pt>
                <c:pt idx="959">
                  <c:v>1.0101756171017469</c:v>
                </c:pt>
                <c:pt idx="960">
                  <c:v>1.0100745296717015</c:v>
                </c:pt>
                <c:pt idx="961">
                  <c:v>1.0099754458466732</c:v>
                </c:pt>
                <c:pt idx="962">
                  <c:v>1.0098783066206909</c:v>
                </c:pt>
                <c:pt idx="963">
                  <c:v>1.0097830552830538</c:v>
                </c:pt>
                <c:pt idx="964">
                  <c:v>1.0096896373077764</c:v>
                </c:pt>
                <c:pt idx="965">
                  <c:v>1.0095980002493454</c:v>
                </c:pt>
                <c:pt idx="966">
                  <c:v>1.009508093644399</c:v>
                </c:pt>
                <c:pt idx="967">
                  <c:v>1.0212819787504248</c:v>
                </c:pt>
                <c:pt idx="968">
                  <c:v>1.0321028561985754</c:v>
                </c:pt>
                <c:pt idx="969">
                  <c:v>1.0421079968444851</c:v>
                </c:pt>
                <c:pt idx="970">
                  <c:v>1.0514066773955693</c:v>
                </c:pt>
                <c:pt idx="971">
                  <c:v>1.0600873784756544</c:v>
                </c:pt>
                <c:pt idx="972">
                  <c:v>1.0682227956878771</c:v>
                </c:pt>
                <c:pt idx="973">
                  <c:v>1.0758734182788758</c:v>
                </c:pt>
                <c:pt idx="974">
                  <c:v>1.0721381672474275</c:v>
                </c:pt>
                <c:pt idx="975">
                  <c:v>1.068936901142163</c:v>
                </c:pt>
                <c:pt idx="976">
                  <c:v>1.0661625672703996</c:v>
                </c:pt>
                <c:pt idx="977">
                  <c:v>1.0637350581034228</c:v>
                </c:pt>
                <c:pt idx="978">
                  <c:v>1.0615932047311645</c:v>
                </c:pt>
                <c:pt idx="979">
                  <c:v>1.0596894739679614</c:v>
                </c:pt>
                <c:pt idx="980">
                  <c:v>1.057986357870268</c:v>
                </c:pt>
                <c:pt idx="981">
                  <c:v>1.0548200288102665</c:v>
                </c:pt>
                <c:pt idx="982">
                  <c:v>1.0519851924886865</c:v>
                </c:pt>
                <c:pt idx="983">
                  <c:v>1.0494319609956697</c:v>
                </c:pt>
                <c:pt idx="984">
                  <c:v>1.0471200491453814</c:v>
                </c:pt>
                <c:pt idx="985">
                  <c:v>1.0450165560651496</c:v>
                </c:pt>
                <c:pt idx="986">
                  <c:v>1.0430943378275901</c:v>
                </c:pt>
                <c:pt idx="987">
                  <c:v>1.0413307943963626</c:v>
                </c:pt>
                <c:pt idx="988">
                  <c:v>1.038195450878479</c:v>
                </c:pt>
                <c:pt idx="989">
                  <c:v>1.0352804586744686</c:v>
                </c:pt>
                <c:pt idx="990">
                  <c:v>1.0325637911632299</c:v>
                </c:pt>
                <c:pt idx="991">
                  <c:v>1.0300263272105172</c:v>
                </c:pt>
                <c:pt idx="992">
                  <c:v>1.0276513789177686</c:v>
                </c:pt>
                <c:pt idx="993">
                  <c:v>1.0254243098895197</c:v>
                </c:pt>
                <c:pt idx="994">
                  <c:v>1.0233322241737499</c:v>
                </c:pt>
                <c:pt idx="995">
                  <c:v>1.0176599329943172</c:v>
                </c:pt>
                <c:pt idx="996">
                  <c:v>1.0120609742322046</c:v>
                </c:pt>
                <c:pt idx="997">
                  <c:v>1.0065304526031116</c:v>
                </c:pt>
                <c:pt idx="998">
                  <c:v>1.0010637309101802</c:v>
                </c:pt>
                <c:pt idx="999">
                  <c:v>0.99565640417316903</c:v>
                </c:pt>
                <c:pt idx="1000">
                  <c:v>0.99030427617477546</c:v>
                </c:pt>
                <c:pt idx="1001">
                  <c:v>0.98500333810363849</c:v>
                </c:pt>
                <c:pt idx="1002">
                  <c:v>0.98398069643894137</c:v>
                </c:pt>
                <c:pt idx="1003">
                  <c:v>0.98292115764344179</c:v>
                </c:pt>
                <c:pt idx="1004">
                  <c:v>0.98182265696203053</c:v>
                </c:pt>
                <c:pt idx="1005">
                  <c:v>0.98068297018546657</c:v>
                </c:pt>
                <c:pt idx="1006">
                  <c:v>0.97949969770603007</c:v>
                </c:pt>
                <c:pt idx="1007">
                  <c:v>0.97827024659030559</c:v>
                </c:pt>
                <c:pt idx="1008">
                  <c:v>0.97788753882905954</c:v>
                </c:pt>
                <c:pt idx="1009">
                  <c:v>0.97828035466228591</c:v>
                </c:pt>
                <c:pt idx="1010">
                  <c:v>0.97868979446212534</c:v>
                </c:pt>
                <c:pt idx="1011">
                  <c:v>0.9791169381660042</c:v>
                </c:pt>
                <c:pt idx="1012">
                  <c:v>0.97956296149001254</c:v>
                </c:pt>
                <c:pt idx="1013">
                  <c:v>0.98002914680736108</c:v>
                </c:pt>
                <c:pt idx="1014">
                  <c:v>0.98051689554677612</c:v>
                </c:pt>
                <c:pt idx="1015">
                  <c:v>0.97949584672751855</c:v>
                </c:pt>
                <c:pt idx="1016">
                  <c:v>0.97842903028057127</c:v>
                </c:pt>
                <c:pt idx="1017">
                  <c:v>0.97731326585318246</c:v>
                </c:pt>
                <c:pt idx="1018">
                  <c:v>0.97614506818037372</c:v>
                </c:pt>
                <c:pt idx="1019">
                  <c:v>0.97492060922867652</c:v>
                </c:pt>
                <c:pt idx="1020">
                  <c:v>0.97363567449036315</c:v>
                </c:pt>
                <c:pt idx="1021">
                  <c:v>0.97228561233337651</c:v>
                </c:pt>
                <c:pt idx="1022">
                  <c:v>0.97149298579821353</c:v>
                </c:pt>
                <c:pt idx="1023">
                  <c:v>0.97002819210702773</c:v>
                </c:pt>
                <c:pt idx="1024">
                  <c:v>0.96846792989026631</c:v>
                </c:pt>
                <c:pt idx="1025">
                  <c:v>0.96680244414984629</c:v>
                </c:pt>
                <c:pt idx="1026">
                  <c:v>0.96502058766397036</c:v>
                </c:pt>
                <c:pt idx="1027">
                  <c:v>0.96310956019619987</c:v>
                </c:pt>
                <c:pt idx="1028">
                  <c:v>0.96105458600357696</c:v>
                </c:pt>
                <c:pt idx="1029">
                  <c:v>0.95883851167411094</c:v>
                </c:pt>
                <c:pt idx="1030">
                  <c:v>0.95705786778148305</c:v>
                </c:pt>
                <c:pt idx="1031">
                  <c:v>0.95511481203597237</c:v>
                </c:pt>
                <c:pt idx="1032">
                  <c:v>0.95298584033268485</c:v>
                </c:pt>
                <c:pt idx="1033">
                  <c:v>0.95064263321978182</c:v>
                </c:pt>
                <c:pt idx="1034">
                  <c:v>0.94805074115776644</c:v>
                </c:pt>
                <c:pt idx="1035">
                  <c:v>0.94516780840788972</c:v>
                </c:pt>
                <c:pt idx="1036">
                  <c:v>0.94194113219681319</c:v>
                </c:pt>
                <c:pt idx="1037">
                  <c:v>0.94646196202353372</c:v>
                </c:pt>
                <c:pt idx="1038">
                  <c:v>0.95132566699205579</c:v>
                </c:pt>
                <c:pt idx="1039">
                  <c:v>0.95657624142216113</c:v>
                </c:pt>
                <c:pt idx="1040">
                  <c:v>0.96226607548111642</c:v>
                </c:pt>
                <c:pt idx="1041">
                  <c:v>0.96845816877752311</c:v>
                </c:pt>
                <c:pt idx="1042">
                  <c:v>0.97522911340496488</c:v>
                </c:pt>
                <c:pt idx="1043">
                  <c:v>0.98267318835950213</c:v>
                </c:pt>
                <c:pt idx="1044">
                  <c:v>0.99135351704535069</c:v>
                </c:pt>
                <c:pt idx="1045">
                  <c:v>0.99125443009342573</c:v>
                </c:pt>
                <c:pt idx="1046">
                  <c:v>0.99115276686675269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</c:numCache>
            </c:numRef>
          </c:cat>
          <c:val>
            <c:numRef>
              <c:f>'Dados sim recup log'!$H$2:$H$1050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2.8565300689479045E-2</c:v>
                </c:pt>
                <c:pt idx="936">
                  <c:v>5.7130961792609014E-2</c:v>
                </c:pt>
                <c:pt idx="937">
                  <c:v>8.569698331393738E-2</c:v>
                </c:pt>
                <c:pt idx="938">
                  <c:v>0.11426336525801162</c:v>
                </c:pt>
                <c:pt idx="939">
                  <c:v>0.1428301076293792</c:v>
                </c:pt>
                <c:pt idx="940">
                  <c:v>0.1713972104325876</c:v>
                </c:pt>
                <c:pt idx="941">
                  <c:v>0.19996467367218429</c:v>
                </c:pt>
                <c:pt idx="942">
                  <c:v>0.1999671966632377</c:v>
                </c:pt>
                <c:pt idx="943">
                  <c:v>0.19996971968612343</c:v>
                </c:pt>
                <c:pt idx="944">
                  <c:v>0.19997224274038672</c:v>
                </c:pt>
                <c:pt idx="945">
                  <c:v>0.19997476582648233</c:v>
                </c:pt>
                <c:pt idx="946">
                  <c:v>0.19997728894441025</c:v>
                </c:pt>
                <c:pt idx="947">
                  <c:v>0.19997981209417048</c:v>
                </c:pt>
                <c:pt idx="948">
                  <c:v>0.19998233527576303</c:v>
                </c:pt>
                <c:pt idx="949">
                  <c:v>0.1999848584891879</c:v>
                </c:pt>
                <c:pt idx="950">
                  <c:v>0.19998738173444508</c:v>
                </c:pt>
                <c:pt idx="951">
                  <c:v>0.19998990501198932</c:v>
                </c:pt>
                <c:pt idx="952">
                  <c:v>0.19999242832136588</c:v>
                </c:pt>
                <c:pt idx="953">
                  <c:v>0.19999495166257475</c:v>
                </c:pt>
                <c:pt idx="954">
                  <c:v>0.19999747503561593</c:v>
                </c:pt>
                <c:pt idx="955">
                  <c:v>0.19999999844003469</c:v>
                </c:pt>
                <c:pt idx="956">
                  <c:v>0.20000252187628575</c:v>
                </c:pt>
                <c:pt idx="957">
                  <c:v>0.20000504534436914</c:v>
                </c:pt>
                <c:pt idx="958">
                  <c:v>0.20000756884428483</c:v>
                </c:pt>
                <c:pt idx="959">
                  <c:v>0.20001009237603284</c:v>
                </c:pt>
                <c:pt idx="960">
                  <c:v>0.20001261593961317</c:v>
                </c:pt>
                <c:pt idx="961">
                  <c:v>0.20001513953502581</c:v>
                </c:pt>
                <c:pt idx="962">
                  <c:v>0.20001766316272551</c:v>
                </c:pt>
                <c:pt idx="963">
                  <c:v>0.20002018682225753</c:v>
                </c:pt>
                <c:pt idx="964">
                  <c:v>0.20002271051362186</c:v>
                </c:pt>
                <c:pt idx="965">
                  <c:v>0.20002523423681851</c:v>
                </c:pt>
                <c:pt idx="966">
                  <c:v>0.20002775799184747</c:v>
                </c:pt>
                <c:pt idx="967">
                  <c:v>0.20003028177870874</c:v>
                </c:pt>
                <c:pt idx="968">
                  <c:v>0.20003280559740233</c:v>
                </c:pt>
                <c:pt idx="969">
                  <c:v>0.20003532944929248</c:v>
                </c:pt>
                <c:pt idx="970">
                  <c:v>0.45706615751942081</c:v>
                </c:pt>
                <c:pt idx="971">
                  <c:v>0.71413263869726507</c:v>
                </c:pt>
                <c:pt idx="972">
                  <c:v>0.97123477751938481</c:v>
                </c:pt>
                <c:pt idx="973">
                  <c:v>1.2283725785227944</c:v>
                </c:pt>
                <c:pt idx="974">
                  <c:v>1.4855460462454175</c:v>
                </c:pt>
                <c:pt idx="975">
                  <c:v>1.7427551852256329</c:v>
                </c:pt>
                <c:pt idx="976">
                  <c:v>2</c:v>
                </c:pt>
                <c:pt idx="977">
                  <c:v>2.1429652065116898</c:v>
                </c:pt>
                <c:pt idx="978">
                  <c:v>2.2858943993746834</c:v>
                </c:pt>
                <c:pt idx="979">
                  <c:v>2.4287875740478739</c:v>
                </c:pt>
                <c:pt idx="980">
                  <c:v>2.5716447259896995</c:v>
                </c:pt>
                <c:pt idx="981">
                  <c:v>2.7144658506576889</c:v>
                </c:pt>
                <c:pt idx="982">
                  <c:v>2.857250943508916</c:v>
                </c:pt>
                <c:pt idx="983">
                  <c:v>3</c:v>
                </c:pt>
                <c:pt idx="984">
                  <c:v>3.8549635415711236</c:v>
                </c:pt>
                <c:pt idx="985">
                  <c:v>4.7106528373360561</c:v>
                </c:pt>
                <c:pt idx="986">
                  <c:v>5.5670682976606258</c:v>
                </c:pt>
                <c:pt idx="987">
                  <c:v>6.4242103331425824</c:v>
                </c:pt>
                <c:pt idx="988">
                  <c:v>7.282079354612506</c:v>
                </c:pt>
                <c:pt idx="989">
                  <c:v>8.140675773132898</c:v>
                </c:pt>
                <c:pt idx="990">
                  <c:v>9</c:v>
                </c:pt>
                <c:pt idx="991">
                  <c:v>8.4300800391470148</c:v>
                </c:pt>
                <c:pt idx="992">
                  <c:v>7.8596577757812156</c:v>
                </c:pt>
                <c:pt idx="993">
                  <c:v>7.2887328695055658</c:v>
                </c:pt>
                <c:pt idx="994">
                  <c:v>6.7173049797129352</c:v>
                </c:pt>
                <c:pt idx="995">
                  <c:v>6.145373765585191</c:v>
                </c:pt>
                <c:pt idx="996">
                  <c:v>5.5729388860941071</c:v>
                </c:pt>
                <c:pt idx="997">
                  <c:v>5</c:v>
                </c:pt>
                <c:pt idx="998">
                  <c:v>5.8578135621387446</c:v>
                </c:pt>
                <c:pt idx="999">
                  <c:v>6.7154036725964943</c:v>
                </c:pt>
                <c:pt idx="1000">
                  <c:v>7.5727702614044574</c:v>
                </c:pt>
                <c:pt idx="1001">
                  <c:v>8.4299132585720145</c:v>
                </c:pt>
                <c:pt idx="1002">
                  <c:v>9.286832594086718</c:v>
                </c:pt>
                <c:pt idx="1003">
                  <c:v>10.143528197914293</c:v>
                </c:pt>
                <c:pt idx="1004">
                  <c:v>11</c:v>
                </c:pt>
                <c:pt idx="1005">
                  <c:v>10.928571428571558</c:v>
                </c:pt>
                <c:pt idx="1006">
                  <c:v>10.857142857143117</c:v>
                </c:pt>
                <c:pt idx="1007">
                  <c:v>10.785714285714675</c:v>
                </c:pt>
                <c:pt idx="1008">
                  <c:v>10.714285714286234</c:v>
                </c:pt>
                <c:pt idx="1009">
                  <c:v>10.642857142857792</c:v>
                </c:pt>
                <c:pt idx="1010">
                  <c:v>10.571428571429351</c:v>
                </c:pt>
                <c:pt idx="1011">
                  <c:v>9.4285714285715585</c:v>
                </c:pt>
                <c:pt idx="1012">
                  <c:v>8.357142857143117</c:v>
                </c:pt>
                <c:pt idx="1013">
                  <c:v>7.2857142857146755</c:v>
                </c:pt>
                <c:pt idx="1014">
                  <c:v>6.214285714286234</c:v>
                </c:pt>
                <c:pt idx="1015">
                  <c:v>5.1428571428577925</c:v>
                </c:pt>
                <c:pt idx="1016">
                  <c:v>4.071428571429351</c:v>
                </c:pt>
                <c:pt idx="1017">
                  <c:v>3</c:v>
                </c:pt>
                <c:pt idx="1018">
                  <c:v>2.9464285714284415</c:v>
                </c:pt>
                <c:pt idx="1019">
                  <c:v>2.892857142856883</c:v>
                </c:pt>
                <c:pt idx="1020">
                  <c:v>2.8392857142853245</c:v>
                </c:pt>
                <c:pt idx="1021">
                  <c:v>2.785714285713766</c:v>
                </c:pt>
                <c:pt idx="1022">
                  <c:v>2.7321428571422075</c:v>
                </c:pt>
                <c:pt idx="1023">
                  <c:v>2.678571428570649</c:v>
                </c:pt>
                <c:pt idx="1024">
                  <c:v>2.625</c:v>
                </c:pt>
                <c:pt idx="1025">
                  <c:v>2.625</c:v>
                </c:pt>
                <c:pt idx="1026">
                  <c:v>2.6071428571426623</c:v>
                </c:pt>
                <c:pt idx="1027">
                  <c:v>2.5892857142853245</c:v>
                </c:pt>
                <c:pt idx="1028">
                  <c:v>2.5714285714279868</c:v>
                </c:pt>
                <c:pt idx="1029">
                  <c:v>2.553571428570649</c:v>
                </c:pt>
                <c:pt idx="1030">
                  <c:v>2.5357142857133113</c:v>
                </c:pt>
                <c:pt idx="1031">
                  <c:v>2.5178571428559735</c:v>
                </c:pt>
                <c:pt idx="1032">
                  <c:v>2.4999999999986358</c:v>
                </c:pt>
                <c:pt idx="1033">
                  <c:v>2.4999999999986358</c:v>
                </c:pt>
                <c:pt idx="1034">
                  <c:v>2.4999999999986358</c:v>
                </c:pt>
                <c:pt idx="1035">
                  <c:v>2.4999999999986358</c:v>
                </c:pt>
                <c:pt idx="1036">
                  <c:v>2.4999999999986358</c:v>
                </c:pt>
                <c:pt idx="1037">
                  <c:v>2.4999999999986358</c:v>
                </c:pt>
                <c:pt idx="1038">
                  <c:v>2.4999999999986358</c:v>
                </c:pt>
                <c:pt idx="1039">
                  <c:v>2.5000000000013642</c:v>
                </c:pt>
                <c:pt idx="1040">
                  <c:v>2.8571428571444812</c:v>
                </c:pt>
                <c:pt idx="1041">
                  <c:v>3.2142857142875982</c:v>
                </c:pt>
                <c:pt idx="1042">
                  <c:v>3.5714285714307152</c:v>
                </c:pt>
                <c:pt idx="1043">
                  <c:v>3.9285714285738322</c:v>
                </c:pt>
                <c:pt idx="1044">
                  <c:v>4.2857142857169492</c:v>
                </c:pt>
                <c:pt idx="1045">
                  <c:v>4.6428571428600662</c:v>
                </c:pt>
                <c:pt idx="104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1599.3344176742926</c:v>
                </c:pt>
                <c:pt idx="1045">
                  <c:v>1585.3473267205318</c:v>
                </c:pt>
                <c:pt idx="1046">
                  <c:v>1571.3213893238649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</c:numCache>
            </c:numRef>
          </c:cat>
          <c:val>
            <c:numRef>
              <c:f>'Dados sim recup log'!$E$2:$E$1050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  <c:pt idx="935">
                  <c:v>85.103498996730195</c:v>
                </c:pt>
                <c:pt idx="936">
                  <c:v>96.209310142701725</c:v>
                </c:pt>
                <c:pt idx="937">
                  <c:v>107.31743371361517</c:v>
                </c:pt>
                <c:pt idx="938">
                  <c:v>118.42786998522934</c:v>
                </c:pt>
                <c:pt idx="939">
                  <c:v>129.54061923333211</c:v>
                </c:pt>
                <c:pt idx="940">
                  <c:v>140.6556817337696</c:v>
                </c:pt>
                <c:pt idx="941">
                  <c:v>151.7730577623297</c:v>
                </c:pt>
                <c:pt idx="942">
                  <c:v>168.89274759497494</c:v>
                </c:pt>
                <c:pt idx="943">
                  <c:v>186.01475150758051</c:v>
                </c:pt>
                <c:pt idx="944">
                  <c:v>203.13906977613806</c:v>
                </c:pt>
                <c:pt idx="945">
                  <c:v>220.26570267658099</c:v>
                </c:pt>
                <c:pt idx="946">
                  <c:v>237.39465048495913</c:v>
                </c:pt>
                <c:pt idx="947">
                  <c:v>254.52591347732232</c:v>
                </c:pt>
                <c:pt idx="948">
                  <c:v>271.65949192972039</c:v>
                </c:pt>
                <c:pt idx="949">
                  <c:v>271.69188712158939</c:v>
                </c:pt>
                <c:pt idx="950">
                  <c:v>271.72428617655532</c:v>
                </c:pt>
                <c:pt idx="951">
                  <c:v>271.75668909511296</c:v>
                </c:pt>
                <c:pt idx="952">
                  <c:v>271.78909587769886</c:v>
                </c:pt>
                <c:pt idx="953">
                  <c:v>271.82150652474957</c:v>
                </c:pt>
                <c:pt idx="954">
                  <c:v>271.85392103673075</c:v>
                </c:pt>
                <c:pt idx="955">
                  <c:v>271.88633941413718</c:v>
                </c:pt>
                <c:pt idx="956">
                  <c:v>271.91876165740541</c:v>
                </c:pt>
                <c:pt idx="957">
                  <c:v>271.95118776703021</c:v>
                </c:pt>
                <c:pt idx="958">
                  <c:v>271.98361774341902</c:v>
                </c:pt>
                <c:pt idx="959">
                  <c:v>272.01605158706661</c:v>
                </c:pt>
                <c:pt idx="960">
                  <c:v>272.04848929843865</c:v>
                </c:pt>
                <c:pt idx="961">
                  <c:v>272.0809308779717</c:v>
                </c:pt>
                <c:pt idx="962">
                  <c:v>272.1133763261314</c:v>
                </c:pt>
                <c:pt idx="963">
                  <c:v>272.14582564341254</c:v>
                </c:pt>
                <c:pt idx="964">
                  <c:v>272.17827883022255</c:v>
                </c:pt>
                <c:pt idx="965">
                  <c:v>272.21073588705622</c:v>
                </c:pt>
                <c:pt idx="966">
                  <c:v>272.24319681435009</c:v>
                </c:pt>
                <c:pt idx="967">
                  <c:v>272.27566161262803</c:v>
                </c:pt>
                <c:pt idx="968">
                  <c:v>272.3081302822975</c:v>
                </c:pt>
                <c:pt idx="969">
                  <c:v>272.34060282353312</c:v>
                </c:pt>
                <c:pt idx="970">
                  <c:v>430.18141965381801</c:v>
                </c:pt>
                <c:pt idx="971">
                  <c:v>588.21240305664833</c:v>
                </c:pt>
                <c:pt idx="972">
                  <c:v>746.4337617502897</c:v>
                </c:pt>
                <c:pt idx="973">
                  <c:v>904.84570467987214</c:v>
                </c:pt>
                <c:pt idx="974">
                  <c:v>1063.4484410176519</c:v>
                </c:pt>
                <c:pt idx="975">
                  <c:v>1222.2421801633027</c:v>
                </c:pt>
                <c:pt idx="976">
                  <c:v>1381.2271317441482</c:v>
                </c:pt>
                <c:pt idx="977">
                  <c:v>1572.2284573058714</c:v>
                </c:pt>
                <c:pt idx="978">
                  <c:v>1763.4966809385514</c:v>
                </c:pt>
                <c:pt idx="979">
                  <c:v>1955.0321467535105</c:v>
                </c:pt>
                <c:pt idx="980">
                  <c:v>2146.8351993026445</c:v>
                </c:pt>
                <c:pt idx="981">
                  <c:v>2338.9061835788307</c:v>
                </c:pt>
                <c:pt idx="982">
                  <c:v>2531.2454450166842</c:v>
                </c:pt>
                <c:pt idx="983">
                  <c:v>2723.8533294932859</c:v>
                </c:pt>
                <c:pt idx="984">
                  <c:v>2758.9218429111643</c:v>
                </c:pt>
                <c:pt idx="985">
                  <c:v>2794.0695097501739</c:v>
                </c:pt>
                <c:pt idx="986">
                  <c:v>2829.2964684993203</c:v>
                </c:pt>
                <c:pt idx="987">
                  <c:v>2864.6028578652185</c:v>
                </c:pt>
                <c:pt idx="988">
                  <c:v>2899.9888167723548</c:v>
                </c:pt>
                <c:pt idx="989">
                  <c:v>2935.4544843634649</c:v>
                </c:pt>
                <c:pt idx="990">
                  <c:v>2971</c:v>
                </c:pt>
                <c:pt idx="991">
                  <c:v>3131.922229607153</c:v>
                </c:pt>
                <c:pt idx="992">
                  <c:v>3293.3987013570732</c:v>
                </c:pt>
                <c:pt idx="993">
                  <c:v>3455.430896729813</c:v>
                </c:pt>
                <c:pt idx="994">
                  <c:v>3618.0203008134558</c:v>
                </c:pt>
                <c:pt idx="995">
                  <c:v>3781.1684023124399</c:v>
                </c:pt>
                <c:pt idx="996">
                  <c:v>3944.8766935560561</c:v>
                </c:pt>
                <c:pt idx="997">
                  <c:v>4109.1466705067141</c:v>
                </c:pt>
                <c:pt idx="998">
                  <c:v>4163.9423710397969</c:v>
                </c:pt>
                <c:pt idx="999">
                  <c:v>4218.466433632886</c:v>
                </c:pt>
                <c:pt idx="1000">
                  <c:v>4272.7185108023114</c:v>
                </c:pt>
                <c:pt idx="1001">
                  <c:v>4326.6982546198997</c:v>
                </c:pt>
                <c:pt idx="1002">
                  <c:v>4380.405316712393</c:v>
                </c:pt>
                <c:pt idx="1003">
                  <c:v>4433.8393482608953</c:v>
                </c:pt>
                <c:pt idx="1004">
                  <c:v>4487</c:v>
                </c:pt>
                <c:pt idx="1005">
                  <c:v>4266.2890537061903</c:v>
                </c:pt>
                <c:pt idx="1006">
                  <c:v>4044.7546473167895</c:v>
                </c:pt>
                <c:pt idx="1007">
                  <c:v>3822.3949549637327</c:v>
                </c:pt>
                <c:pt idx="1008">
                  <c:v>3599.2081467304088</c:v>
                </c:pt>
                <c:pt idx="1009">
                  <c:v>3375.1923886427539</c:v>
                </c:pt>
                <c:pt idx="1010">
                  <c:v>3150.345842660201</c:v>
                </c:pt>
                <c:pt idx="1011">
                  <c:v>2900.2857142857101</c:v>
                </c:pt>
                <c:pt idx="1012">
                  <c:v>2759.4285714285506</c:v>
                </c:pt>
                <c:pt idx="1013">
                  <c:v>2618.5714285713912</c:v>
                </c:pt>
                <c:pt idx="1014">
                  <c:v>2477.7142857142317</c:v>
                </c:pt>
                <c:pt idx="1015">
                  <c:v>2336.8571428570722</c:v>
                </c:pt>
                <c:pt idx="1016">
                  <c:v>2195.9999999999127</c:v>
                </c:pt>
                <c:pt idx="1017">
                  <c:v>2055.1428571427823</c:v>
                </c:pt>
                <c:pt idx="1018">
                  <c:v>1893.125</c:v>
                </c:pt>
                <c:pt idx="1019">
                  <c:v>1847.583333333343</c:v>
                </c:pt>
                <c:pt idx="1020">
                  <c:v>1802.0416666666861</c:v>
                </c:pt>
                <c:pt idx="1021">
                  <c:v>1756.5000000000291</c:v>
                </c:pt>
                <c:pt idx="1022">
                  <c:v>1710.9583333333721</c:v>
                </c:pt>
                <c:pt idx="1023">
                  <c:v>1665.4166666667152</c:v>
                </c:pt>
                <c:pt idx="1024">
                  <c:v>1619.875</c:v>
                </c:pt>
                <c:pt idx="1025">
                  <c:v>1598.7142857142899</c:v>
                </c:pt>
                <c:pt idx="1026">
                  <c:v>1527.9285714285797</c:v>
                </c:pt>
                <c:pt idx="1027">
                  <c:v>1457.1428571428696</c:v>
                </c:pt>
                <c:pt idx="1028">
                  <c:v>1386.3571428571595</c:v>
                </c:pt>
                <c:pt idx="1029">
                  <c:v>1315.5714285714494</c:v>
                </c:pt>
                <c:pt idx="1030">
                  <c:v>1244.7857142857392</c:v>
                </c:pt>
                <c:pt idx="1031">
                  <c:v>1174</c:v>
                </c:pt>
                <c:pt idx="1032">
                  <c:v>1124.375</c:v>
                </c:pt>
                <c:pt idx="1033">
                  <c:v>1074.75</c:v>
                </c:pt>
                <c:pt idx="1034">
                  <c:v>1025.125</c:v>
                </c:pt>
                <c:pt idx="1035">
                  <c:v>975.5</c:v>
                </c:pt>
                <c:pt idx="1036">
                  <c:v>925.875</c:v>
                </c:pt>
                <c:pt idx="1037">
                  <c:v>876.25</c:v>
                </c:pt>
                <c:pt idx="1038">
                  <c:v>826.625</c:v>
                </c:pt>
                <c:pt idx="1039">
                  <c:v>777</c:v>
                </c:pt>
                <c:pt idx="1040">
                  <c:v>752.07142857142026</c:v>
                </c:pt>
                <c:pt idx="1041">
                  <c:v>727.14285714284051</c:v>
                </c:pt>
                <c:pt idx="1042">
                  <c:v>702.21428571426077</c:v>
                </c:pt>
                <c:pt idx="1043">
                  <c:v>677.28571428568102</c:v>
                </c:pt>
                <c:pt idx="1044">
                  <c:v>652.35714285710128</c:v>
                </c:pt>
                <c:pt idx="1045">
                  <c:v>627.42857142852154</c:v>
                </c:pt>
                <c:pt idx="1046">
                  <c:v>602.5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</c:numCache>
            </c:numRef>
          </c:cat>
          <c:val>
            <c:numRef>
              <c:f>'Dados sim recup log'!$Q$2:$Q$1046</c:f>
              <c:numCache>
                <c:formatCode>General</c:formatCode>
                <c:ptCount val="1045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-2.9703815239582654E-2</c:v>
                </c:pt>
                <c:pt idx="933" formatCode="0.00%">
                  <c:v>-2.4984493898175364E-2</c:v>
                </c:pt>
                <c:pt idx="934" formatCode="0.00%">
                  <c:v>-1.770107659859721E-2</c:v>
                </c:pt>
                <c:pt idx="935" formatCode="0.00%">
                  <c:v>-7.8160202193217065E-3</c:v>
                </c:pt>
                <c:pt idx="936" formatCode="0.00%">
                  <c:v>4.7288502181321856E-3</c:v>
                </c:pt>
                <c:pt idx="937" formatCode="0.00%">
                  <c:v>2.001284913469159E-2</c:v>
                </c:pt>
                <c:pt idx="938" formatCode="0.00%">
                  <c:v>3.8137218880328616E-2</c:v>
                </c:pt>
                <c:pt idx="939" formatCode="0.00%">
                  <c:v>5.3694817281526808E-2</c:v>
                </c:pt>
                <c:pt idx="940" formatCode="0.00%">
                  <c:v>6.6588668159236697E-2</c:v>
                </c:pt>
                <c:pt idx="941" formatCode="0.00%">
                  <c:v>7.6742478004910186E-2</c:v>
                </c:pt>
                <c:pt idx="942" formatCode="0.00%">
                  <c:v>8.4101306952970134E-2</c:v>
                </c:pt>
                <c:pt idx="943" formatCode="0.00%">
                  <c:v>8.8631964687077014E-2</c:v>
                </c:pt>
                <c:pt idx="944" formatCode="0.00%">
                  <c:v>9.0323129659061197E-2</c:v>
                </c:pt>
                <c:pt idx="945" formatCode="0.00%">
                  <c:v>8.9185194750148522E-2</c:v>
                </c:pt>
                <c:pt idx="946" formatCode="0.00%">
                  <c:v>8.8075749324903807E-2</c:v>
                </c:pt>
                <c:pt idx="947" formatCode="0.00%">
                  <c:v>8.6993736164603153E-2</c:v>
                </c:pt>
                <c:pt idx="948" formatCode="0.00%">
                  <c:v>8.5938149746668024E-2</c:v>
                </c:pt>
                <c:pt idx="949" formatCode="0.00%">
                  <c:v>8.4908033121577686E-2</c:v>
                </c:pt>
                <c:pt idx="950" formatCode="0.00%">
                  <c:v>8.3902475013552635E-2</c:v>
                </c:pt>
                <c:pt idx="951" formatCode="0.00%">
                  <c:v>8.2920607126573787E-2</c:v>
                </c:pt>
                <c:pt idx="952" formatCode="0.00%">
                  <c:v>8.1961601638924186E-2</c:v>
                </c:pt>
                <c:pt idx="953" formatCode="0.00%">
                  <c:v>8.1024668871062078E-2</c:v>
                </c:pt>
                <c:pt idx="954" formatCode="0.00%">
                  <c:v>8.0109055112956629E-2</c:v>
                </c:pt>
                <c:pt idx="955" formatCode="0.00%">
                  <c:v>7.921404059831727E-2</c:v>
                </c:pt>
                <c:pt idx="956" formatCode="0.00%">
                  <c:v>7.8338937614285342E-2</c:v>
                </c:pt>
                <c:pt idx="957" formatCode="0.00%">
                  <c:v>7.7483088736079786E-2</c:v>
                </c:pt>
                <c:pt idx="958" formatCode="0.00%">
                  <c:v>7.664586517709604E-2</c:v>
                </c:pt>
                <c:pt idx="959" formatCode="0.00%">
                  <c:v>7.5826665245734448E-2</c:v>
                </c:pt>
                <c:pt idx="960" formatCode="0.00%">
                  <c:v>7.5024912900973018E-2</c:v>
                </c:pt>
                <c:pt idx="961" formatCode="0.00%">
                  <c:v>7.4240056399428767E-2</c:v>
                </c:pt>
                <c:pt idx="962" formatCode="0.00%">
                  <c:v>7.3471567027169726E-2</c:v>
                </c:pt>
                <c:pt idx="963" formatCode="0.00%">
                  <c:v>7.2718937910139614E-2</c:v>
                </c:pt>
                <c:pt idx="964" formatCode="0.00%">
                  <c:v>7.1981682897624299E-2</c:v>
                </c:pt>
                <c:pt idx="965" formatCode="0.00%">
                  <c:v>7.1259335513537359E-2</c:v>
                </c:pt>
                <c:pt idx="966" formatCode="0.00%">
                  <c:v>7.0551447970765624E-2</c:v>
                </c:pt>
                <c:pt idx="967" formatCode="0.00%">
                  <c:v>8.2429928703455113E-2</c:v>
                </c:pt>
                <c:pt idx="968" formatCode="0.00%">
                  <c:v>0.10614473415550529</c:v>
                </c:pt>
                <c:pt idx="969" formatCode="0.00%">
                  <c:v>0.14144671251348129</c:v>
                </c:pt>
                <c:pt idx="970" formatCode="0.00%">
                  <c:v>0.18849755811310009</c:v>
                </c:pt>
                <c:pt idx="971" formatCode="0.00%">
                  <c:v>0.24782033424077166</c:v>
                </c:pt>
                <c:pt idx="972" formatCode="0.00%">
                  <c:v>0.32027809645983152</c:v>
                </c:pt>
                <c:pt idx="973" formatCode="0.00%">
                  <c:v>0.40707352190612855</c:v>
                </c:pt>
                <c:pt idx="974" formatCode="0.00%">
                  <c:v>0.47714074892873182</c:v>
                </c:pt>
                <c:pt idx="975" formatCode="0.00%">
                  <c:v>0.52985746064721728</c:v>
                </c:pt>
                <c:pt idx="976" formatCode="0.00%">
                  <c:v>0.56517056076753169</c:v>
                </c:pt>
                <c:pt idx="977" formatCode="0.00%">
                  <c:v>0.58352313447732063</c:v>
                </c:pt>
                <c:pt idx="978" formatCode="0.00%">
                  <c:v>0.58577248746512089</c:v>
                </c:pt>
                <c:pt idx="979" formatCode="0.00%">
                  <c:v>0.57310480534416675</c:v>
                </c:pt>
                <c:pt idx="980" formatCode="0.00%">
                  <c:v>0.54695096586435477</c:v>
                </c:pt>
                <c:pt idx="981" formatCode="0.00%">
                  <c:v>0.5219632247310273</c:v>
                </c:pt>
                <c:pt idx="982" formatCode="0.00%">
                  <c:v>0.49782720964970806</c:v>
                </c:pt>
                <c:pt idx="983" formatCode="0.00%">
                  <c:v>0.47432276662993078</c:v>
                </c:pt>
                <c:pt idx="984" formatCode="0.00%">
                  <c:v>0.45129458326040295</c:v>
                </c:pt>
                <c:pt idx="985" formatCode="0.00%">
                  <c:v>0.42863279500631335</c:v>
                </c:pt>
                <c:pt idx="986" formatCode="0.00%">
                  <c:v>0.40625986754959897</c:v>
                </c:pt>
                <c:pt idx="987" formatCode="0.00%">
                  <c:v>0.38412153815570482</c:v>
                </c:pt>
                <c:pt idx="988" formatCode="0.00%">
                  <c:v>0.36230697666687117</c:v>
                </c:pt>
                <c:pt idx="989" formatCode="0.00%">
                  <c:v>0.34067456626702897</c:v>
                </c:pt>
                <c:pt idx="990" formatCode="0.00%">
                  <c:v>0.31912507367070209</c:v>
                </c:pt>
                <c:pt idx="991" formatCode="0.00%">
                  <c:v>0.29759100293541474</c:v>
                </c:pt>
                <c:pt idx="992" formatCode="0.00%">
                  <c:v>0.27602876308376567</c:v>
                </c:pt>
                <c:pt idx="993" formatCode="0.00%">
                  <c:v>0.25441282378106567</c:v>
                </c:pt>
                <c:pt idx="994" formatCode="0.00%">
                  <c:v>0.23273130104259976</c:v>
                </c:pt>
                <c:pt idx="995" formatCode="0.00%">
                  <c:v>0.20834786181879461</c:v>
                </c:pt>
                <c:pt idx="996" formatCode="0.00%">
                  <c:v>0.18124678583184162</c:v>
                </c:pt>
                <c:pt idx="997" formatCode="0.00%">
                  <c:v>0.15146480261512552</c:v>
                </c:pt>
                <c:pt idx="998" formatCode="0.00%">
                  <c:v>0.11908756200370862</c:v>
                </c:pt>
                <c:pt idx="999" formatCode="0.00%">
                  <c:v>8.4245806309271698E-2</c:v>
                </c:pt>
                <c:pt idx="1000" formatCode="0.00%">
                  <c:v>4.7111179301302153E-2</c:v>
                </c:pt>
                <c:pt idx="1001" formatCode="0.00%">
                  <c:v>7.8916529870745045E-3</c:v>
                </c:pt>
                <c:pt idx="1002" formatCode="0.00%">
                  <c:v>-2.5464304442891383E-2</c:v>
                </c:pt>
                <c:pt idx="1003" formatCode="0.00%">
                  <c:v>-5.3523672554857682E-2</c:v>
                </c:pt>
                <c:pt idx="1004" formatCode="0.00%">
                  <c:v>-7.675729019370392E-2</c:v>
                </c:pt>
                <c:pt idx="1005" formatCode="0.00%">
                  <c:v>-9.5553684647322057E-2</c:v>
                </c:pt>
                <c:pt idx="1006" formatCode="0.00%">
                  <c:v>-0.11023030759796115</c:v>
                </c:pt>
                <c:pt idx="1007" formatCode="0.00%">
                  <c:v>-0.121042655943149</c:v>
                </c:pt>
                <c:pt idx="1008" formatCode="0.00%">
                  <c:v>-0.12739236440532231</c:v>
                </c:pt>
                <c:pt idx="1009" formatCode="0.00%">
                  <c:v>-0.13244750601309008</c:v>
                </c:pt>
                <c:pt idx="1010" formatCode="0.00%">
                  <c:v>-0.1361822202903944</c:v>
                </c:pt>
                <c:pt idx="1011" formatCode="0.00%">
                  <c:v>-0.13856273981327227</c:v>
                </c:pt>
                <c:pt idx="1012" formatCode="0.00%">
                  <c:v>-0.13954656154907208</c:v>
                </c:pt>
                <c:pt idx="1013" formatCode="0.00%">
                  <c:v>-0.13908146053802328</c:v>
                </c:pt>
                <c:pt idx="1014" formatCode="0.00%">
                  <c:v>-0.13710431593505723</c:v>
                </c:pt>
                <c:pt idx="1015" formatCode="0.00%">
                  <c:v>-0.13568513234888568</c:v>
                </c:pt>
                <c:pt idx="1016" formatCode="0.00%">
                  <c:v>-0.13555377680573399</c:v>
                </c:pt>
                <c:pt idx="1017" formatCode="0.00%">
                  <c:v>-0.13676962166674378</c:v>
                </c:pt>
                <c:pt idx="1018" formatCode="0.00%">
                  <c:v>-0.13938974634445433</c:v>
                </c:pt>
                <c:pt idx="1019" formatCode="0.00%">
                  <c:v>-0.14346835702519045</c:v>
                </c:pt>
                <c:pt idx="1020" formatCode="0.00%">
                  <c:v>-0.14905616159797486</c:v>
                </c:pt>
                <c:pt idx="1021" formatCode="0.00%">
                  <c:v>-0.15619969962816715</c:v>
                </c:pt>
                <c:pt idx="1022" formatCode="0.00%">
                  <c:v>-0.16309387531920516</c:v>
                </c:pt>
                <c:pt idx="1023" formatCode="0.00%">
                  <c:v>-0.17027959109654134</c:v>
                </c:pt>
                <c:pt idx="1024" formatCode="0.00%">
                  <c:v>-0.17778911340475667</c:v>
                </c:pt>
                <c:pt idx="1025" formatCode="0.00%">
                  <c:v>-0.18565844291085687</c:v>
                </c:pt>
                <c:pt idx="1026" formatCode="0.00%">
                  <c:v>-0.19392783315648654</c:v>
                </c:pt>
                <c:pt idx="1027" formatCode="0.00%">
                  <c:v>-0.20264239444449594</c:v>
                </c:pt>
                <c:pt idx="1028" formatCode="0.00%">
                  <c:v>-0.21185279944140678</c:v>
                </c:pt>
                <c:pt idx="1029" formatCode="0.00%">
                  <c:v>-0.2221190478870998</c:v>
                </c:pt>
                <c:pt idx="1030" formatCode="0.00%">
                  <c:v>-0.23252015614113153</c:v>
                </c:pt>
                <c:pt idx="1031" formatCode="0.00%">
                  <c:v>-0.24310207474632872</c:v>
                </c:pt>
                <c:pt idx="1032" formatCode="0.00%">
                  <c:v>-0.2539189265515156</c:v>
                </c:pt>
                <c:pt idx="1033" formatCode="0.00%">
                  <c:v>-0.2650348756025932</c:v>
                </c:pt>
                <c:pt idx="1034" formatCode="0.00%">
                  <c:v>-0.27652651400519157</c:v>
                </c:pt>
                <c:pt idx="1035" formatCode="0.00%">
                  <c:v>-0.28848594121751148</c:v>
                </c:pt>
                <c:pt idx="1036" formatCode="0.00%">
                  <c:v>-0.3010247816043965</c:v>
                </c:pt>
                <c:pt idx="1037" formatCode="0.00%">
                  <c:v>-0.30876336857033404</c:v>
                </c:pt>
                <c:pt idx="1038" formatCode="0.00%">
                  <c:v>-0.31150565234936178</c:v>
                </c:pt>
                <c:pt idx="1039" formatCode="0.00%">
                  <c:v>-0.30891173043438336</c:v>
                </c:pt>
                <c:pt idx="1040" formatCode="0.00%">
                  <c:v>-0.30046184157175704</c:v>
                </c:pt>
                <c:pt idx="1041" formatCode="0.00%">
                  <c:v>-0.28540381385696556</c:v>
                </c:pt>
                <c:pt idx="1042" formatCode="0.00%">
                  <c:v>-0.26267589854891271</c:v>
                </c:pt>
                <c:pt idx="1043" formatCode="0.00%">
                  <c:v>-0.23079203056199626</c:v>
                </c:pt>
                <c:pt idx="1044" formatCode="0.00%">
                  <c:v>-0.19430779424950972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</c:numCache>
            </c:numRef>
          </c:cat>
          <c:val>
            <c:numRef>
              <c:f>'Dados sim recup log'!$R$2:$R$1046</c:f>
              <c:numCache>
                <c:formatCode>General</c:formatCode>
                <c:ptCount val="1045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  <c:pt idx="935" formatCode="0.00%">
                  <c:v>-1.5418469428805759E-2</c:v>
                </c:pt>
                <c:pt idx="936" formatCode="0.00%">
                  <c:v>2.3554922959905245E-3</c:v>
                </c:pt>
                <c:pt idx="937" formatCode="0.00%">
                  <c:v>2.0301457733448158E-2</c:v>
                </c:pt>
                <c:pt idx="938" formatCode="0.00%">
                  <c:v>3.8421908247956882E-2</c:v>
                </c:pt>
                <c:pt idx="939" formatCode="0.00%">
                  <c:v>5.6719373158840458E-2</c:v>
                </c:pt>
                <c:pt idx="940" formatCode="0.00%">
                  <c:v>7.5196430904685529E-2</c:v>
                </c:pt>
                <c:pt idx="941" formatCode="0.00%">
                  <c:v>9.3855710241322887E-2</c:v>
                </c:pt>
                <c:pt idx="942" formatCode="0.00%">
                  <c:v>9.2627839593964367E-2</c:v>
                </c:pt>
                <c:pt idx="943" formatCode="0.00%">
                  <c:v>9.1431851443172452E-2</c:v>
                </c:pt>
                <c:pt idx="944" formatCode="0.00%">
                  <c:v>9.0266519933153377E-2</c:v>
                </c:pt>
                <c:pt idx="945" formatCode="0.00%">
                  <c:v>8.9130681256965216E-2</c:v>
                </c:pt>
                <c:pt idx="946" formatCode="0.00%">
                  <c:v>8.8023229779909951E-2</c:v>
                </c:pt>
                <c:pt idx="947" formatCode="0.00%">
                  <c:v>8.6943114449557157E-2</c:v>
                </c:pt>
                <c:pt idx="948" formatCode="0.00%">
                  <c:v>8.5889335468712025E-2</c:v>
                </c:pt>
                <c:pt idx="949" formatCode="0.00%">
                  <c:v>8.486094120859522E-2</c:v>
                </c:pt>
                <c:pt idx="950" formatCode="0.00%">
                  <c:v>8.3857025342516822E-2</c:v>
                </c:pt>
                <c:pt idx="951" formatCode="0.00%">
                  <c:v>8.2876724181946804E-2</c:v>
                </c:pt>
                <c:pt idx="952" formatCode="0.00%">
                  <c:v>8.1919214198186818E-2</c:v>
                </c:pt>
                <c:pt idx="953" formatCode="0.00%">
                  <c:v>8.0983709715015451E-2</c:v>
                </c:pt>
                <c:pt idx="954" formatCode="0.00%">
                  <c:v>8.0069460758570798E-2</c:v>
                </c:pt>
                <c:pt idx="955" formatCode="0.00%">
                  <c:v>7.9175751052214416E-2</c:v>
                </c:pt>
                <c:pt idx="956" formatCode="0.00%">
                  <c:v>7.830189614499683E-2</c:v>
                </c:pt>
                <c:pt idx="957" formatCode="0.00%">
                  <c:v>7.7447241663357147E-2</c:v>
                </c:pt>
                <c:pt idx="958" formatCode="0.00%">
                  <c:v>7.661116167700377E-2</c:v>
                </c:pt>
                <c:pt idx="959" formatCode="0.00%">
                  <c:v>7.5793057170228773E-2</c:v>
                </c:pt>
                <c:pt idx="960" formatCode="0.00%">
                  <c:v>7.4992354610494028E-2</c:v>
                </c:pt>
                <c:pt idx="961" formatCode="0.00%">
                  <c:v>7.4208504607607306E-2</c:v>
                </c:pt>
                <c:pt idx="962" formatCode="0.00%">
                  <c:v>7.3440980656679811E-2</c:v>
                </c:pt>
                <c:pt idx="963" formatCode="0.00%">
                  <c:v>7.2689277958728038E-2</c:v>
                </c:pt>
                <c:pt idx="964" formatCode="0.00%">
                  <c:v>7.1952912313585582E-2</c:v>
                </c:pt>
                <c:pt idx="965" formatCode="0.00%">
                  <c:v>7.1231419079773373E-2</c:v>
                </c:pt>
                <c:pt idx="966" formatCode="0.00%">
                  <c:v>7.0524352196751128E-2</c:v>
                </c:pt>
                <c:pt idx="967" formatCode="0.00%">
                  <c:v>6.9831283265399113E-2</c:v>
                </c:pt>
                <c:pt idx="968" formatCode="0.00%">
                  <c:v>6.9151800682434983E-2</c:v>
                </c:pt>
                <c:pt idx="969" formatCode="0.00%">
                  <c:v>6.8485508825299135E-2</c:v>
                </c:pt>
                <c:pt idx="970" formatCode="0.00%">
                  <c:v>0.1588298665927681</c:v>
                </c:pt>
                <c:pt idx="971" formatCode="0.00%">
                  <c:v>0.24755832700441349</c:v>
                </c:pt>
                <c:pt idx="972" formatCode="0.00%">
                  <c:v>0.33471671703338002</c:v>
                </c:pt>
                <c:pt idx="973" formatCode="0.00%">
                  <c:v>0.42034915100122738</c:v>
                </c:pt>
                <c:pt idx="974" formatCode="0.00%">
                  <c:v>0.50449810984919141</c:v>
                </c:pt>
                <c:pt idx="975" formatCode="0.00%">
                  <c:v>0.58720451604670099</c:v>
                </c:pt>
                <c:pt idx="976" formatCode="0.00%">
                  <c:v>0.66850780441499302</c:v>
                </c:pt>
                <c:pt idx="977" formatCode="0.00%">
                  <c:v>0.6283782679427754</c:v>
                </c:pt>
                <c:pt idx="978" formatCode="0.00%">
                  <c:v>0.59464673618057784</c:v>
                </c:pt>
                <c:pt idx="979" formatCode="0.00%">
                  <c:v>0.56589996109404184</c:v>
                </c:pt>
                <c:pt idx="980" formatCode="0.00%">
                  <c:v>0.5411123803756539</c:v>
                </c:pt>
                <c:pt idx="981" formatCode="0.00%">
                  <c:v>0.51952171069353459</c:v>
                </c:pt>
                <c:pt idx="982" formatCode="0.00%">
                  <c:v>0.500549557735807</c:v>
                </c:pt>
                <c:pt idx="983" formatCode="0.00%">
                  <c:v>0.48374911967884082</c:v>
                </c:pt>
                <c:pt idx="984" formatCode="0.00%">
                  <c:v>0.4529429859893197</c:v>
                </c:pt>
                <c:pt idx="985" formatCode="0.00%">
                  <c:v>0.42582881677303086</c:v>
                </c:pt>
                <c:pt idx="986" formatCode="0.00%">
                  <c:v>0.40178047683695906</c:v>
                </c:pt>
                <c:pt idx="987" formatCode="0.00%">
                  <c:v>0.38030584033618253</c:v>
                </c:pt>
                <c:pt idx="988" formatCode="0.00%">
                  <c:v>0.36101275976335789</c:v>
                </c:pt>
                <c:pt idx="989" formatCode="0.00%">
                  <c:v>0.34358490410109521</c:v>
                </c:pt>
                <c:pt idx="990" formatCode="0.00%">
                  <c:v>0.32776428096572063</c:v>
                </c:pt>
                <c:pt idx="991" formatCode="0.00%">
                  <c:v>0.30003142679908601</c:v>
                </c:pt>
                <c:pt idx="992" formatCode="0.00%">
                  <c:v>0.27469451270706124</c:v>
                </c:pt>
                <c:pt idx="993" formatCode="0.00%">
                  <c:v>0.25146365469593834</c:v>
                </c:pt>
                <c:pt idx="994" formatCode="0.00%">
                  <c:v>0.23009393476272844</c:v>
                </c:pt>
                <c:pt idx="995" formatCode="0.00%">
                  <c:v>0.21037700765563394</c:v>
                </c:pt>
                <c:pt idx="996" formatCode="0.00%">
                  <c:v>0.19213451997071562</c:v>
                </c:pt>
                <c:pt idx="997" formatCode="0.00%">
                  <c:v>0.17521290088784203</c:v>
                </c:pt>
                <c:pt idx="998" formatCode="0.00%">
                  <c:v>0.13036507753138138</c:v>
                </c:pt>
                <c:pt idx="999" formatCode="0.00%">
                  <c:v>8.7543781341150373E-2</c:v>
                </c:pt>
                <c:pt idx="1000" formatCode="0.00%">
                  <c:v>4.6618562767519078E-2</c:v>
                </c:pt>
                <c:pt idx="1001" formatCode="0.00%">
                  <c:v>7.4699205358146337E-3</c:v>
                </c:pt>
                <c:pt idx="1002" formatCode="0.00%">
                  <c:v>-3.0011823288033423E-2</c:v>
                </c:pt>
                <c:pt idx="1003" formatCode="0.00%">
                  <c:v>-6.5927512320645865E-2</c:v>
                </c:pt>
                <c:pt idx="1004" formatCode="0.00%">
                  <c:v>-0.10037002775208137</c:v>
                </c:pt>
                <c:pt idx="1005" formatCode="0.00%">
                  <c:v>-0.10688774180093363</c:v>
                </c:pt>
                <c:pt idx="1006" formatCode="0.00%">
                  <c:v>-0.1135978835978908</c:v>
                </c:pt>
                <c:pt idx="1007" formatCode="0.00%">
                  <c:v>-0.12050910262608028</c:v>
                </c:pt>
                <c:pt idx="1008" formatCode="0.00%">
                  <c:v>-0.12763057463746297</c:v>
                </c:pt>
                <c:pt idx="1009" formatCode="0.00%">
                  <c:v>-0.13497204229643178</c:v>
                </c:pt>
                <c:pt idx="1010" formatCode="0.00%">
                  <c:v>-0.14254385964913963</c:v>
                </c:pt>
                <c:pt idx="1011" formatCode="0.00%">
                  <c:v>-0.14488921532623478</c:v>
                </c:pt>
                <c:pt idx="1012" formatCode="0.00%">
                  <c:v>-0.14248183948691495</c:v>
                </c:pt>
                <c:pt idx="1013" formatCode="0.00%">
                  <c:v>-0.13996640260592608</c:v>
                </c:pt>
                <c:pt idx="1014" formatCode="0.00%">
                  <c:v>-0.13733546175384959</c:v>
                </c:pt>
                <c:pt idx="1015" formatCode="0.00%">
                  <c:v>-0.13458087440963118</c:v>
                </c:pt>
                <c:pt idx="1016" formatCode="0.00%">
                  <c:v>-0.13169371428570464</c:v>
                </c:pt>
                <c:pt idx="1017" formatCode="0.00%">
                  <c:v>-0.12866417469998037</c:v>
                </c:pt>
                <c:pt idx="1018" formatCode="0.00%">
                  <c:v>-0.13499584848397939</c:v>
                </c:pt>
                <c:pt idx="1019" formatCode="0.00%">
                  <c:v>-0.14156916523210905</c:v>
                </c:pt>
                <c:pt idx="1020" formatCode="0.00%">
                  <c:v>-0.14839822719295714</c:v>
                </c:pt>
                <c:pt idx="1021" formatCode="0.00%">
                  <c:v>-0.15549825572576903</c:v>
                </c:pt>
                <c:pt idx="1022" formatCode="0.00%">
                  <c:v>-0.16288570455881668</c:v>
                </c:pt>
                <c:pt idx="1023" formatCode="0.00%">
                  <c:v>-0.1705783870865859</c:v>
                </c:pt>
                <c:pt idx="1024" formatCode="0.00%">
                  <c:v>-0.17859561977873106</c:v>
                </c:pt>
                <c:pt idx="1025" formatCode="0.00%">
                  <c:v>-0.18327154772937904</c:v>
                </c:pt>
                <c:pt idx="1026" formatCode="0.00%">
                  <c:v>-0.19185275823391157</c:v>
                </c:pt>
                <c:pt idx="1027" formatCode="0.00%">
                  <c:v>-0.20090813831645227</c:v>
                </c:pt>
                <c:pt idx="1028" formatCode="0.00%">
                  <c:v>-0.21047810625381447</c:v>
                </c:pt>
                <c:pt idx="1029" formatCode="0.00%">
                  <c:v>-0.22060780834072979</c:v>
                </c:pt>
                <c:pt idx="1030" formatCode="0.00%">
                  <c:v>-0.23134783105457479</c:v>
                </c:pt>
                <c:pt idx="1031" formatCode="0.00%">
                  <c:v>-0.24275504594361452</c:v>
                </c:pt>
                <c:pt idx="1032" formatCode="0.00%">
                  <c:v>-0.25489361702127655</c:v>
                </c:pt>
                <c:pt idx="1033" formatCode="0.00%">
                  <c:v>-0.26452589741972021</c:v>
                </c:pt>
                <c:pt idx="1034" formatCode="0.00%">
                  <c:v>-0.27491476527668535</c:v>
                </c:pt>
                <c:pt idx="1035" formatCode="0.00%">
                  <c:v>-0.28615300621033157</c:v>
                </c:pt>
                <c:pt idx="1036" formatCode="0.00%">
                  <c:v>-0.29834922442009471</c:v>
                </c:pt>
                <c:pt idx="1037" formatCode="0.00%">
                  <c:v>-0.31163136380527645</c:v>
                </c:pt>
                <c:pt idx="1038" formatCode="0.00%">
                  <c:v>-0.32615121344118569</c:v>
                </c:pt>
                <c:pt idx="1039" formatCode="0.00%">
                  <c:v>-0.3420902341519132</c:v>
                </c:pt>
                <c:pt idx="1040" formatCode="0.00%">
                  <c:v>-0.31966603762795887</c:v>
                </c:pt>
                <c:pt idx="1041" formatCode="0.00%">
                  <c:v>-0.2948126714290078</c:v>
                </c:pt>
                <c:pt idx="1042" formatCode="0.00%">
                  <c:v>-0.26711281070747084</c:v>
                </c:pt>
                <c:pt idx="1043" formatCode="0.00%">
                  <c:v>-0.23604773011526792</c:v>
                </c:pt>
                <c:pt idx="1044" formatCode="0.00%">
                  <c:v>-0.20096451450371489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</c:numCache>
            </c:numRef>
          </c:cat>
          <c:val>
            <c:numRef>
              <c:f>'Dados sim recup log'!$O$2:$O$1046</c:f>
              <c:numCache>
                <c:formatCode>General</c:formatCode>
                <c:ptCount val="1045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0.97029618476041735</c:v>
                </c:pt>
                <c:pt idx="933">
                  <c:v>0.97501550610182464</c:v>
                </c:pt>
                <c:pt idx="934">
                  <c:v>0.98229892340140279</c:v>
                </c:pt>
                <c:pt idx="935">
                  <c:v>0.99218397978067829</c:v>
                </c:pt>
                <c:pt idx="936">
                  <c:v>1.0047288502181322</c:v>
                </c:pt>
                <c:pt idx="937">
                  <c:v>1.0200128491346916</c:v>
                </c:pt>
                <c:pt idx="938">
                  <c:v>1.0381372188803286</c:v>
                </c:pt>
                <c:pt idx="939">
                  <c:v>1.0536948172815268</c:v>
                </c:pt>
                <c:pt idx="940">
                  <c:v>1.0665886681592367</c:v>
                </c:pt>
                <c:pt idx="941">
                  <c:v>1.0767424780049102</c:v>
                </c:pt>
                <c:pt idx="942">
                  <c:v>1.0841013069529701</c:v>
                </c:pt>
                <c:pt idx="943">
                  <c:v>1.088631964687077</c:v>
                </c:pt>
                <c:pt idx="944">
                  <c:v>1.0903231296590612</c:v>
                </c:pt>
                <c:pt idx="945">
                  <c:v>1.0891851947501485</c:v>
                </c:pt>
                <c:pt idx="946">
                  <c:v>1.0880757493249038</c:v>
                </c:pt>
                <c:pt idx="947">
                  <c:v>1.0869937361646032</c:v>
                </c:pt>
                <c:pt idx="948">
                  <c:v>1.085938149746668</c:v>
                </c:pt>
                <c:pt idx="949">
                  <c:v>1.0849080331215777</c:v>
                </c:pt>
                <c:pt idx="950">
                  <c:v>1.0839024750135526</c:v>
                </c:pt>
                <c:pt idx="951">
                  <c:v>1.0829206071265738</c:v>
                </c:pt>
                <c:pt idx="952">
                  <c:v>1.0819616016389242</c:v>
                </c:pt>
                <c:pt idx="953">
                  <c:v>1.0810246688710621</c:v>
                </c:pt>
                <c:pt idx="954">
                  <c:v>1.0801090551129566</c:v>
                </c:pt>
                <c:pt idx="955">
                  <c:v>1.0792140405983173</c:v>
                </c:pt>
                <c:pt idx="956">
                  <c:v>1.0783389376142853</c:v>
                </c:pt>
                <c:pt idx="957">
                  <c:v>1.0774830887360798</c:v>
                </c:pt>
                <c:pt idx="958">
                  <c:v>1.076645865177096</c:v>
                </c:pt>
                <c:pt idx="959">
                  <c:v>1.0758266652457344</c:v>
                </c:pt>
                <c:pt idx="960">
                  <c:v>1.075024912900973</c:v>
                </c:pt>
                <c:pt idx="961">
                  <c:v>1.0742400563994288</c:v>
                </c:pt>
                <c:pt idx="962">
                  <c:v>1.0734715670271697</c:v>
                </c:pt>
                <c:pt idx="963">
                  <c:v>1.0727189379101396</c:v>
                </c:pt>
                <c:pt idx="964">
                  <c:v>1.0719816828976243</c:v>
                </c:pt>
                <c:pt idx="965">
                  <c:v>1.0712593355135374</c:v>
                </c:pt>
                <c:pt idx="966">
                  <c:v>1.0705514479707656</c:v>
                </c:pt>
                <c:pt idx="967">
                  <c:v>1.0824299287034551</c:v>
                </c:pt>
                <c:pt idx="968">
                  <c:v>1.1061447341555053</c:v>
                </c:pt>
                <c:pt idx="969">
                  <c:v>1.1414467125134813</c:v>
                </c:pt>
                <c:pt idx="970">
                  <c:v>1.1884975581131001</c:v>
                </c:pt>
                <c:pt idx="971">
                  <c:v>1.2478203342407717</c:v>
                </c:pt>
                <c:pt idx="972">
                  <c:v>1.3202780964598315</c:v>
                </c:pt>
                <c:pt idx="973">
                  <c:v>1.4070735219061286</c:v>
                </c:pt>
                <c:pt idx="974">
                  <c:v>1.4771407489287318</c:v>
                </c:pt>
                <c:pt idx="975">
                  <c:v>1.5298574606472173</c:v>
                </c:pt>
                <c:pt idx="976">
                  <c:v>1.5651705607675317</c:v>
                </c:pt>
                <c:pt idx="977">
                  <c:v>1.5835231344773206</c:v>
                </c:pt>
                <c:pt idx="978">
                  <c:v>1.5857724874651209</c:v>
                </c:pt>
                <c:pt idx="979">
                  <c:v>1.5731048053441667</c:v>
                </c:pt>
                <c:pt idx="980">
                  <c:v>1.5469509658643548</c:v>
                </c:pt>
                <c:pt idx="981">
                  <c:v>1.5219632247310273</c:v>
                </c:pt>
                <c:pt idx="982">
                  <c:v>1.4978272096497081</c:v>
                </c:pt>
                <c:pt idx="983">
                  <c:v>1.4743227666299308</c:v>
                </c:pt>
                <c:pt idx="984">
                  <c:v>1.4512945832604029</c:v>
                </c:pt>
                <c:pt idx="985">
                  <c:v>1.4286327950063133</c:v>
                </c:pt>
                <c:pt idx="986">
                  <c:v>1.406259867549599</c:v>
                </c:pt>
                <c:pt idx="987">
                  <c:v>1.3841215381557048</c:v>
                </c:pt>
                <c:pt idx="988">
                  <c:v>1.3623069766668712</c:v>
                </c:pt>
                <c:pt idx="989">
                  <c:v>1.340674566267029</c:v>
                </c:pt>
                <c:pt idx="990">
                  <c:v>1.3191250736707021</c:v>
                </c:pt>
                <c:pt idx="991">
                  <c:v>1.2975910029354147</c:v>
                </c:pt>
                <c:pt idx="992">
                  <c:v>1.2760287630837657</c:v>
                </c:pt>
                <c:pt idx="993">
                  <c:v>1.2544128237810657</c:v>
                </c:pt>
                <c:pt idx="994">
                  <c:v>1.2327313010425998</c:v>
                </c:pt>
                <c:pt idx="995">
                  <c:v>1.2083478618187946</c:v>
                </c:pt>
                <c:pt idx="996">
                  <c:v>1.1812467858318416</c:v>
                </c:pt>
                <c:pt idx="997">
                  <c:v>1.1514648026151255</c:v>
                </c:pt>
                <c:pt idx="998">
                  <c:v>1.1190875620037086</c:v>
                </c:pt>
                <c:pt idx="999">
                  <c:v>1.0842458063092717</c:v>
                </c:pt>
                <c:pt idx="1000">
                  <c:v>1.0471111793013022</c:v>
                </c:pt>
                <c:pt idx="1001">
                  <c:v>1.0078916529870745</c:v>
                </c:pt>
                <c:pt idx="1002">
                  <c:v>0.97453569555710862</c:v>
                </c:pt>
                <c:pt idx="1003">
                  <c:v>0.94647632744514232</c:v>
                </c:pt>
                <c:pt idx="1004">
                  <c:v>0.92324270980629608</c:v>
                </c:pt>
                <c:pt idx="1005">
                  <c:v>0.90444631535267794</c:v>
                </c:pt>
                <c:pt idx="1006">
                  <c:v>0.88976969240203885</c:v>
                </c:pt>
                <c:pt idx="1007">
                  <c:v>0.878957344056851</c:v>
                </c:pt>
                <c:pt idx="1008">
                  <c:v>0.87260763559467769</c:v>
                </c:pt>
                <c:pt idx="1009">
                  <c:v>0.86755249398690992</c:v>
                </c:pt>
                <c:pt idx="1010">
                  <c:v>0.8638177797096056</c:v>
                </c:pt>
                <c:pt idx="1011">
                  <c:v>0.86143726018672773</c:v>
                </c:pt>
                <c:pt idx="1012">
                  <c:v>0.86045343845092792</c:v>
                </c:pt>
                <c:pt idx="1013">
                  <c:v>0.86091853946197672</c:v>
                </c:pt>
                <c:pt idx="1014">
                  <c:v>0.86289568406494277</c:v>
                </c:pt>
                <c:pt idx="1015">
                  <c:v>0.86431486765111432</c:v>
                </c:pt>
                <c:pt idx="1016">
                  <c:v>0.86444622319426601</c:v>
                </c:pt>
                <c:pt idx="1017">
                  <c:v>0.86323037833325622</c:v>
                </c:pt>
                <c:pt idx="1018">
                  <c:v>0.86061025365554567</c:v>
                </c:pt>
                <c:pt idx="1019">
                  <c:v>0.85653164297480955</c:v>
                </c:pt>
                <c:pt idx="1020">
                  <c:v>0.85094383840202514</c:v>
                </c:pt>
                <c:pt idx="1021">
                  <c:v>0.84380030037183285</c:v>
                </c:pt>
                <c:pt idx="1022">
                  <c:v>0.83690612468079484</c:v>
                </c:pt>
                <c:pt idx="1023">
                  <c:v>0.82972040890345866</c:v>
                </c:pt>
                <c:pt idx="1024">
                  <c:v>0.82221088659524333</c:v>
                </c:pt>
                <c:pt idx="1025">
                  <c:v>0.81434155708914313</c:v>
                </c:pt>
                <c:pt idx="1026">
                  <c:v>0.80607216684351346</c:v>
                </c:pt>
                <c:pt idx="1027">
                  <c:v>0.79735760555550406</c:v>
                </c:pt>
                <c:pt idx="1028">
                  <c:v>0.78814720055859322</c:v>
                </c:pt>
                <c:pt idx="1029">
                  <c:v>0.7778809521129002</c:v>
                </c:pt>
                <c:pt idx="1030">
                  <c:v>0.76747984385886847</c:v>
                </c:pt>
                <c:pt idx="1031">
                  <c:v>0.75689792525367128</c:v>
                </c:pt>
                <c:pt idx="1032">
                  <c:v>0.7460810734484844</c:v>
                </c:pt>
                <c:pt idx="1033">
                  <c:v>0.7349651243974068</c:v>
                </c:pt>
                <c:pt idx="1034">
                  <c:v>0.72347348599480843</c:v>
                </c:pt>
                <c:pt idx="1035">
                  <c:v>0.71151405878248852</c:v>
                </c:pt>
                <c:pt idx="1036">
                  <c:v>0.6989752183956035</c:v>
                </c:pt>
                <c:pt idx="1037">
                  <c:v>0.69123663142966596</c:v>
                </c:pt>
                <c:pt idx="1038">
                  <c:v>0.68849434765063822</c:v>
                </c:pt>
                <c:pt idx="1039">
                  <c:v>0.69108826956561664</c:v>
                </c:pt>
                <c:pt idx="1040">
                  <c:v>0.69953815842824296</c:v>
                </c:pt>
                <c:pt idx="1041">
                  <c:v>0.71459618614303444</c:v>
                </c:pt>
                <c:pt idx="1042">
                  <c:v>0.73732410145108729</c:v>
                </c:pt>
                <c:pt idx="1043">
                  <c:v>0.76920796943800374</c:v>
                </c:pt>
                <c:pt idx="1044">
                  <c:v>0.80569220575049028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</c:numCache>
            </c:numRef>
          </c:cat>
          <c:val>
            <c:numRef>
              <c:f>'Dados sim recup log'!$P$2:$P$1046</c:f>
              <c:numCache>
                <c:formatCode>General</c:formatCode>
                <c:ptCount val="1045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  <c:pt idx="935">
                  <c:v>0.98458153057119424</c:v>
                </c:pt>
                <c:pt idx="936">
                  <c:v>1.0023554922959905</c:v>
                </c:pt>
                <c:pt idx="937">
                  <c:v>1.0203014577334482</c:v>
                </c:pt>
                <c:pt idx="938">
                  <c:v>1.0384219082479569</c:v>
                </c:pt>
                <c:pt idx="939">
                  <c:v>1.0567193731588405</c:v>
                </c:pt>
                <c:pt idx="940">
                  <c:v>1.0751964309046855</c:v>
                </c:pt>
                <c:pt idx="941">
                  <c:v>1.0938557102413229</c:v>
                </c:pt>
                <c:pt idx="942">
                  <c:v>1.0926278395939644</c:v>
                </c:pt>
                <c:pt idx="943">
                  <c:v>1.0914318514431725</c:v>
                </c:pt>
                <c:pt idx="944">
                  <c:v>1.0902665199331534</c:v>
                </c:pt>
                <c:pt idx="945">
                  <c:v>1.0891306812569652</c:v>
                </c:pt>
                <c:pt idx="946">
                  <c:v>1.08802322977991</c:v>
                </c:pt>
                <c:pt idx="947">
                  <c:v>1.0869431144495572</c:v>
                </c:pt>
                <c:pt idx="948">
                  <c:v>1.085889335468712</c:v>
                </c:pt>
                <c:pt idx="949">
                  <c:v>1.0848609412085952</c:v>
                </c:pt>
                <c:pt idx="950">
                  <c:v>1.0838570253425168</c:v>
                </c:pt>
                <c:pt idx="951">
                  <c:v>1.0828767241819468</c:v>
                </c:pt>
                <c:pt idx="952">
                  <c:v>1.0819192141981868</c:v>
                </c:pt>
                <c:pt idx="953">
                  <c:v>1.0809837097150155</c:v>
                </c:pt>
                <c:pt idx="954">
                  <c:v>1.0800694607585708</c:v>
                </c:pt>
                <c:pt idx="955">
                  <c:v>1.0791757510522144</c:v>
                </c:pt>
                <c:pt idx="956">
                  <c:v>1.0783018961449968</c:v>
                </c:pt>
                <c:pt idx="957">
                  <c:v>1.0774472416633571</c:v>
                </c:pt>
                <c:pt idx="958">
                  <c:v>1.0766111616770038</c:v>
                </c:pt>
                <c:pt idx="959">
                  <c:v>1.0757930571702288</c:v>
                </c:pt>
                <c:pt idx="960">
                  <c:v>1.074992354610494</c:v>
                </c:pt>
                <c:pt idx="961">
                  <c:v>1.0742085046076073</c:v>
                </c:pt>
                <c:pt idx="962">
                  <c:v>1.0734409806566798</c:v>
                </c:pt>
                <c:pt idx="963">
                  <c:v>1.072689277958728</c:v>
                </c:pt>
                <c:pt idx="964">
                  <c:v>1.0719529123135856</c:v>
                </c:pt>
                <c:pt idx="965">
                  <c:v>1.0712314190797734</c:v>
                </c:pt>
                <c:pt idx="966">
                  <c:v>1.0705243521967511</c:v>
                </c:pt>
                <c:pt idx="967">
                  <c:v>1.0698312832653991</c:v>
                </c:pt>
                <c:pt idx="968">
                  <c:v>1.069151800682435</c:v>
                </c:pt>
                <c:pt idx="969">
                  <c:v>1.0684855088252991</c:v>
                </c:pt>
                <c:pt idx="970">
                  <c:v>1.1588298665927681</c:v>
                </c:pt>
                <c:pt idx="971">
                  <c:v>1.2475583270044135</c:v>
                </c:pt>
                <c:pt idx="972">
                  <c:v>1.33471671703338</c:v>
                </c:pt>
                <c:pt idx="973">
                  <c:v>1.4203491510012274</c:v>
                </c:pt>
                <c:pt idx="974">
                  <c:v>1.5044981098491914</c:v>
                </c:pt>
                <c:pt idx="975">
                  <c:v>1.587204516046701</c:v>
                </c:pt>
                <c:pt idx="976">
                  <c:v>1.668507804414993</c:v>
                </c:pt>
                <c:pt idx="977">
                  <c:v>1.6283782679427754</c:v>
                </c:pt>
                <c:pt idx="978">
                  <c:v>1.5946467361805778</c:v>
                </c:pt>
                <c:pt idx="979">
                  <c:v>1.5658999610940418</c:v>
                </c:pt>
                <c:pt idx="980">
                  <c:v>1.5411123803756539</c:v>
                </c:pt>
                <c:pt idx="981">
                  <c:v>1.5195217106935346</c:v>
                </c:pt>
                <c:pt idx="982">
                  <c:v>1.500549557735807</c:v>
                </c:pt>
                <c:pt idx="983">
                  <c:v>1.4837491196788408</c:v>
                </c:pt>
                <c:pt idx="984">
                  <c:v>1.4529429859893197</c:v>
                </c:pt>
                <c:pt idx="985">
                  <c:v>1.4258288167730309</c:v>
                </c:pt>
                <c:pt idx="986">
                  <c:v>1.4017804768369591</c:v>
                </c:pt>
                <c:pt idx="987">
                  <c:v>1.3803058403361825</c:v>
                </c:pt>
                <c:pt idx="988">
                  <c:v>1.3610127597633579</c:v>
                </c:pt>
                <c:pt idx="989">
                  <c:v>1.3435849041010952</c:v>
                </c:pt>
                <c:pt idx="990">
                  <c:v>1.3277642809657206</c:v>
                </c:pt>
                <c:pt idx="991">
                  <c:v>1.300031426799086</c:v>
                </c:pt>
                <c:pt idx="992">
                  <c:v>1.2746945127070612</c:v>
                </c:pt>
                <c:pt idx="993">
                  <c:v>1.2514636546959383</c:v>
                </c:pt>
                <c:pt idx="994">
                  <c:v>1.2300939347627284</c:v>
                </c:pt>
                <c:pt idx="995">
                  <c:v>1.2103770076556339</c:v>
                </c:pt>
                <c:pt idx="996">
                  <c:v>1.1921345199707156</c:v>
                </c:pt>
                <c:pt idx="997">
                  <c:v>1.175212900887842</c:v>
                </c:pt>
                <c:pt idx="998">
                  <c:v>1.1303650775313814</c:v>
                </c:pt>
                <c:pt idx="999">
                  <c:v>1.0875437813411504</c:v>
                </c:pt>
                <c:pt idx="1000">
                  <c:v>1.0466185627675191</c:v>
                </c:pt>
                <c:pt idx="1001">
                  <c:v>1.0074699205358146</c:v>
                </c:pt>
                <c:pt idx="1002">
                  <c:v>0.96998817671196658</c:v>
                </c:pt>
                <c:pt idx="1003">
                  <c:v>0.93407248767935414</c:v>
                </c:pt>
                <c:pt idx="1004">
                  <c:v>0.89962997224791863</c:v>
                </c:pt>
                <c:pt idx="1005">
                  <c:v>0.89311225819906637</c:v>
                </c:pt>
                <c:pt idx="1006">
                  <c:v>0.8864021164021092</c:v>
                </c:pt>
                <c:pt idx="1007">
                  <c:v>0.87949089737391972</c:v>
                </c:pt>
                <c:pt idx="1008">
                  <c:v>0.87236942536253703</c:v>
                </c:pt>
                <c:pt idx="1009">
                  <c:v>0.86502795770356822</c:v>
                </c:pt>
                <c:pt idx="1010">
                  <c:v>0.85745614035086037</c:v>
                </c:pt>
                <c:pt idx="1011">
                  <c:v>0.85511078467376522</c:v>
                </c:pt>
                <c:pt idx="1012">
                  <c:v>0.85751816051308505</c:v>
                </c:pt>
                <c:pt idx="1013">
                  <c:v>0.86003359739407392</c:v>
                </c:pt>
                <c:pt idx="1014">
                  <c:v>0.86266453824615041</c:v>
                </c:pt>
                <c:pt idx="1015">
                  <c:v>0.86541912559036882</c:v>
                </c:pt>
                <c:pt idx="1016">
                  <c:v>0.86830628571429536</c:v>
                </c:pt>
                <c:pt idx="1017">
                  <c:v>0.87133582530001963</c:v>
                </c:pt>
                <c:pt idx="1018">
                  <c:v>0.86500415151602061</c:v>
                </c:pt>
                <c:pt idx="1019">
                  <c:v>0.85843083476789095</c:v>
                </c:pt>
                <c:pt idx="1020">
                  <c:v>0.85160177280704286</c:v>
                </c:pt>
                <c:pt idx="1021">
                  <c:v>0.84450174427423097</c:v>
                </c:pt>
                <c:pt idx="1022">
                  <c:v>0.83711429544118332</c:v>
                </c:pt>
                <c:pt idx="1023">
                  <c:v>0.8294216129134141</c:v>
                </c:pt>
                <c:pt idx="1024">
                  <c:v>0.82140438022126894</c:v>
                </c:pt>
                <c:pt idx="1025">
                  <c:v>0.81672845227062096</c:v>
                </c:pt>
                <c:pt idx="1026">
                  <c:v>0.80814724176608843</c:v>
                </c:pt>
                <c:pt idx="1027">
                  <c:v>0.79909186168354773</c:v>
                </c:pt>
                <c:pt idx="1028">
                  <c:v>0.78952189374618553</c:v>
                </c:pt>
                <c:pt idx="1029">
                  <c:v>0.77939219165927021</c:v>
                </c:pt>
                <c:pt idx="1030">
                  <c:v>0.76865216894542521</c:v>
                </c:pt>
                <c:pt idx="1031">
                  <c:v>0.75724495405638548</c:v>
                </c:pt>
                <c:pt idx="1032">
                  <c:v>0.74510638297872345</c:v>
                </c:pt>
                <c:pt idx="1033">
                  <c:v>0.73547410258027979</c:v>
                </c:pt>
                <c:pt idx="1034">
                  <c:v>0.72508523472331465</c:v>
                </c:pt>
                <c:pt idx="1035">
                  <c:v>0.71384699378966843</c:v>
                </c:pt>
                <c:pt idx="1036">
                  <c:v>0.70165077557990529</c:v>
                </c:pt>
                <c:pt idx="1037">
                  <c:v>0.68836863619472355</c:v>
                </c:pt>
                <c:pt idx="1038">
                  <c:v>0.67384878655881431</c:v>
                </c:pt>
                <c:pt idx="1039">
                  <c:v>0.6579097658480868</c:v>
                </c:pt>
                <c:pt idx="1040">
                  <c:v>0.68033396237204113</c:v>
                </c:pt>
                <c:pt idx="1041">
                  <c:v>0.7051873285709922</c:v>
                </c:pt>
                <c:pt idx="1042">
                  <c:v>0.73288718929252916</c:v>
                </c:pt>
                <c:pt idx="1043">
                  <c:v>0.76395226988473208</c:v>
                </c:pt>
                <c:pt idx="1044">
                  <c:v>0.79903548549628511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48"/>
  <sheetViews>
    <sheetView tabSelected="1" topLeftCell="L1" zoomScale="115" zoomScaleNormal="115" workbookViewId="0">
      <pane ySplit="1" topLeftCell="A47" activePane="bottomLeft" state="frozen"/>
      <selection pane="bottomLeft" activeCell="L1042" sqref="L1042:R1048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5">
        <f>O29-1</f>
        <v>0.19428470281742238</v>
      </c>
      <c r="R29" s="5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5">
        <f t="shared" ref="Q30:Q93" si="22">O30-1</f>
        <v>0.20120200881397587</v>
      </c>
      <c r="R30" s="5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5">
        <f t="shared" si="22"/>
        <v>0.22505996104421055</v>
      </c>
      <c r="R31" s="5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5">
        <f t="shared" si="22"/>
        <v>0.24391913314133484</v>
      </c>
      <c r="R32" s="5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5">
        <f t="shared" si="22"/>
        <v>0.24751439510090267</v>
      </c>
      <c r="R33" s="5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5">
        <f t="shared" si="22"/>
        <v>0.24868357851876977</v>
      </c>
      <c r="R34" s="5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5">
        <f t="shared" si="22"/>
        <v>0.21901353898943188</v>
      </c>
      <c r="R35" s="5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5">
        <f t="shared" si="22"/>
        <v>0.12798407730841754</v>
      </c>
      <c r="R36" s="5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5">
        <f t="shared" si="22"/>
        <v>0.11934730690364703</v>
      </c>
      <c r="R37" s="5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5">
        <f t="shared" si="22"/>
        <v>8.3989478264827833E-2</v>
      </c>
      <c r="R38" s="5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5">
        <f t="shared" si="22"/>
        <v>4.4429671216702049E-2</v>
      </c>
      <c r="R39" s="5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5">
        <f t="shared" si="22"/>
        <v>-1.5321781357877651E-3</v>
      </c>
      <c r="R40" s="5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5">
        <f t="shared" si="22"/>
        <v>7.20236273386754E-3</v>
      </c>
      <c r="R41" s="5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5">
        <f t="shared" si="22"/>
        <v>6.3650325654958984E-2</v>
      </c>
      <c r="R42" s="5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5">
        <f t="shared" si="22"/>
        <v>0.18165756369505259</v>
      </c>
      <c r="R43" s="5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5">
        <f t="shared" si="22"/>
        <v>0.22958176476137337</v>
      </c>
      <c r="R44" s="5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5">
        <f t="shared" si="22"/>
        <v>0.29761972240502299</v>
      </c>
      <c r="R45" s="5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5">
        <f t="shared" si="22"/>
        <v>0.38117811823854519</v>
      </c>
      <c r="R46" s="5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5">
        <f t="shared" si="22"/>
        <v>0.48241642165708165</v>
      </c>
      <c r="R47" s="5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5">
        <f t="shared" si="22"/>
        <v>0.53575793211892875</v>
      </c>
      <c r="R48" s="5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5">
        <f t="shared" si="22"/>
        <v>0.51733936506622435</v>
      </c>
      <c r="R49" s="5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5">
        <f t="shared" si="22"/>
        <v>0.46602050683775542</v>
      </c>
      <c r="R50" s="5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5">
        <f t="shared" si="22"/>
        <v>0.44417201898380232</v>
      </c>
      <c r="R51" s="5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5">
        <f t="shared" si="22"/>
        <v>0.46375887214258338</v>
      </c>
      <c r="R52" s="5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5">
        <f t="shared" si="22"/>
        <v>0.43251848071967425</v>
      </c>
      <c r="R53" s="5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5">
        <f t="shared" si="22"/>
        <v>0.39288426137720855</v>
      </c>
      <c r="R54" s="5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5">
        <f t="shared" si="22"/>
        <v>0.34591944862064072</v>
      </c>
      <c r="R55" s="5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5">
        <f t="shared" si="22"/>
        <v>0.31208733724023041</v>
      </c>
      <c r="R56" s="5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5">
        <f t="shared" si="22"/>
        <v>0.24363263786389489</v>
      </c>
      <c r="R57" s="5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5">
        <f t="shared" si="22"/>
        <v>0.18609706597619113</v>
      </c>
      <c r="R58" s="5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5">
        <f t="shared" si="22"/>
        <v>5.7506070660285236E-2</v>
      </c>
      <c r="R59" s="5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5">
        <f t="shared" si="22"/>
        <v>-2.7844453796916913E-2</v>
      </c>
      <c r="R60" s="5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5">
        <f t="shared" si="22"/>
        <v>-8.8035177950451238E-2</v>
      </c>
      <c r="R61" s="5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5">
        <f t="shared" si="22"/>
        <v>-0.13641119431099891</v>
      </c>
      <c r="R62" s="5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5">
        <f t="shared" si="22"/>
        <v>-0.16786932804119237</v>
      </c>
      <c r="R63" s="5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5">
        <f t="shared" si="22"/>
        <v>-0.16616220545095073</v>
      </c>
      <c r="R64" s="5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5">
        <f t="shared" si="22"/>
        <v>-0.16248524364474193</v>
      </c>
      <c r="R65" s="5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5">
        <f t="shared" si="22"/>
        <v>-0.12556649993523661</v>
      </c>
      <c r="R66" s="5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5">
        <f t="shared" si="22"/>
        <v>-3.2789102194693887E-2</v>
      </c>
      <c r="R67" s="5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5">
        <f t="shared" si="22"/>
        <v>7.121179428883484E-2</v>
      </c>
      <c r="R68" s="5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5">
        <f t="shared" si="22"/>
        <v>0.17832159982045015</v>
      </c>
      <c r="R69" s="5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5">
        <f t="shared" si="22"/>
        <v>0.29460545714228137</v>
      </c>
      <c r="R70" s="5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5">
        <f t="shared" si="22"/>
        <v>0.44009989637686187</v>
      </c>
      <c r="R71" s="5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5">
        <f t="shared" si="22"/>
        <v>0.5754676794943403</v>
      </c>
      <c r="R72" s="5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5">
        <f t="shared" si="22"/>
        <v>0.73312753729374669</v>
      </c>
      <c r="R73" s="5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5">
        <f t="shared" si="22"/>
        <v>0.78340318004901155</v>
      </c>
      <c r="R74" s="5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5">
        <f t="shared" si="22"/>
        <v>0.78881426963407275</v>
      </c>
      <c r="R75" s="5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5">
        <f t="shared" si="22"/>
        <v>0.79093796331098254</v>
      </c>
      <c r="R76" s="5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5">
        <f t="shared" si="22"/>
        <v>0.74273494377693061</v>
      </c>
      <c r="R77" s="5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5">
        <f t="shared" si="22"/>
        <v>0.62409806345595831</v>
      </c>
      <c r="R78" s="5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5">
        <f t="shared" si="22"/>
        <v>0.51854403334568033</v>
      </c>
      <c r="R79" s="5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5">
        <f t="shared" si="22"/>
        <v>0.40498422325200112</v>
      </c>
      <c r="R80" s="5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5">
        <f t="shared" si="22"/>
        <v>0.31821062186058979</v>
      </c>
      <c r="R81" s="5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5">
        <f t="shared" si="22"/>
        <v>0.25284564625231321</v>
      </c>
      <c r="R82" s="5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5">
        <f t="shared" si="22"/>
        <v>0.16350484745851568</v>
      </c>
      <c r="R83" s="5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5">
        <f t="shared" si="22"/>
        <v>0.13891860954440394</v>
      </c>
      <c r="R84" s="5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5">
        <f t="shared" si="22"/>
        <v>0.15029803792626018</v>
      </c>
      <c r="R85" s="5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5">
        <f t="shared" si="22"/>
        <v>0.17362314203810558</v>
      </c>
      <c r="R86" s="5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5">
        <f t="shared" si="22"/>
        <v>0.20122639884033289</v>
      </c>
      <c r="R87" s="5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5">
        <f t="shared" si="22"/>
        <v>0.21568153847063121</v>
      </c>
      <c r="R88" s="5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5">
        <f t="shared" si="22"/>
        <v>0.21674175490089365</v>
      </c>
      <c r="R89" s="5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5">
        <f t="shared" si="22"/>
        <v>0.30270540107351751</v>
      </c>
      <c r="R90" s="5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5">
        <f t="shared" si="22"/>
        <v>0.33530419472548023</v>
      </c>
      <c r="R91" s="5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5">
        <f t="shared" si="22"/>
        <v>0.32822615957836021</v>
      </c>
      <c r="R92" s="5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5">
        <f t="shared" si="22"/>
        <v>0.34782978556771704</v>
      </c>
      <c r="R93" s="5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5">
        <f t="shared" ref="Q94:Q157" si="37">O94-1</f>
        <v>0.36931836437910848</v>
      </c>
      <c r="R94" s="5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5">
        <f t="shared" si="37"/>
        <v>0.40963453621115775</v>
      </c>
      <c r="R95" s="5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5">
        <f t="shared" si="37"/>
        <v>0.47027356264012865</v>
      </c>
      <c r="R96" s="5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5">
        <f t="shared" si="37"/>
        <v>0.49506195180449875</v>
      </c>
      <c r="R97" s="5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5">
        <f t="shared" si="37"/>
        <v>0.53479189045158892</v>
      </c>
      <c r="R98" s="5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5">
        <f t="shared" si="37"/>
        <v>0.63331109555523923</v>
      </c>
      <c r="R99" s="5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5">
        <f t="shared" si="37"/>
        <v>0.66168407407075769</v>
      </c>
      <c r="R100" s="5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5">
        <f t="shared" si="37"/>
        <v>0.62282945104606746</v>
      </c>
      <c r="R101" s="5">
        <f t="shared" si="38"/>
        <v>0.70609981515711651</v>
      </c>
    </row>
    <row r="102" spans="1:18" x14ac:dyDescent="0.3">
      <c r="A102" s="1">
        <v>44007</v>
      </c>
      <c r="B102">
        <v>2561</v>
      </c>
      <c r="C102">
        <f t="shared" si="27"/>
        <v>99</v>
      </c>
      <c r="D102">
        <f t="shared" si="32"/>
        <v>103.40778911788448</v>
      </c>
      <c r="E102">
        <f t="shared" si="26"/>
        <v>1132.3583374407704</v>
      </c>
      <c r="F102">
        <v>86</v>
      </c>
      <c r="G102">
        <f t="shared" si="31"/>
        <v>2</v>
      </c>
      <c r="H102">
        <f t="shared" si="34"/>
        <v>19</v>
      </c>
      <c r="I102">
        <v>1501</v>
      </c>
      <c r="J102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5">
        <f t="shared" si="37"/>
        <v>0.59723489139020258</v>
      </c>
      <c r="R102" s="5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5">
        <f t="shared" si="37"/>
        <v>0.58237496157573054</v>
      </c>
      <c r="R103" s="5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5">
        <f t="shared" si="37"/>
        <v>0.4947618232196076</v>
      </c>
      <c r="R104" s="5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5">
        <f t="shared" si="37"/>
        <v>0.42063303056628687</v>
      </c>
      <c r="R105" s="5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5">
        <f t="shared" si="37"/>
        <v>0.31147617293663687</v>
      </c>
      <c r="R106" s="5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5">
        <f t="shared" si="37"/>
        <v>0.20923962354534331</v>
      </c>
      <c r="R107" s="5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5">
        <f t="shared" si="37"/>
        <v>0.22344278178834576</v>
      </c>
      <c r="R108" s="5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5">
        <f t="shared" si="37"/>
        <v>0.20429731907809034</v>
      </c>
      <c r="R109" s="5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5">
        <f t="shared" si="37"/>
        <v>0.15610860104767976</v>
      </c>
      <c r="R110" s="5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5">
        <f t="shared" si="37"/>
        <v>0.15518694188895688</v>
      </c>
      <c r="R111" s="5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5">
        <f t="shared" si="37"/>
        <v>0.14742982113336223</v>
      </c>
      <c r="R112" s="5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5">
        <f t="shared" si="37"/>
        <v>0.16221902382719233</v>
      </c>
      <c r="R113" s="5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5">
        <f t="shared" si="37"/>
        <v>0.21150801458835233</v>
      </c>
      <c r="R114" s="5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5">
        <f t="shared" si="37"/>
        <v>0.16455236274927332</v>
      </c>
      <c r="R115" s="5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5">
        <f t="shared" si="37"/>
        <v>0.14334612770125488</v>
      </c>
      <c r="R116" s="5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5">
        <f t="shared" si="37"/>
        <v>0.14501215531900846</v>
      </c>
      <c r="R117" s="5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5">
        <f t="shared" si="37"/>
        <v>0.14681588282027191</v>
      </c>
      <c r="R118" s="5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5">
        <f t="shared" si="37"/>
        <v>0.13692048563955672</v>
      </c>
      <c r="R119" s="5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5">
        <f t="shared" si="37"/>
        <v>0.10998863935818659</v>
      </c>
      <c r="R120" s="5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5">
        <f t="shared" si="37"/>
        <v>9.3999769613478446E-2</v>
      </c>
      <c r="R121" s="5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5">
        <f t="shared" si="37"/>
        <v>0.1050717720745038</v>
      </c>
      <c r="R122" s="5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5">
        <f t="shared" si="37"/>
        <v>9.0752333795310891E-2</v>
      </c>
      <c r="R123" s="5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5">
        <f t="shared" si="37"/>
        <v>5.1272843345937735E-2</v>
      </c>
      <c r="R124" s="5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5">
        <f t="shared" si="37"/>
        <v>2.0889419695553357E-3</v>
      </c>
      <c r="R125" s="5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5">
        <f t="shared" si="37"/>
        <v>1.0053554007267707E-2</v>
      </c>
      <c r="R126" s="5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5">
        <f t="shared" si="37"/>
        <v>5.143097445806788E-2</v>
      </c>
      <c r="R127" s="5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5">
        <f t="shared" si="37"/>
        <v>7.2198329295516395E-2</v>
      </c>
      <c r="R128" s="5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5">
        <f t="shared" si="37"/>
        <v>8.925517973319419E-2</v>
      </c>
      <c r="R129" s="5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5">
        <f t="shared" si="37"/>
        <v>0.13798161718306834</v>
      </c>
      <c r="R130" s="5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5">
        <f t="shared" si="37"/>
        <v>0.22484099973380878</v>
      </c>
      <c r="R131" s="5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5">
        <f t="shared" si="37"/>
        <v>0.33441240492101443</v>
      </c>
      <c r="R132" s="5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5">
        <f t="shared" si="37"/>
        <v>0.35868134773797777</v>
      </c>
      <c r="R133" s="5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5">
        <f t="shared" si="37"/>
        <v>0.32595218103074686</v>
      </c>
      <c r="R134" s="5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5">
        <f t="shared" si="37"/>
        <v>0.30054300424227121</v>
      </c>
      <c r="R135" s="5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5">
        <f t="shared" si="37"/>
        <v>0.2857467808812999</v>
      </c>
      <c r="R136" s="5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5">
        <f t="shared" si="37"/>
        <v>0.25350742223551492</v>
      </c>
      <c r="R137" s="5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5">
        <f t="shared" si="37"/>
        <v>0.20384839723709636</v>
      </c>
      <c r="R138" s="5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5">
        <f t="shared" si="37"/>
        <v>0.15601606235628696</v>
      </c>
      <c r="R139" s="5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5">
        <f t="shared" si="37"/>
        <v>0.14197986858996292</v>
      </c>
      <c r="R140" s="5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5">
        <f t="shared" si="37"/>
        <v>0.15611125383913027</v>
      </c>
      <c r="R141" s="5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5">
        <f t="shared" si="37"/>
        <v>0.16312952274567349</v>
      </c>
      <c r="R142" s="5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5">
        <f t="shared" si="37"/>
        <v>0.18010301509863424</v>
      </c>
      <c r="R143" s="5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5">
        <f t="shared" si="37"/>
        <v>0.19594768844861576</v>
      </c>
      <c r="R144" s="5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5">
        <f t="shared" si="37"/>
        <v>0.21036089532000934</v>
      </c>
      <c r="R145" s="5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5">
        <f t="shared" si="37"/>
        <v>0.21467041702324985</v>
      </c>
      <c r="R146" s="5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5">
        <f t="shared" si="37"/>
        <v>0.22201894578345849</v>
      </c>
      <c r="R147" s="5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5">
        <f t="shared" si="37"/>
        <v>0.21929050697927477</v>
      </c>
      <c r="R148" s="5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5">
        <f t="shared" si="37"/>
        <v>0.21149802253042616</v>
      </c>
      <c r="R149" s="5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5">
        <f t="shared" si="37"/>
        <v>0.17947318474620477</v>
      </c>
      <c r="R150" s="5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5">
        <f t="shared" si="37"/>
        <v>0.15815641779329903</v>
      </c>
      <c r="R151" s="5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5">
        <f t="shared" si="37"/>
        <v>0.14774610991209935</v>
      </c>
      <c r="R152" s="5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5">
        <f t="shared" si="37"/>
        <v>0.13891142139981283</v>
      </c>
      <c r="R153" s="5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5">
        <f t="shared" si="37"/>
        <v>0.11392230356393274</v>
      </c>
      <c r="R154" s="5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5">
        <f t="shared" si="37"/>
        <v>9.3269847113287563E-2</v>
      </c>
      <c r="R155" s="5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5">
        <f t="shared" si="37"/>
        <v>8.1092551456357853E-2</v>
      </c>
      <c r="R156" s="5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5">
        <f t="shared" si="37"/>
        <v>8.231442558912927E-2</v>
      </c>
      <c r="R157" s="5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5">
        <f t="shared" ref="Q158:Q221" si="51">O158-1</f>
        <v>8.066152392922854E-2</v>
      </c>
      <c r="R158" s="5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5">
        <f t="shared" si="51"/>
        <v>7.5849705008794066E-2</v>
      </c>
      <c r="R159" s="5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5">
        <f t="shared" si="51"/>
        <v>7.1528880077840196E-2</v>
      </c>
      <c r="R160" s="5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5">
        <f t="shared" si="51"/>
        <v>7.0452318081812404E-2</v>
      </c>
      <c r="R161" s="5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5">
        <f t="shared" si="51"/>
        <v>7.0209542133622849E-2</v>
      </c>
      <c r="R162" s="5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5">
        <f t="shared" si="51"/>
        <v>7.0412479196864775E-2</v>
      </c>
      <c r="R163" s="5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5">
        <f t="shared" si="51"/>
        <v>6.8975336502088203E-2</v>
      </c>
      <c r="R164" s="5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5">
        <f t="shared" si="51"/>
        <v>6.0181176850165885E-2</v>
      </c>
      <c r="R165" s="5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5">
        <f t="shared" si="51"/>
        <v>4.3886832420568345E-2</v>
      </c>
      <c r="R166" s="5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5">
        <f t="shared" si="51"/>
        <v>2.913416121628698E-2</v>
      </c>
      <c r="R167" s="5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5">
        <f t="shared" si="51"/>
        <v>1.8784992242063314E-2</v>
      </c>
      <c r="R168" s="5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5">
        <f t="shared" si="51"/>
        <v>2.7610428790347807E-3</v>
      </c>
      <c r="R169" s="5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5">
        <f t="shared" si="51"/>
        <v>-1.1408330106106201E-2</v>
      </c>
      <c r="R170" s="5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5">
        <f t="shared" si="51"/>
        <v>-2.6241844935796954E-2</v>
      </c>
      <c r="R171" s="5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5">
        <f t="shared" si="51"/>
        <v>-3.5552318455596699E-2</v>
      </c>
      <c r="R172" s="5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5">
        <f t="shared" si="51"/>
        <v>-3.9209382431546702E-2</v>
      </c>
      <c r="R173" s="5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5">
        <f t="shared" si="51"/>
        <v>-4.9751437644920848E-2</v>
      </c>
      <c r="R174" s="5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5">
        <f t="shared" si="51"/>
        <v>-6.1921014792737261E-2</v>
      </c>
      <c r="R175" s="5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5">
        <f t="shared" si="51"/>
        <v>-7.3460848565838677E-2</v>
      </c>
      <c r="R176" s="5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5">
        <f t="shared" si="51"/>
        <v>-8.2665146478843043E-2</v>
      </c>
      <c r="R177" s="5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5">
        <f t="shared" si="51"/>
        <v>-9.301903282015811E-2</v>
      </c>
      <c r="R178" s="5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5">
        <f t="shared" si="51"/>
        <v>-0.10306086372572121</v>
      </c>
      <c r="R179" s="5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5">
        <f t="shared" si="51"/>
        <v>-0.11278092946152474</v>
      </c>
      <c r="R180" s="5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5">
        <f t="shared" si="51"/>
        <v>-0.10611473714815201</v>
      </c>
      <c r="R181" s="5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5">
        <f t="shared" si="51"/>
        <v>-8.9857104083346684E-2</v>
      </c>
      <c r="R182" s="5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5">
        <f t="shared" si="51"/>
        <v>-5.7312379087646859E-2</v>
      </c>
      <c r="R183" s="5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5">
        <f t="shared" si="51"/>
        <v>-3.0199189874920762E-2</v>
      </c>
      <c r="R184" s="5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5">
        <f t="shared" si="51"/>
        <v>-1.234322142548594E-3</v>
      </c>
      <c r="R185" s="5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5">
        <f t="shared" si="51"/>
        <v>2.6814339000448495E-2</v>
      </c>
      <c r="R186" s="5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5">
        <f t="shared" si="51"/>
        <v>5.3648682209114451E-2</v>
      </c>
      <c r="R187" s="5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5">
        <f t="shared" si="51"/>
        <v>5.9772557988360342E-2</v>
      </c>
      <c r="R188" s="5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5">
        <f t="shared" si="51"/>
        <v>4.9533700462881081E-2</v>
      </c>
      <c r="R189" s="5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5">
        <f t="shared" si="51"/>
        <v>1.2430929518937317E-2</v>
      </c>
      <c r="R190" s="5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5">
        <f t="shared" si="51"/>
        <v>-1.7108947769869487E-2</v>
      </c>
      <c r="R191" s="5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5">
        <f t="shared" si="51"/>
        <v>-4.5561009274353914E-2</v>
      </c>
      <c r="R192" s="5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5">
        <f t="shared" si="51"/>
        <v>-7.2635248917208406E-2</v>
      </c>
      <c r="R193" s="5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5">
        <f t="shared" si="51"/>
        <v>-9.8340561829824757E-2</v>
      </c>
      <c r="R194" s="5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5">
        <f t="shared" si="51"/>
        <v>-0.1174523867200562</v>
      </c>
      <c r="R195" s="5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5">
        <f t="shared" si="51"/>
        <v>-0.13058979701484041</v>
      </c>
      <c r="R196" s="5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5">
        <f t="shared" si="51"/>
        <v>-0.13546150708625271</v>
      </c>
      <c r="R197" s="5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5">
        <f t="shared" si="51"/>
        <v>-0.15335784129002628</v>
      </c>
      <c r="R198" s="5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5">
        <f t="shared" si="51"/>
        <v>-0.16314158512580657</v>
      </c>
      <c r="R199" s="5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5">
        <f t="shared" si="51"/>
        <v>-0.17198158527060237</v>
      </c>
      <c r="R200" s="5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5">
        <f t="shared" si="51"/>
        <v>-0.18004346645410063</v>
      </c>
      <c r="R201" s="5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5">
        <f t="shared" si="51"/>
        <v>-0.18744069657734896</v>
      </c>
      <c r="R202" s="5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5">
        <f t="shared" si="51"/>
        <v>-0.19222941176936414</v>
      </c>
      <c r="R203" s="5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5">
        <f t="shared" si="51"/>
        <v>-0.19231542134519852</v>
      </c>
      <c r="R204" s="5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5">
        <f t="shared" si="51"/>
        <v>-0.16709237864170567</v>
      </c>
      <c r="R205" s="5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5">
        <f t="shared" si="51"/>
        <v>-0.15000929087861747</v>
      </c>
      <c r="R206" s="5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5">
        <f t="shared" si="51"/>
        <v>-0.13105848088034333</v>
      </c>
      <c r="R207" s="5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5">
        <f t="shared" si="51"/>
        <v>-0.10985472628895931</v>
      </c>
      <c r="R208" s="5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5">
        <f t="shared" si="51"/>
        <v>-8.5694132745635643E-2</v>
      </c>
      <c r="R209" s="5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5">
        <f t="shared" si="51"/>
        <v>-7.0334136465849628E-2</v>
      </c>
      <c r="R210" s="5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5">
        <f t="shared" si="51"/>
        <v>-5.8649513707330514E-2</v>
      </c>
      <c r="R211" s="5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5">
        <f t="shared" si="51"/>
        <v>-7.5761632508830723E-2</v>
      </c>
      <c r="R212" s="5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5">
        <f t="shared" si="51"/>
        <v>-8.8602417198512695E-2</v>
      </c>
      <c r="R213" s="5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5">
        <f t="shared" si="51"/>
        <v>-0.10000555734190897</v>
      </c>
      <c r="R214" s="5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5">
        <f t="shared" si="51"/>
        <v>-0.11010049632643926</v>
      </c>
      <c r="R215" s="5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5">
        <f t="shared" si="51"/>
        <v>-0.11944145207457257</v>
      </c>
      <c r="R216" s="5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5">
        <f t="shared" si="51"/>
        <v>-0.10837712219148954</v>
      </c>
      <c r="R217" s="5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5">
        <f t="shared" si="51"/>
        <v>-0.10237853952482656</v>
      </c>
      <c r="R218" s="5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5">
        <f t="shared" si="51"/>
        <v>-8.4752805850856539E-2</v>
      </c>
      <c r="R219" s="5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5">
        <f t="shared" si="51"/>
        <v>-7.3361634331416403E-2</v>
      </c>
      <c r="R220" s="5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5">
        <f t="shared" si="51"/>
        <v>-6.7916277618455867E-2</v>
      </c>
      <c r="R221" s="5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5">
        <f t="shared" ref="Q222:Q285" si="65">O222-1</f>
        <v>-6.8590585615009525E-2</v>
      </c>
      <c r="R222" s="5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5">
        <f t="shared" si="65"/>
        <v>-7.5181728168150941E-2</v>
      </c>
      <c r="R223" s="5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5">
        <f t="shared" si="65"/>
        <v>-0.11855414206083503</v>
      </c>
      <c r="R224" s="5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5">
        <f t="shared" si="65"/>
        <v>-0.16791223974037539</v>
      </c>
      <c r="R225" s="5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5">
        <f t="shared" si="65"/>
        <v>-0.22166402230451532</v>
      </c>
      <c r="R226" s="5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5">
        <f t="shared" si="65"/>
        <v>-0.26665860846733747</v>
      </c>
      <c r="R227" s="5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5">
        <f t="shared" si="65"/>
        <v>-0.31069233080989034</v>
      </c>
      <c r="R228" s="5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5">
        <f t="shared" si="65"/>
        <v>-0.35381781735314843</v>
      </c>
      <c r="R229" s="5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5">
        <f t="shared" si="65"/>
        <v>-0.39381959483339168</v>
      </c>
      <c r="R230" s="5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5">
        <f t="shared" si="65"/>
        <v>-0.42061851839615283</v>
      </c>
      <c r="R231" s="5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5">
        <f t="shared" si="65"/>
        <v>-0.4169353000308591</v>
      </c>
      <c r="R232" s="5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5">
        <f t="shared" si="65"/>
        <v>-0.39892405846800894</v>
      </c>
      <c r="R233" s="5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5">
        <f t="shared" si="65"/>
        <v>-0.38591256564824894</v>
      </c>
      <c r="R234" s="5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5">
        <f t="shared" si="65"/>
        <v>-0.3647153164802257</v>
      </c>
      <c r="R235" s="5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5">
        <f t="shared" si="65"/>
        <v>-0.33404898223681712</v>
      </c>
      <c r="R236" s="5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5">
        <f t="shared" si="65"/>
        <v>-0.29174485617301249</v>
      </c>
      <c r="R237" s="5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5">
        <f t="shared" si="65"/>
        <v>-0.21457383178619338</v>
      </c>
      <c r="R238" s="5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5">
        <f t="shared" si="65"/>
        <v>-0.1567176966292716</v>
      </c>
      <c r="R239" s="5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5">
        <f t="shared" si="65"/>
        <v>-0.10389195185566225</v>
      </c>
      <c r="R240" s="5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5">
        <f t="shared" si="65"/>
        <v>-3.9213935355863372E-2</v>
      </c>
      <c r="R241" s="5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5">
        <f t="shared" si="65"/>
        <v>2.179330153206438E-2</v>
      </c>
      <c r="R242" s="5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5">
        <f t="shared" si="65"/>
        <v>7.7484698916861605E-2</v>
      </c>
      <c r="R243" s="5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5">
        <f t="shared" si="65"/>
        <v>0.13965502183584722</v>
      </c>
      <c r="R244" s="5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5">
        <f t="shared" si="65"/>
        <v>0.17140813803948207</v>
      </c>
      <c r="R245" s="5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5">
        <f t="shared" si="65"/>
        <v>0.21087283424759229</v>
      </c>
      <c r="R246" s="5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5">
        <f t="shared" si="65"/>
        <v>0.25116550612942512</v>
      </c>
      <c r="R247" s="5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5">
        <f t="shared" si="65"/>
        <v>0.29015821713494594</v>
      </c>
      <c r="R248" s="5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5">
        <f t="shared" si="65"/>
        <v>0.34027751574780041</v>
      </c>
      <c r="R249" s="5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5">
        <f t="shared" si="65"/>
        <v>0.40244903533222631</v>
      </c>
      <c r="R250" s="5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5">
        <f t="shared" si="65"/>
        <v>0.42840063743171686</v>
      </c>
      <c r="R251" s="5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5">
        <f t="shared" si="65"/>
        <v>0.43942033321148388</v>
      </c>
      <c r="R252" s="5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5">
        <f t="shared" si="65"/>
        <v>0.41341515811721807</v>
      </c>
      <c r="R253" s="5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5">
        <f t="shared" si="65"/>
        <v>0.3716182971541695</v>
      </c>
      <c r="R254" s="5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5">
        <f t="shared" si="65"/>
        <v>0.32446161079669311</v>
      </c>
      <c r="R255" s="5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5">
        <f t="shared" si="65"/>
        <v>0.25912748980927081</v>
      </c>
      <c r="R256" s="5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5">
        <f t="shared" si="65"/>
        <v>0.17884618000888297</v>
      </c>
      <c r="R257" s="5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5">
        <f t="shared" si="65"/>
        <v>0.11853948664237413</v>
      </c>
      <c r="R258" s="5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5">
        <f t="shared" si="65"/>
        <v>6.5067763950011459E-2</v>
      </c>
      <c r="R259" s="5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5">
        <f t="shared" si="65"/>
        <v>3.3272163264547627E-2</v>
      </c>
      <c r="R260" s="5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5">
        <f t="shared" si="65"/>
        <v>6.4174313460683141E-3</v>
      </c>
      <c r="R261" s="5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5">
        <f t="shared" si="65"/>
        <v>-1.7914132393177518E-2</v>
      </c>
      <c r="R262" s="5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5">
        <f t="shared" si="65"/>
        <v>-3.1980972850979006E-2</v>
      </c>
      <c r="R263" s="5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5">
        <f t="shared" si="65"/>
        <v>-3.6281130388835736E-2</v>
      </c>
      <c r="R264" s="5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5">
        <f t="shared" si="65"/>
        <v>-3.5116281750801281E-2</v>
      </c>
      <c r="R265" s="5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5">
        <f t="shared" si="65"/>
        <v>-3.1990576834784012E-2</v>
      </c>
      <c r="R266" s="5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5">
        <f t="shared" si="65"/>
        <v>-2.8496870755918668E-2</v>
      </c>
      <c r="R267" s="5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5">
        <f t="shared" si="65"/>
        <v>-2.5842739984371255E-2</v>
      </c>
      <c r="R268" s="5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5">
        <f t="shared" si="65"/>
        <v>-1.8853513675107347E-2</v>
      </c>
      <c r="R269" s="5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5">
        <f t="shared" si="65"/>
        <v>-1.2666262405898077E-2</v>
      </c>
      <c r="R270" s="5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5">
        <f t="shared" si="65"/>
        <v>-7.3336989094995308E-3</v>
      </c>
      <c r="R271" s="5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5">
        <f t="shared" si="65"/>
        <v>-2.051944108161019E-2</v>
      </c>
      <c r="R272" s="5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5">
        <f t="shared" si="65"/>
        <v>-2.4016446059449303E-2</v>
      </c>
      <c r="R273" s="5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5">
        <f t="shared" si="65"/>
        <v>-1.3288612184272464E-2</v>
      </c>
      <c r="R274" s="5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5">
        <f t="shared" si="65"/>
        <v>1.0945629372558718E-2</v>
      </c>
      <c r="R275" s="5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5">
        <f t="shared" si="65"/>
        <v>3.0232771903832223E-2</v>
      </c>
      <c r="R276" s="5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5">
        <f t="shared" si="65"/>
        <v>3.9650547342148901E-2</v>
      </c>
      <c r="R277" s="5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5">
        <f t="shared" si="65"/>
        <v>3.781589936370322E-2</v>
      </c>
      <c r="R278" s="5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5">
        <f t="shared" si="65"/>
        <v>7.1243133522481461E-2</v>
      </c>
      <c r="R279" s="5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5">
        <f t="shared" si="65"/>
        <v>0.1207368379816014</v>
      </c>
      <c r="R280" s="5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5">
        <f t="shared" si="65"/>
        <v>0.13633877666985583</v>
      </c>
      <c r="R281" s="5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5">
        <f t="shared" si="65"/>
        <v>0.13278982886782909</v>
      </c>
      <c r="R282" s="5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5">
        <f t="shared" si="65"/>
        <v>0.13801495280480269</v>
      </c>
      <c r="R283" s="5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5">
        <f t="shared" si="65"/>
        <v>0.1640362197108125</v>
      </c>
      <c r="R284" s="5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5">
        <f t="shared" si="65"/>
        <v>0.21480628582941708</v>
      </c>
      <c r="R285" s="5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5">
        <f t="shared" ref="Q286:Q349" si="80">O286-1</f>
        <v>0.2376157372045824</v>
      </c>
      <c r="R286" s="5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5">
        <f t="shared" si="80"/>
        <v>0.19628245054878368</v>
      </c>
      <c r="R287" s="5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5">
        <f t="shared" si="80"/>
        <v>0.1781890279521936</v>
      </c>
      <c r="R288" s="5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5">
        <f t="shared" si="80"/>
        <v>0.17637656207381425</v>
      </c>
      <c r="R289" s="5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5">
        <f t="shared" si="80"/>
        <v>0.17608574115707176</v>
      </c>
      <c r="R290" s="5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5">
        <f t="shared" si="80"/>
        <v>0.1683784721147954</v>
      </c>
      <c r="R291" s="5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5">
        <f t="shared" si="80"/>
        <v>0.15233904037158719</v>
      </c>
      <c r="R292" s="5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5">
        <f t="shared" si="80"/>
        <v>0.1434614732542725</v>
      </c>
      <c r="R293" s="5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5">
        <f t="shared" si="80"/>
        <v>0.1709656587124686</v>
      </c>
      <c r="R294" s="5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5">
        <f t="shared" si="80"/>
        <v>0.21661827573265757</v>
      </c>
      <c r="R295" s="5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5">
        <f t="shared" si="80"/>
        <v>0.27078748609382486</v>
      </c>
      <c r="R296" s="5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5">
        <f t="shared" si="80"/>
        <v>0.31458238867503008</v>
      </c>
      <c r="R297" s="5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5">
        <f t="shared" si="80"/>
        <v>0.36393842430011114</v>
      </c>
      <c r="R298" s="5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5">
        <f t="shared" si="80"/>
        <v>0.41925675611037461</v>
      </c>
      <c r="R299" s="5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5">
        <f t="shared" si="80"/>
        <v>0.47094400708693929</v>
      </c>
      <c r="R300" s="5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5">
        <f t="shared" si="80"/>
        <v>0.52090639033654473</v>
      </c>
      <c r="R301" s="5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5">
        <f t="shared" si="80"/>
        <v>0.51653137294820772</v>
      </c>
      <c r="R302" s="5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5">
        <f t="shared" si="80"/>
        <v>0.4860741623086513</v>
      </c>
      <c r="R303" s="5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5">
        <f t="shared" si="80"/>
        <v>0.4489530209711563</v>
      </c>
      <c r="R304" s="5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5">
        <f t="shared" si="80"/>
        <v>0.39784596474659772</v>
      </c>
      <c r="R305" s="5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5">
        <f t="shared" si="80"/>
        <v>0.33412418418354606</v>
      </c>
      <c r="R306" s="5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5">
        <f t="shared" si="80"/>
        <v>0.26288797552999355</v>
      </c>
      <c r="R307" s="5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5">
        <f t="shared" si="80"/>
        <v>0.19066078661831054</v>
      </c>
      <c r="R308" s="5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5">
        <f t="shared" si="80"/>
        <v>0.14595690960318985</v>
      </c>
      <c r="R309" s="5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5">
        <f t="shared" si="80"/>
        <v>0.11262789364695358</v>
      </c>
      <c r="R310" s="5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5">
        <f t="shared" si="80"/>
        <v>9.0399728649050992E-2</v>
      </c>
      <c r="R311" s="5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5">
        <f t="shared" si="80"/>
        <v>6.576376528211525E-2</v>
      </c>
      <c r="R312" s="5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5">
        <f t="shared" si="80"/>
        <v>3.8347451508172314E-2</v>
      </c>
      <c r="R313" s="5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5">
        <f t="shared" si="80"/>
        <v>2.6983670653833336E-2</v>
      </c>
      <c r="R314" s="5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5">
        <f t="shared" si="80"/>
        <v>2.572321517772802E-2</v>
      </c>
      <c r="R315" s="5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5">
        <f t="shared" si="80"/>
        <v>1.6588586845433628E-2</v>
      </c>
      <c r="R316" s="5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5">
        <f t="shared" si="80"/>
        <v>1.2740734392713282E-3</v>
      </c>
      <c r="R317" s="5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5">
        <f t="shared" si="80"/>
        <v>-5.9887915001262115E-3</v>
      </c>
      <c r="R318" s="5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5">
        <f t="shared" si="80"/>
        <v>-3.4116877169666493E-3</v>
      </c>
      <c r="R319" s="5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5">
        <f t="shared" si="80"/>
        <v>9.8320937450637746E-3</v>
      </c>
      <c r="R320" s="5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5">
        <f t="shared" si="80"/>
        <v>6.5981626294737694E-3</v>
      </c>
      <c r="R321" s="5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5">
        <f t="shared" si="80"/>
        <v>1.2563139360519671E-3</v>
      </c>
      <c r="R322" s="5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5">
        <f t="shared" si="80"/>
        <v>2.0716107309683762E-2</v>
      </c>
      <c r="R323" s="5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5">
        <f t="shared" si="80"/>
        <v>4.4884998402586307E-2</v>
      </c>
      <c r="R324" s="5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5">
        <f t="shared" si="80"/>
        <v>5.9706031135041471E-2</v>
      </c>
      <c r="R325" s="5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5">
        <f t="shared" si="80"/>
        <v>7.0988461814007753E-2</v>
      </c>
      <c r="R326" s="5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5">
        <f t="shared" si="80"/>
        <v>7.8071550042168036E-2</v>
      </c>
      <c r="R327" s="5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5">
        <f t="shared" si="80"/>
        <v>0.10628754985248756</v>
      </c>
      <c r="R328" s="5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5">
        <f t="shared" si="80"/>
        <v>0.11312537223332564</v>
      </c>
      <c r="R329" s="5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5">
        <f t="shared" si="80"/>
        <v>7.6101357253889779E-2</v>
      </c>
      <c r="R330" s="5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5">
        <f t="shared" si="80"/>
        <v>2.9365109081028518E-2</v>
      </c>
      <c r="R331" s="5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5">
        <f t="shared" si="80"/>
        <v>-1.6046311861975915E-2</v>
      </c>
      <c r="R332" s="5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5">
        <f t="shared" si="80"/>
        <v>-5.1841407888653435E-2</v>
      </c>
      <c r="R333" s="5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5">
        <f t="shared" si="80"/>
        <v>-7.7695423691668042E-2</v>
      </c>
      <c r="R334" s="5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5">
        <f t="shared" si="80"/>
        <v>-0.12031936070026639</v>
      </c>
      <c r="R335" s="5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5">
        <f t="shared" si="80"/>
        <v>-0.14753148688926654</v>
      </c>
      <c r="R336" s="5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5">
        <f t="shared" si="80"/>
        <v>-0.15445381249070256</v>
      </c>
      <c r="R337" s="5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5">
        <f t="shared" si="80"/>
        <v>-0.15122502221271372</v>
      </c>
      <c r="R338" s="5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5">
        <f t="shared" si="80"/>
        <v>-0.14613442892458717</v>
      </c>
      <c r="R339" s="5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5">
        <f t="shared" si="80"/>
        <v>-0.14408322408441077</v>
      </c>
      <c r="R340" s="5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5">
        <f t="shared" si="80"/>
        <v>-0.14575624717202984</v>
      </c>
      <c r="R341" s="5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5">
        <f t="shared" si="80"/>
        <v>-0.13479810286824323</v>
      </c>
      <c r="R342" s="5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5">
        <f t="shared" si="80"/>
        <v>-0.11546291223978344</v>
      </c>
      <c r="R343" s="5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5">
        <f t="shared" si="80"/>
        <v>-9.5327558100115728E-2</v>
      </c>
      <c r="R344" s="5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5">
        <f t="shared" si="80"/>
        <v>-7.1663117238480734E-2</v>
      </c>
      <c r="R345" s="5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5">
        <f t="shared" si="80"/>
        <v>-4.4779350964230469E-2</v>
      </c>
      <c r="R346" s="5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5">
        <f t="shared" si="80"/>
        <v>-1.9234971219483699E-2</v>
      </c>
      <c r="R347" s="5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5">
        <f t="shared" si="80"/>
        <v>4.6859149568290182E-3</v>
      </c>
      <c r="R348" s="5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5">
        <f t="shared" si="80"/>
        <v>2.5592781434975009E-2</v>
      </c>
      <c r="R349" s="5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5">
        <f t="shared" ref="Q350:Q413" si="133">O350-1</f>
        <v>3.0069227357192529E-2</v>
      </c>
      <c r="R350" s="5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5">
        <f t="shared" si="133"/>
        <v>2.6477274812221507E-2</v>
      </c>
      <c r="R351" s="5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5">
        <f t="shared" si="133"/>
        <v>3.00377489178556E-2</v>
      </c>
      <c r="R352" s="5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5">
        <f t="shared" si="133"/>
        <v>3.0247462378606205E-2</v>
      </c>
      <c r="R353" s="5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5">
        <f t="shared" si="133"/>
        <v>3.1552864024625871E-2</v>
      </c>
      <c r="R354" s="5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5">
        <f t="shared" si="133"/>
        <v>3.3974056454315393E-2</v>
      </c>
      <c r="R355" s="5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5">
        <f t="shared" si="133"/>
        <v>3.6767451076536339E-2</v>
      </c>
      <c r="R356" s="5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5">
        <f t="shared" si="133"/>
        <v>4.914571263499945E-2</v>
      </c>
      <c r="R357" s="5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5">
        <f t="shared" si="133"/>
        <v>7.7379851910493569E-2</v>
      </c>
      <c r="R358" s="5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5">
        <f t="shared" si="133"/>
        <v>8.5850609604538608E-2</v>
      </c>
      <c r="R359" s="5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5">
        <f t="shared" si="133"/>
        <v>0.10175173106592794</v>
      </c>
      <c r="R360" s="5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5">
        <f t="shared" si="133"/>
        <v>0.11958067944547768</v>
      </c>
      <c r="R361" s="5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5">
        <f t="shared" si="133"/>
        <v>0.13936162036085609</v>
      </c>
      <c r="R362" s="5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5">
        <f t="shared" si="133"/>
        <v>0.15982637177643588</v>
      </c>
      <c r="R363" s="5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5">
        <f t="shared" si="133"/>
        <v>0.17343335149975281</v>
      </c>
      <c r="R364" s="5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5">
        <f t="shared" si="133"/>
        <v>0.17872604428893779</v>
      </c>
      <c r="R365" s="5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5">
        <f t="shared" si="133"/>
        <v>0.19153362683520325</v>
      </c>
      <c r="R366" s="5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5">
        <f t="shared" si="133"/>
        <v>0.19475953355087938</v>
      </c>
      <c r="R367" s="5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5">
        <f t="shared" si="133"/>
        <v>0.19310702219911779</v>
      </c>
      <c r="R368" s="5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5">
        <f t="shared" si="133"/>
        <v>0.18664904140756278</v>
      </c>
      <c r="R369" s="5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5">
        <f t="shared" si="133"/>
        <v>0.17779231540161389</v>
      </c>
      <c r="R370" s="5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5">
        <f t="shared" si="133"/>
        <v>0.18089248592579055</v>
      </c>
      <c r="R371" s="5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5">
        <f t="shared" si="133"/>
        <v>0.18189255140070371</v>
      </c>
      <c r="R372" s="5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5">
        <f t="shared" si="133"/>
        <v>0.18021572229647154</v>
      </c>
      <c r="R373" s="5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5">
        <f t="shared" si="133"/>
        <v>0.17105309908742883</v>
      </c>
      <c r="R374" s="5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5">
        <f t="shared" si="133"/>
        <v>0.15220144643832834</v>
      </c>
      <c r="R375" s="5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5">
        <f t="shared" si="133"/>
        <v>0.12349865373815128</v>
      </c>
      <c r="R376" s="5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5">
        <f t="shared" si="133"/>
        <v>0.11221482779002923</v>
      </c>
      <c r="R377" s="5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5">
        <f t="shared" si="133"/>
        <v>8.9258974388878976E-2</v>
      </c>
      <c r="R378" s="5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5">
        <f t="shared" si="133"/>
        <v>5.8760685251991962E-2</v>
      </c>
      <c r="R379" s="5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5">
        <f t="shared" si="133"/>
        <v>2.5302970861795782E-2</v>
      </c>
      <c r="R380" s="5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5">
        <f t="shared" si="133"/>
        <v>9.6846448620557801E-4</v>
      </c>
      <c r="R381" s="5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5">
        <f t="shared" si="133"/>
        <v>-1.3299889954953126E-2</v>
      </c>
      <c r="R382" s="5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5">
        <f t="shared" si="133"/>
        <v>-1.7373652070495682E-2</v>
      </c>
      <c r="R383" s="5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5">
        <f t="shared" si="133"/>
        <v>-3.761316454635466E-2</v>
      </c>
      <c r="R384" s="5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5">
        <f t="shared" si="133"/>
        <v>-5.2861751856055017E-2</v>
      </c>
      <c r="R385" s="5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5">
        <f t="shared" si="133"/>
        <v>-5.6812871164626966E-2</v>
      </c>
      <c r="R386" s="5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5">
        <f t="shared" si="133"/>
        <v>-5.2361985484847606E-2</v>
      </c>
      <c r="R387" s="5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5">
        <f t="shared" si="133"/>
        <v>-4.6525363774330364E-2</v>
      </c>
      <c r="R388" s="5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5">
        <f t="shared" si="133"/>
        <v>-3.5878830854719435E-2</v>
      </c>
      <c r="R389" s="5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5">
        <f t="shared" si="133"/>
        <v>-1.9850190703584847E-2</v>
      </c>
      <c r="R390" s="5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5">
        <f t="shared" si="133"/>
        <v>-1.3945191488889175E-2</v>
      </c>
      <c r="R391" s="5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5">
        <f t="shared" si="133"/>
        <v>-7.3170315889409254E-3</v>
      </c>
      <c r="R392" s="5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5">
        <f t="shared" si="133"/>
        <v>-7.875283590856319E-3</v>
      </c>
      <c r="R393" s="5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5">
        <f t="shared" si="133"/>
        <v>-7.8595931381686412E-3</v>
      </c>
      <c r="R394" s="5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5">
        <f t="shared" si="133"/>
        <v>-5.8344052662571144E-3</v>
      </c>
      <c r="R395" s="5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5">
        <f t="shared" si="133"/>
        <v>-6.1108634918489724E-3</v>
      </c>
      <c r="R396" s="5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5">
        <f t="shared" si="133"/>
        <v>-9.0356889383204075E-3</v>
      </c>
      <c r="R397" s="5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5">
        <f t="shared" si="133"/>
        <v>1.943081639270261E-3</v>
      </c>
      <c r="R398" s="5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5">
        <f t="shared" si="133"/>
        <v>1.1847004991610177E-2</v>
      </c>
      <c r="R399" s="5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5">
        <f t="shared" si="133"/>
        <v>2.4696788625955701E-2</v>
      </c>
      <c r="R400" s="5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5">
        <f t="shared" si="133"/>
        <v>3.5240133819926411E-2</v>
      </c>
      <c r="R401" s="5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5">
        <f t="shared" si="133"/>
        <v>3.4996768738944306E-2</v>
      </c>
      <c r="R402" s="5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5">
        <f t="shared" si="133"/>
        <v>3.6108802841340104E-2</v>
      </c>
      <c r="R403" s="5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5">
        <f t="shared" si="133"/>
        <v>3.8434442902209653E-2</v>
      </c>
      <c r="R404" s="5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5">
        <f t="shared" si="133"/>
        <v>4.2802520581325387E-2</v>
      </c>
      <c r="R405" s="5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5">
        <f t="shared" si="133"/>
        <v>4.9186811864265767E-2</v>
      </c>
      <c r="R406" s="5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5">
        <f t="shared" si="133"/>
        <v>5.7957069501288538E-2</v>
      </c>
      <c r="R407" s="5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5">
        <f t="shared" si="133"/>
        <v>6.4797101545756908E-2</v>
      </c>
      <c r="R408" s="5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5">
        <f t="shared" si="133"/>
        <v>8.2946887576300199E-2</v>
      </c>
      <c r="R409" s="5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5">
        <f t="shared" si="133"/>
        <v>9.1617312226633052E-2</v>
      </c>
      <c r="R410" s="5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5">
        <f t="shared" si="133"/>
        <v>9.06831902766283E-2</v>
      </c>
      <c r="R411" s="5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5">
        <f t="shared" si="133"/>
        <v>0.10066147624084842</v>
      </c>
      <c r="R412" s="5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5">
        <f t="shared" si="133"/>
        <v>0.1016503326434588</v>
      </c>
      <c r="R413" s="5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5">
        <f t="shared" ref="Q414:Q478" si="160">O414-1</f>
        <v>9.2189527001333538E-2</v>
      </c>
      <c r="R414" s="5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5">
        <f t="shared" si="160"/>
        <v>8.5337228251203046E-2</v>
      </c>
      <c r="R415" s="5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5">
        <f t="shared" si="160"/>
        <v>7.6311381323497018E-2</v>
      </c>
      <c r="R416" s="5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5">
        <f t="shared" si="160"/>
        <v>7.3487540403360807E-2</v>
      </c>
      <c r="R417" s="5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5">
        <f t="shared" si="160"/>
        <v>7.678845835104986E-2</v>
      </c>
      <c r="R418" s="5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5">
        <f t="shared" si="160"/>
        <v>5.248744296682073E-2</v>
      </c>
      <c r="R419" s="5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5">
        <f t="shared" si="160"/>
        <v>4.1605270401358752E-2</v>
      </c>
      <c r="R420" s="5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5">
        <f t="shared" si="160"/>
        <v>4.7283221035122169E-2</v>
      </c>
      <c r="R421" s="5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5">
        <f t="shared" si="160"/>
        <v>5.1094200242407961E-2</v>
      </c>
      <c r="R422" s="5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5">
        <f t="shared" si="160"/>
        <v>5.3346786323602791E-2</v>
      </c>
      <c r="R423" s="5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5">
        <f t="shared" si="160"/>
        <v>5.4218372042773355E-2</v>
      </c>
      <c r="R424" s="5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5">
        <f t="shared" si="160"/>
        <v>5.3682198843679307E-2</v>
      </c>
      <c r="R425" s="5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5">
        <f t="shared" si="160"/>
        <v>6.7969350914903082E-2</v>
      </c>
      <c r="R426" s="5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5">
        <f t="shared" si="160"/>
        <v>7.6549111235725054E-2</v>
      </c>
      <c r="R427" s="5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5">
        <f t="shared" si="160"/>
        <v>7.7340369257133945E-2</v>
      </c>
      <c r="R428" s="5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5">
        <f t="shared" si="160"/>
        <v>7.9581951952062191E-2</v>
      </c>
      <c r="R429" s="5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5">
        <f t="shared" si="160"/>
        <v>8.4062354250061366E-2</v>
      </c>
      <c r="R430" s="5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5">
        <f t="shared" si="160"/>
        <v>9.0465555236638906E-2</v>
      </c>
      <c r="R431" s="5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5">
        <f t="shared" si="160"/>
        <v>9.8846683054750084E-2</v>
      </c>
      <c r="R432" s="5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5">
        <f t="shared" si="160"/>
        <v>0.10710815332998935</v>
      </c>
      <c r="R433" s="5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5">
        <f t="shared" si="160"/>
        <v>0.11432754750009488</v>
      </c>
      <c r="R434" s="5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5">
        <f t="shared" si="160"/>
        <v>0.10876921367740611</v>
      </c>
      <c r="R435" s="5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5">
        <f t="shared" si="160"/>
        <v>9.2603166529566794E-2</v>
      </c>
      <c r="R436" s="5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5">
        <f t="shared" si="160"/>
        <v>8.6305848756445869E-2</v>
      </c>
      <c r="R437" s="5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5">
        <f t="shared" si="160"/>
        <v>7.8643987666209725E-2</v>
      </c>
      <c r="R438" s="5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5">
        <f t="shared" si="160"/>
        <v>6.9633566875489716E-2</v>
      </c>
      <c r="R439" s="5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5">
        <f t="shared" si="160"/>
        <v>5.7242857675646963E-2</v>
      </c>
      <c r="R440" s="5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5">
        <f t="shared" si="160"/>
        <v>4.3628925001447882E-2</v>
      </c>
      <c r="R441" s="5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5">
        <f t="shared" si="160"/>
        <v>4.73202019888046E-2</v>
      </c>
      <c r="R442" s="5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5">
        <f t="shared" si="160"/>
        <v>6.9522264520128774E-2</v>
      </c>
      <c r="R443" s="5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5">
        <f t="shared" si="160"/>
        <v>6.2004330008593289E-2</v>
      </c>
      <c r="R444" s="5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5">
        <f t="shared" si="160"/>
        <v>5.3955035520548256E-2</v>
      </c>
      <c r="R445" s="5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5">
        <f t="shared" si="160"/>
        <v>4.5383559684875063E-2</v>
      </c>
      <c r="R446" s="5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5">
        <f t="shared" si="160"/>
        <v>3.7802484057412267E-2</v>
      </c>
      <c r="R447" s="5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5">
        <f t="shared" si="160"/>
        <v>3.5645028546142266E-2</v>
      </c>
      <c r="R448" s="5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5">
        <f t="shared" si="160"/>
        <v>2.5028745131951524E-2</v>
      </c>
      <c r="R449" s="5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5">
        <f t="shared" si="160"/>
        <v>4.4996685173857021E-3</v>
      </c>
      <c r="R450" s="5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5">
        <f t="shared" si="160"/>
        <v>2.8730899259012954E-3</v>
      </c>
      <c r="R451" s="5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5">
        <f t="shared" si="160"/>
        <v>-1.1451515581590854E-3</v>
      </c>
      <c r="R452" s="5">
        <f t="shared" si="161"/>
        <v>1.9236218918041725E-3</v>
      </c>
    </row>
    <row r="453" spans="1:18" x14ac:dyDescent="0.3">
      <c r="A453" s="1">
        <v>44358</v>
      </c>
      <c r="B453" s="4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4">
        <v>1598</v>
      </c>
      <c r="G453">
        <f t="shared" ref="G453:G486" si="176">F453-F452</f>
        <v>10</v>
      </c>
      <c r="H453">
        <f t="shared" ref="H453:H486" si="177">SUM(G447:G453)</f>
        <v>60</v>
      </c>
      <c r="I453" s="4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5">
        <f t="shared" si="160"/>
        <v>-7.6068636081781937E-3</v>
      </c>
      <c r="R453" s="5">
        <f t="shared" si="161"/>
        <v>-9.086846417399097E-3</v>
      </c>
    </row>
    <row r="454" spans="1:18" x14ac:dyDescent="0.3">
      <c r="A454" s="1">
        <v>44359</v>
      </c>
      <c r="B454" s="4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4">
        <v>1604</v>
      </c>
      <c r="G454">
        <f t="shared" si="176"/>
        <v>6</v>
      </c>
      <c r="H454">
        <f t="shared" si="177"/>
        <v>56</v>
      </c>
      <c r="I454" s="4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5">
        <f t="shared" si="160"/>
        <v>-1.2118960589569405E-2</v>
      </c>
      <c r="R454" s="5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5">
        <f t="shared" si="160"/>
        <v>-2.4505788487547919E-2</v>
      </c>
      <c r="R455" s="5">
        <f t="shared" si="161"/>
        <v>-1.7694320694777277E-2</v>
      </c>
    </row>
    <row r="456" spans="1:18" x14ac:dyDescent="0.3">
      <c r="A456" s="1">
        <v>44361</v>
      </c>
      <c r="B456" s="4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4">
        <v>1620</v>
      </c>
      <c r="G456">
        <f t="shared" si="176"/>
        <v>8.019851238856063</v>
      </c>
      <c r="H456">
        <f t="shared" si="177"/>
        <v>64</v>
      </c>
      <c r="I456" s="4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5">
        <f t="shared" si="160"/>
        <v>-3.6308627422452888E-2</v>
      </c>
      <c r="R456" s="5">
        <f t="shared" si="161"/>
        <v>-3.8426488456865138E-2</v>
      </c>
    </row>
    <row r="457" spans="1:18" x14ac:dyDescent="0.3">
      <c r="A457" s="1">
        <v>44362</v>
      </c>
      <c r="B457" s="4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4">
        <v>1625</v>
      </c>
      <c r="G457">
        <f t="shared" si="176"/>
        <v>5</v>
      </c>
      <c r="H457">
        <f t="shared" si="177"/>
        <v>55</v>
      </c>
      <c r="I457" s="4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5">
        <f t="shared" si="160"/>
        <v>-4.957518402547223E-2</v>
      </c>
      <c r="R457" s="5">
        <f t="shared" si="161"/>
        <v>-3.8903354265584333E-2</v>
      </c>
    </row>
    <row r="458" spans="1:18" x14ac:dyDescent="0.3">
      <c r="A458" s="1">
        <v>44363</v>
      </c>
      <c r="B458" s="4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4">
        <v>1628</v>
      </c>
      <c r="G458">
        <f t="shared" si="176"/>
        <v>3</v>
      </c>
      <c r="H458">
        <f t="shared" si="177"/>
        <v>49</v>
      </c>
      <c r="I458" s="4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5">
        <f t="shared" si="160"/>
        <v>-6.4017048513088759E-2</v>
      </c>
      <c r="R458" s="5">
        <f t="shared" si="161"/>
        <v>-7.0059880239520922E-2</v>
      </c>
    </row>
    <row r="459" spans="1:18" x14ac:dyDescent="0.3">
      <c r="A459" s="1">
        <v>44364</v>
      </c>
      <c r="B459" s="4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4">
        <v>1633</v>
      </c>
      <c r="G459">
        <f t="shared" si="176"/>
        <v>5</v>
      </c>
      <c r="H459">
        <f t="shared" si="177"/>
        <v>45</v>
      </c>
      <c r="I459" s="4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5">
        <f t="shared" si="160"/>
        <v>-7.4334889056290154E-2</v>
      </c>
      <c r="R459" s="5">
        <f t="shared" si="161"/>
        <v>-7.9915878023133491E-2</v>
      </c>
    </row>
    <row r="460" spans="1:18" x14ac:dyDescent="0.3">
      <c r="A460" s="1">
        <v>44365</v>
      </c>
      <c r="B460" s="4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4">
        <v>1643</v>
      </c>
      <c r="G460">
        <f t="shared" si="176"/>
        <v>10</v>
      </c>
      <c r="H460">
        <f t="shared" si="177"/>
        <v>45</v>
      </c>
      <c r="I460" s="4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5">
        <f t="shared" si="160"/>
        <v>-8.0534197491605508E-2</v>
      </c>
      <c r="R460" s="5">
        <f t="shared" si="161"/>
        <v>-0.1007215874924835</v>
      </c>
    </row>
    <row r="461" spans="1:18" x14ac:dyDescent="0.3">
      <c r="A461" s="1">
        <v>44366</v>
      </c>
      <c r="B461" s="4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4">
        <v>1650</v>
      </c>
      <c r="G461">
        <f t="shared" si="176"/>
        <v>7</v>
      </c>
      <c r="H461">
        <f t="shared" si="177"/>
        <v>46</v>
      </c>
      <c r="I461" s="4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5">
        <f t="shared" si="160"/>
        <v>-8.8626512321478113E-2</v>
      </c>
      <c r="R461" s="5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5">
        <f t="shared" si="160"/>
        <v>-9.3616189954597973E-2</v>
      </c>
      <c r="R462" s="5">
        <f t="shared" si="161"/>
        <v>-9.1032505795166196E-2</v>
      </c>
    </row>
    <row r="463" spans="1:18" x14ac:dyDescent="0.3">
      <c r="A463" s="1">
        <v>44368</v>
      </c>
      <c r="B463" s="4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4">
        <v>1667</v>
      </c>
      <c r="G463">
        <f t="shared" si="176"/>
        <v>8.5217818735152377</v>
      </c>
      <c r="H463">
        <f t="shared" si="177"/>
        <v>47</v>
      </c>
      <c r="I463" s="4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5">
        <f t="shared" si="160"/>
        <v>-9.9389355132173951E-2</v>
      </c>
      <c r="R463" s="5">
        <f t="shared" si="161"/>
        <v>-8.2609382404043585E-2</v>
      </c>
    </row>
    <row r="464" spans="1:18" x14ac:dyDescent="0.3">
      <c r="A464" s="1">
        <v>44369</v>
      </c>
      <c r="B464" s="4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4">
        <v>1679</v>
      </c>
      <c r="G464">
        <f t="shared" si="176"/>
        <v>12</v>
      </c>
      <c r="H464">
        <f t="shared" si="177"/>
        <v>54</v>
      </c>
      <c r="I464" s="4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5">
        <f t="shared" si="160"/>
        <v>-0.10132669938770555</v>
      </c>
      <c r="R464" s="5">
        <f t="shared" si="161"/>
        <v>-9.6573705179282876E-2</v>
      </c>
    </row>
    <row r="465" spans="1:18" x14ac:dyDescent="0.3">
      <c r="A465" s="1">
        <v>44370</v>
      </c>
      <c r="B465" s="4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4">
        <v>1684</v>
      </c>
      <c r="G465">
        <f t="shared" si="176"/>
        <v>5</v>
      </c>
      <c r="H465">
        <f t="shared" si="177"/>
        <v>56</v>
      </c>
      <c r="I465" s="4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5">
        <f t="shared" si="160"/>
        <v>-0.10517902570012494</v>
      </c>
      <c r="R465" s="5">
        <f t="shared" si="161"/>
        <v>-0.10511912427559567</v>
      </c>
    </row>
    <row r="466" spans="1:18" x14ac:dyDescent="0.3">
      <c r="A466" s="1">
        <v>44371</v>
      </c>
      <c r="B466" s="4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4">
        <v>1693</v>
      </c>
      <c r="G466">
        <f t="shared" si="176"/>
        <v>9</v>
      </c>
      <c r="H466">
        <f t="shared" si="177"/>
        <v>60</v>
      </c>
      <c r="I466" s="4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5">
        <f t="shared" si="160"/>
        <v>-0.11206303781761351</v>
      </c>
      <c r="R466" s="5">
        <f t="shared" si="161"/>
        <v>-0.12016326530612242</v>
      </c>
    </row>
    <row r="467" spans="1:18" x14ac:dyDescent="0.3">
      <c r="A467" s="1">
        <v>44372</v>
      </c>
      <c r="B467" s="4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4">
        <v>1700</v>
      </c>
      <c r="G467">
        <f t="shared" si="176"/>
        <v>7</v>
      </c>
      <c r="H467">
        <f t="shared" si="177"/>
        <v>57</v>
      </c>
      <c r="I467" s="4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5">
        <f t="shared" si="160"/>
        <v>-0.12203977809045319</v>
      </c>
      <c r="R467" s="5">
        <f t="shared" si="161"/>
        <v>-0.11417586091608156</v>
      </c>
    </row>
    <row r="468" spans="1:18" x14ac:dyDescent="0.3">
      <c r="A468" s="1">
        <v>44373</v>
      </c>
      <c r="B468" s="4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4">
        <v>1705</v>
      </c>
      <c r="G468">
        <f t="shared" si="176"/>
        <v>5</v>
      </c>
      <c r="H468">
        <f t="shared" si="177"/>
        <v>55</v>
      </c>
      <c r="I468" s="4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5">
        <f t="shared" si="160"/>
        <v>-0.13282556747310204</v>
      </c>
      <c r="R468" s="5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5">
        <f t="shared" si="160"/>
        <v>-0.14313848807341512</v>
      </c>
      <c r="R469" s="5">
        <f t="shared" si="161"/>
        <v>-0.13886704627812552</v>
      </c>
    </row>
    <row r="470" spans="1:18" x14ac:dyDescent="0.3">
      <c r="A470" s="1">
        <v>44375</v>
      </c>
      <c r="B470" s="4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4">
        <v>1720</v>
      </c>
      <c r="G470">
        <f t="shared" si="176"/>
        <v>7.5164234364171989</v>
      </c>
      <c r="H470">
        <f t="shared" si="177"/>
        <v>53</v>
      </c>
      <c r="I470" s="4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5">
        <f t="shared" si="160"/>
        <v>-0.145886921474501</v>
      </c>
      <c r="R470" s="5">
        <f t="shared" si="161"/>
        <v>-0.15237603305785119</v>
      </c>
    </row>
    <row r="471" spans="1:18" x14ac:dyDescent="0.3">
      <c r="A471" s="1">
        <v>44376</v>
      </c>
      <c r="B471" s="4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4">
        <v>1727</v>
      </c>
      <c r="G471">
        <f t="shared" si="176"/>
        <v>7</v>
      </c>
      <c r="H471">
        <f t="shared" si="177"/>
        <v>48</v>
      </c>
      <c r="I471" s="4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5">
        <f t="shared" si="160"/>
        <v>-0.14949301239230139</v>
      </c>
      <c r="R471" s="5">
        <f t="shared" si="161"/>
        <v>-0.17145881107779148</v>
      </c>
    </row>
    <row r="472" spans="1:18" x14ac:dyDescent="0.3">
      <c r="A472" s="1">
        <v>44377</v>
      </c>
      <c r="B472" s="4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4">
        <v>1733</v>
      </c>
      <c r="G472">
        <f t="shared" si="176"/>
        <v>6</v>
      </c>
      <c r="H472">
        <f t="shared" si="177"/>
        <v>49</v>
      </c>
      <c r="I472" s="4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5">
        <f t="shared" si="160"/>
        <v>-0.15143145522933577</v>
      </c>
      <c r="R472" s="5">
        <f t="shared" si="161"/>
        <v>-0.17701025364274148</v>
      </c>
    </row>
    <row r="473" spans="1:18" x14ac:dyDescent="0.3">
      <c r="A473" s="1">
        <v>44378</v>
      </c>
      <c r="B473" s="4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4">
        <v>1738</v>
      </c>
      <c r="G473">
        <f t="shared" si="176"/>
        <v>5</v>
      </c>
      <c r="H473">
        <f t="shared" si="177"/>
        <v>45</v>
      </c>
      <c r="I473" s="4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5">
        <f t="shared" si="160"/>
        <v>-0.15097900019814647</v>
      </c>
      <c r="R473" s="5">
        <f t="shared" si="161"/>
        <v>-0.13972907775097421</v>
      </c>
    </row>
    <row r="474" spans="1:18" x14ac:dyDescent="0.3">
      <c r="A474" s="1">
        <v>44379</v>
      </c>
      <c r="B474" s="4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4">
        <v>1741</v>
      </c>
      <c r="G474">
        <f t="shared" si="176"/>
        <v>3</v>
      </c>
      <c r="H474">
        <f t="shared" si="177"/>
        <v>41</v>
      </c>
      <c r="I474" s="4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5">
        <f t="shared" si="160"/>
        <v>-0.14801219244552899</v>
      </c>
      <c r="R474" s="5">
        <f t="shared" si="161"/>
        <v>-0.14002642007926025</v>
      </c>
    </row>
    <row r="475" spans="1:18" x14ac:dyDescent="0.3">
      <c r="A475" s="1">
        <v>44380</v>
      </c>
      <c r="B475" s="4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4">
        <v>1747</v>
      </c>
      <c r="G475">
        <f t="shared" si="176"/>
        <v>6</v>
      </c>
      <c r="H475">
        <f t="shared" si="177"/>
        <v>42</v>
      </c>
      <c r="I475" s="4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5">
        <f t="shared" si="160"/>
        <v>-0.13777563989303587</v>
      </c>
      <c r="R475" s="5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5">
        <f t="shared" si="160"/>
        <v>-0.12540474190066064</v>
      </c>
      <c r="R476" s="5">
        <f t="shared" si="161"/>
        <v>-0.13564782004296205</v>
      </c>
    </row>
    <row r="477" spans="1:18" x14ac:dyDescent="0.3">
      <c r="A477" s="1">
        <v>44382</v>
      </c>
      <c r="B477" s="4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4">
        <v>1758</v>
      </c>
      <c r="G477">
        <f t="shared" si="176"/>
        <v>5.5086305490688119</v>
      </c>
      <c r="H477">
        <f t="shared" si="177"/>
        <v>38</v>
      </c>
      <c r="I477" s="4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5">
        <f t="shared" si="160"/>
        <v>-0.12243447072818125</v>
      </c>
      <c r="R477" s="5">
        <f t="shared" si="161"/>
        <v>-0.13142392849888285</v>
      </c>
    </row>
    <row r="478" spans="1:18" x14ac:dyDescent="0.3">
      <c r="A478" s="1">
        <v>44383</v>
      </c>
      <c r="B478" s="4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4">
        <v>1768</v>
      </c>
      <c r="G478">
        <f t="shared" si="176"/>
        <v>10</v>
      </c>
      <c r="H478">
        <f t="shared" si="177"/>
        <v>41</v>
      </c>
      <c r="I478" s="4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5">
        <f t="shared" si="160"/>
        <v>-0.11935591621819541</v>
      </c>
      <c r="R478" s="5">
        <f t="shared" si="161"/>
        <v>-9.9212263146689406E-2</v>
      </c>
    </row>
    <row r="479" spans="1:18" x14ac:dyDescent="0.3">
      <c r="A479" s="1">
        <v>44384</v>
      </c>
      <c r="B479" s="4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4">
        <v>1776</v>
      </c>
      <c r="G479">
        <f t="shared" si="176"/>
        <v>8</v>
      </c>
      <c r="H479">
        <f t="shared" si="177"/>
        <v>43</v>
      </c>
      <c r="I479" s="4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5">
        <f t="shared" ref="Q479" si="198">O479-1</f>
        <v>-0.11619915962816219</v>
      </c>
      <c r="R479" s="5">
        <f t="shared" ref="R479" si="199">P479-1</f>
        <v>-9.0710382513661147E-2</v>
      </c>
    </row>
    <row r="480" spans="1:18" x14ac:dyDescent="0.3">
      <c r="A480" s="1">
        <v>44385</v>
      </c>
      <c r="B480" s="4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4">
        <v>1781</v>
      </c>
      <c r="G480">
        <f t="shared" si="176"/>
        <v>5</v>
      </c>
      <c r="H480">
        <f t="shared" si="177"/>
        <v>43</v>
      </c>
      <c r="I480" s="4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5">
        <f t="shared" ref="Q480" si="200">O480-1</f>
        <v>-0.11425751348304514</v>
      </c>
      <c r="R480" s="5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5">
        <f t="shared" ref="Q481:Q484" si="206">O481-1</f>
        <v>-0.11361267162547806</v>
      </c>
      <c r="R481" s="5">
        <f t="shared" ref="R481:R484" si="207">P481-1</f>
        <v>-0.11868498150315476</v>
      </c>
    </row>
    <row r="482" spans="1:18" x14ac:dyDescent="0.3">
      <c r="A482" s="1">
        <v>44387</v>
      </c>
      <c r="B482" s="4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4">
        <v>1787</v>
      </c>
      <c r="G482">
        <f t="shared" si="176"/>
        <v>3.0025224233079371</v>
      </c>
      <c r="H482">
        <f t="shared" si="177"/>
        <v>40</v>
      </c>
      <c r="I482" s="4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5">
        <f t="shared" si="206"/>
        <v>-0.11817559904872144</v>
      </c>
      <c r="R482" s="5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5">
        <f t="shared" si="206"/>
        <v>-0.11909916180553826</v>
      </c>
      <c r="R483" s="5">
        <f t="shared" si="207"/>
        <v>-0.1222674590683045</v>
      </c>
    </row>
    <row r="484" spans="1:18" x14ac:dyDescent="0.3">
      <c r="A484" s="1">
        <v>44389</v>
      </c>
      <c r="B484" s="4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4">
        <v>1794</v>
      </c>
      <c r="G484">
        <f t="shared" si="176"/>
        <v>3.5034208354375096</v>
      </c>
      <c r="H484">
        <f t="shared" si="177"/>
        <v>36</v>
      </c>
      <c r="I484" s="4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5">
        <f t="shared" si="206"/>
        <v>-0.11498521448703436</v>
      </c>
      <c r="R484" s="5">
        <f t="shared" si="207"/>
        <v>-0.12698783910196443</v>
      </c>
    </row>
    <row r="485" spans="1:18" x14ac:dyDescent="0.3">
      <c r="A485" s="1">
        <v>44390</v>
      </c>
      <c r="B485" s="4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4">
        <v>1798</v>
      </c>
      <c r="G485">
        <f t="shared" si="176"/>
        <v>4</v>
      </c>
      <c r="H485">
        <f t="shared" si="177"/>
        <v>30</v>
      </c>
      <c r="I485" s="4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5">
        <f t="shared" ref="Q485:Q486" si="208">O485-1</f>
        <v>-0.11011885386433151</v>
      </c>
      <c r="R485" s="5">
        <f t="shared" ref="R485:R486" si="209">P485-1</f>
        <v>-0.13117466320018911</v>
      </c>
    </row>
    <row r="486" spans="1:18" x14ac:dyDescent="0.3">
      <c r="A486" s="1">
        <v>44391</v>
      </c>
      <c r="B486" s="4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4">
        <v>1804</v>
      </c>
      <c r="G486">
        <f t="shared" si="176"/>
        <v>6</v>
      </c>
      <c r="H486">
        <f t="shared" si="177"/>
        <v>28</v>
      </c>
      <c r="I486" s="4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5">
        <f t="shared" si="208"/>
        <v>-0.10365740196693485</v>
      </c>
      <c r="R486" s="5">
        <f t="shared" si="209"/>
        <v>-9.7355769230769273E-2</v>
      </c>
    </row>
    <row r="487" spans="1:18" x14ac:dyDescent="0.3">
      <c r="A487" s="1">
        <v>44392</v>
      </c>
      <c r="B487" s="4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4">
        <v>1809</v>
      </c>
      <c r="G487">
        <f t="shared" ref="G487" si="210">F487-F486</f>
        <v>5</v>
      </c>
      <c r="H487">
        <f t="shared" ref="H487" si="211">SUM(G481:G487)</f>
        <v>28</v>
      </c>
      <c r="I487" s="4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5">
        <f t="shared" ref="Q487" si="217">O487-1</f>
        <v>-9.3350878887590638E-2</v>
      </c>
      <c r="R487" s="5">
        <f t="shared" ref="R487" si="218">P487-1</f>
        <v>-8.9862879529872708E-2</v>
      </c>
    </row>
    <row r="488" spans="1:18" x14ac:dyDescent="0.3">
      <c r="A488" s="1">
        <v>44393</v>
      </c>
      <c r="B488" s="4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4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4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5">
        <f t="shared" ref="Q488:Q489" si="223">O488-1</f>
        <v>-7.891504669954863E-2</v>
      </c>
      <c r="R488" s="5">
        <f t="shared" ref="R488:R489" si="224">P488-1</f>
        <v>-8.419813141606769E-2</v>
      </c>
    </row>
    <row r="489" spans="1:18" x14ac:dyDescent="0.3">
      <c r="A489" s="1">
        <v>44394</v>
      </c>
      <c r="B489" s="4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4">
        <v>1819</v>
      </c>
      <c r="G489">
        <f t="shared" si="219"/>
        <v>4</v>
      </c>
      <c r="H489">
        <f t="shared" si="220"/>
        <v>32</v>
      </c>
      <c r="I489" s="4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5">
        <f t="shared" si="223"/>
        <v>-6.2321280947998714E-2</v>
      </c>
      <c r="R489" s="5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7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5">
        <f t="shared" ref="Q490:Q492" si="225">O490-1</f>
        <v>-5.5380479040537223E-2</v>
      </c>
      <c r="R490" s="5">
        <f t="shared" ref="R490:R492" si="226">P490-1</f>
        <v>-4.9135444840252007E-2</v>
      </c>
    </row>
    <row r="491" spans="1:18" x14ac:dyDescent="0.3">
      <c r="A491" s="1">
        <v>44396</v>
      </c>
      <c r="B491" s="4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4">
        <v>1822</v>
      </c>
      <c r="G491">
        <f t="shared" si="219"/>
        <v>1.5006179622032505</v>
      </c>
      <c r="H491">
        <f t="shared" si="220"/>
        <v>28</v>
      </c>
      <c r="I491" s="4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5">
        <f t="shared" si="225"/>
        <v>-5.2220393995420111E-2</v>
      </c>
      <c r="R491" s="5">
        <f t="shared" si="226"/>
        <v>-2.4912938655237027E-2</v>
      </c>
    </row>
    <row r="492" spans="1:18" x14ac:dyDescent="0.3">
      <c r="A492" s="1">
        <v>44397</v>
      </c>
      <c r="B492" s="4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4">
        <v>1826</v>
      </c>
      <c r="G492">
        <f t="shared" si="219"/>
        <v>4</v>
      </c>
      <c r="H492">
        <f t="shared" si="220"/>
        <v>28</v>
      </c>
      <c r="I492" s="4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5">
        <f t="shared" si="225"/>
        <v>-5.0077172114896817E-2</v>
      </c>
      <c r="R492" s="5">
        <f t="shared" si="226"/>
        <v>-1.5505984766050029E-2</v>
      </c>
    </row>
    <row r="493" spans="1:18" x14ac:dyDescent="0.3">
      <c r="A493" s="1">
        <v>44398</v>
      </c>
      <c r="B493" s="4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4">
        <v>1830</v>
      </c>
      <c r="G493">
        <f t="shared" si="219"/>
        <v>4</v>
      </c>
      <c r="H493">
        <f t="shared" si="220"/>
        <v>26</v>
      </c>
      <c r="I493" s="4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5">
        <f t="shared" ref="Q493:Q495" si="227">O493-1</f>
        <v>-5.121581733852254E-2</v>
      </c>
      <c r="R493" s="5">
        <f t="shared" ref="R493:R495" si="228">P493-1</f>
        <v>-4.9533954727030594E-2</v>
      </c>
    </row>
    <row r="494" spans="1:18" x14ac:dyDescent="0.3">
      <c r="A494" s="1">
        <v>44399</v>
      </c>
      <c r="B494" s="4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4">
        <v>1832</v>
      </c>
      <c r="G494">
        <f t="shared" si="219"/>
        <v>2</v>
      </c>
      <c r="H494">
        <f t="shared" si="220"/>
        <v>23</v>
      </c>
      <c r="I494" s="4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5">
        <f t="shared" si="227"/>
        <v>-5.7871495131723627E-2</v>
      </c>
      <c r="R494" s="5">
        <f t="shared" si="228"/>
        <v>-6.8334678504170077E-2</v>
      </c>
    </row>
    <row r="495" spans="1:18" x14ac:dyDescent="0.3">
      <c r="A495" s="1">
        <v>44400</v>
      </c>
      <c r="B495" s="4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4">
        <v>1835</v>
      </c>
      <c r="G495">
        <f t="shared" si="219"/>
        <v>3</v>
      </c>
      <c r="H495">
        <f t="shared" si="220"/>
        <v>20</v>
      </c>
      <c r="I495" s="4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5">
        <f t="shared" si="227"/>
        <v>-7.0105064122586436E-2</v>
      </c>
      <c r="R495" s="5">
        <f t="shared" si="228"/>
        <v>-6.9603045133224573E-2</v>
      </c>
    </row>
    <row r="496" spans="1:18" x14ac:dyDescent="0.3">
      <c r="A496" s="1">
        <v>44401</v>
      </c>
      <c r="B496" s="4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4">
        <v>1838</v>
      </c>
      <c r="G496">
        <f t="shared" si="219"/>
        <v>3</v>
      </c>
      <c r="H496">
        <f t="shared" si="220"/>
        <v>19</v>
      </c>
      <c r="I496" s="4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5">
        <f t="shared" ref="Q496" si="236">O496-1</f>
        <v>-8.3713160506866058E-2</v>
      </c>
      <c r="R496" s="5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4">
        <f>SQRT(F498*F496)</f>
        <v>1838</v>
      </c>
      <c r="G497">
        <f t="shared" si="219"/>
        <v>0</v>
      </c>
      <c r="H497">
        <f t="shared" si="220"/>
        <v>17.50061796220325</v>
      </c>
      <c r="I497" s="6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5">
        <f t="shared" ref="Q497:Q500" si="243">O497-1</f>
        <v>-9.1804535678855603E-2</v>
      </c>
      <c r="R497" s="5">
        <f t="shared" ref="R497:R500" si="244">P497-1</f>
        <v>-9.4856128950563168E-2</v>
      </c>
    </row>
    <row r="498" spans="1:18" x14ac:dyDescent="0.3">
      <c r="A498" s="1">
        <v>44403</v>
      </c>
      <c r="B498" s="4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4">
        <v>1838</v>
      </c>
      <c r="G498">
        <f t="shared" si="219"/>
        <v>0</v>
      </c>
      <c r="H498">
        <f t="shared" si="220"/>
        <v>16</v>
      </c>
      <c r="I498" s="4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5">
        <f t="shared" si="243"/>
        <v>-9.6516110586057247E-2</v>
      </c>
      <c r="R498" s="5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5">
        <f t="shared" si="243"/>
        <v>-0.10178918664193859</v>
      </c>
      <c r="R499" s="5">
        <f t="shared" si="244"/>
        <v>-0.11203459812517669</v>
      </c>
    </row>
    <row r="500" spans="1:18" x14ac:dyDescent="0.3">
      <c r="A500" s="1">
        <v>44405</v>
      </c>
      <c r="B500" s="4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4">
        <v>1843</v>
      </c>
      <c r="G500">
        <f t="shared" si="219"/>
        <v>2.5016979089602955</v>
      </c>
      <c r="H500">
        <f t="shared" si="220"/>
        <v>13</v>
      </c>
      <c r="I500" s="4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5">
        <f t="shared" si="243"/>
        <v>-0.10926166374135937</v>
      </c>
      <c r="R500" s="5">
        <f t="shared" si="244"/>
        <v>-0.10675259176239849</v>
      </c>
    </row>
    <row r="501" spans="1:18" x14ac:dyDescent="0.3">
      <c r="A501" s="1">
        <v>44406</v>
      </c>
      <c r="B501" s="4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4">
        <v>1844</v>
      </c>
      <c r="G501">
        <f t="shared" si="219"/>
        <v>1</v>
      </c>
      <c r="H501">
        <f t="shared" si="220"/>
        <v>12</v>
      </c>
      <c r="I501" s="4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5">
        <f t="shared" ref="Q501:Q502" si="245">O501-1</f>
        <v>-0.11397037550043543</v>
      </c>
      <c r="R501" s="5">
        <f t="shared" ref="R501:R502" si="246">P501-1</f>
        <v>-0.10164597170083745</v>
      </c>
    </row>
    <row r="502" spans="1:18" x14ac:dyDescent="0.3">
      <c r="A502" s="1">
        <v>44407</v>
      </c>
      <c r="B502" s="4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4">
        <v>1845</v>
      </c>
      <c r="G502">
        <f t="shared" si="219"/>
        <v>1</v>
      </c>
      <c r="H502">
        <f t="shared" si="220"/>
        <v>10</v>
      </c>
      <c r="I502" s="4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5">
        <f t="shared" si="245"/>
        <v>-0.11587881496600505</v>
      </c>
      <c r="R502" s="5">
        <f t="shared" si="246"/>
        <v>-0.10695499707773237</v>
      </c>
    </row>
    <row r="503" spans="1:18" x14ac:dyDescent="0.3">
      <c r="A503" s="1">
        <v>44408</v>
      </c>
      <c r="B503" s="4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4">
        <v>1846</v>
      </c>
      <c r="G503">
        <f t="shared" si="219"/>
        <v>1</v>
      </c>
      <c r="H503">
        <f t="shared" si="220"/>
        <v>8</v>
      </c>
      <c r="I503" s="4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5">
        <f t="shared" ref="Q503:Q506" si="251">O503-1</f>
        <v>-0.11777290173423993</v>
      </c>
      <c r="R503" s="5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5">
        <f t="shared" si="251"/>
        <v>-0.12156900441336316</v>
      </c>
      <c r="R504" s="5">
        <f t="shared" si="252"/>
        <v>-0.12782365167524623</v>
      </c>
    </row>
    <row r="505" spans="1:18" x14ac:dyDescent="0.3">
      <c r="A505" s="1">
        <v>44410</v>
      </c>
      <c r="B505" s="4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4">
        <v>1849</v>
      </c>
      <c r="G505">
        <f t="shared" si="219"/>
        <v>1.5006089310882089</v>
      </c>
      <c r="H505">
        <f t="shared" si="220"/>
        <v>11</v>
      </c>
      <c r="I505" s="4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5">
        <f t="shared" si="251"/>
        <v>-0.12332070635610926</v>
      </c>
      <c r="R505" s="5">
        <f t="shared" si="252"/>
        <v>-0.12349490583513434</v>
      </c>
    </row>
    <row r="506" spans="1:18" x14ac:dyDescent="0.3">
      <c r="A506" s="1">
        <v>44411</v>
      </c>
      <c r="B506" s="4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4">
        <v>1852</v>
      </c>
      <c r="G506">
        <f t="shared" si="219"/>
        <v>3</v>
      </c>
      <c r="H506">
        <f t="shared" si="220"/>
        <v>11.501697908960296</v>
      </c>
      <c r="I506" s="4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5">
        <f t="shared" si="251"/>
        <v>-0.12429430783310258</v>
      </c>
      <c r="R506" s="5">
        <f t="shared" si="252"/>
        <v>-0.12526557594078958</v>
      </c>
    </row>
    <row r="507" spans="1:18" x14ac:dyDescent="0.3">
      <c r="A507" s="1">
        <v>44412</v>
      </c>
      <c r="B507" s="4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4">
        <v>1859</v>
      </c>
      <c r="G507">
        <f t="shared" si="219"/>
        <v>7</v>
      </c>
      <c r="H507">
        <f t="shared" si="220"/>
        <v>16</v>
      </c>
      <c r="I507" s="4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5">
        <f t="shared" ref="Q507" si="254">O507-1</f>
        <v>-0.11867840445560995</v>
      </c>
      <c r="R507" s="5">
        <f t="shared" ref="R507" si="255">P507-1</f>
        <v>-0.13331242158092849</v>
      </c>
    </row>
    <row r="508" spans="1:18" x14ac:dyDescent="0.3">
      <c r="A508" s="1">
        <v>44413</v>
      </c>
      <c r="B508" s="4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4">
        <v>1860</v>
      </c>
      <c r="G508">
        <f t="shared" si="219"/>
        <v>1</v>
      </c>
      <c r="H508">
        <f t="shared" si="220"/>
        <v>16</v>
      </c>
      <c r="I508" s="4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5">
        <f t="shared" ref="Q508" si="256">O508-1</f>
        <v>-0.11453038517990577</v>
      </c>
      <c r="R508" s="5">
        <f t="shared" ref="R508" si="257">P508-1</f>
        <v>-0.11411121825779491</v>
      </c>
    </row>
    <row r="509" spans="1:18" x14ac:dyDescent="0.3">
      <c r="A509" s="1">
        <v>44414</v>
      </c>
      <c r="B509" s="4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4">
        <v>1864</v>
      </c>
      <c r="G509">
        <f t="shared" si="219"/>
        <v>4</v>
      </c>
      <c r="H509">
        <f t="shared" si="220"/>
        <v>19</v>
      </c>
      <c r="I509" s="4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5">
        <f t="shared" ref="Q509" si="260">O509-1</f>
        <v>-0.11193025593829242</v>
      </c>
      <c r="R509" s="5">
        <f t="shared" ref="R509" si="261">P509-1</f>
        <v>-0.11387434554973819</v>
      </c>
    </row>
    <row r="510" spans="1:18" x14ac:dyDescent="0.3">
      <c r="A510" s="1">
        <v>44415</v>
      </c>
      <c r="B510" s="4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4">
        <v>1864</v>
      </c>
      <c r="G510">
        <f t="shared" si="219"/>
        <v>0</v>
      </c>
      <c r="H510">
        <f t="shared" si="220"/>
        <v>18</v>
      </c>
      <c r="I510" s="4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5">
        <f t="shared" ref="Q510" si="264">O510-1</f>
        <v>-0.10946797630310157</v>
      </c>
      <c r="R510" s="5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5">
        <f t="shared" ref="Q511:Q512" si="268">O511-1</f>
        <v>-0.10392308469246736</v>
      </c>
      <c r="R511" s="5">
        <f t="shared" ref="R511:R512" si="269">P511-1</f>
        <v>-9.867989030879365E-2</v>
      </c>
    </row>
    <row r="512" spans="1:18" x14ac:dyDescent="0.3">
      <c r="A512" s="1">
        <v>44417</v>
      </c>
      <c r="B512" s="4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4">
        <v>1867</v>
      </c>
      <c r="G512">
        <f t="shared" si="219"/>
        <v>1.5006030555784946</v>
      </c>
      <c r="H512">
        <f t="shared" si="220"/>
        <v>18</v>
      </c>
      <c r="I512" s="4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5">
        <f t="shared" si="268"/>
        <v>-0.10285258889705506</v>
      </c>
      <c r="R512" s="5">
        <f t="shared" si="269"/>
        <v>-0.10531877421627334</v>
      </c>
    </row>
    <row r="513" spans="1:18" x14ac:dyDescent="0.3">
      <c r="A513" s="1">
        <v>44418</v>
      </c>
      <c r="B513" s="4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4">
        <v>1869</v>
      </c>
      <c r="G513">
        <f t="shared" si="219"/>
        <v>2</v>
      </c>
      <c r="H513">
        <f t="shared" si="220"/>
        <v>17</v>
      </c>
      <c r="I513" s="4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5">
        <f t="shared" ref="Q513" si="270">O513-1</f>
        <v>-0.10113353149045179</v>
      </c>
      <c r="R513" s="5">
        <f t="shared" ref="R513" si="271">P513-1</f>
        <v>-0.10814656705798653</v>
      </c>
    </row>
    <row r="514" spans="1:18" x14ac:dyDescent="0.3">
      <c r="A514" s="1">
        <v>44419</v>
      </c>
      <c r="B514" s="8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4">
        <v>1874</v>
      </c>
      <c r="G514">
        <f t="shared" si="219"/>
        <v>5</v>
      </c>
      <c r="H514">
        <f t="shared" si="220"/>
        <v>15</v>
      </c>
      <c r="I514" s="4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5">
        <f t="shared" ref="Q514:Q515" si="278">O514-1</f>
        <v>-0.10225072314440764</v>
      </c>
      <c r="R514" s="5">
        <f t="shared" ref="R514:R515" si="279">P514-1</f>
        <v>-9.4824466159971088E-2</v>
      </c>
    </row>
    <row r="515" spans="1:18" x14ac:dyDescent="0.3">
      <c r="A515" s="1">
        <v>44420</v>
      </c>
      <c r="B515" s="4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4">
        <v>1875</v>
      </c>
      <c r="G515">
        <f t="shared" si="219"/>
        <v>1</v>
      </c>
      <c r="H515">
        <f t="shared" si="220"/>
        <v>15</v>
      </c>
      <c r="I515" s="4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5">
        <f t="shared" si="278"/>
        <v>-0.10154669732958865</v>
      </c>
      <c r="R515" s="5">
        <f t="shared" si="279"/>
        <v>-0.10667634252539915</v>
      </c>
    </row>
    <row r="516" spans="1:18" x14ac:dyDescent="0.3">
      <c r="A516" s="1">
        <v>44421</v>
      </c>
      <c r="B516" s="4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4">
        <v>1878</v>
      </c>
      <c r="G516">
        <f t="shared" si="219"/>
        <v>3</v>
      </c>
      <c r="H516">
        <f t="shared" si="220"/>
        <v>14</v>
      </c>
      <c r="I516" s="4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5">
        <f t="shared" ref="Q516" si="280">O516-1</f>
        <v>-9.8942579144890019E-2</v>
      </c>
      <c r="R516" s="5">
        <f t="shared" ref="R516" si="281">P516-1</f>
        <v>-0.10192023633677993</v>
      </c>
    </row>
    <row r="517" spans="1:18" x14ac:dyDescent="0.3">
      <c r="A517" s="1">
        <v>44422</v>
      </c>
      <c r="B517" s="4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4">
        <v>1880</v>
      </c>
      <c r="G517">
        <f t="shared" si="219"/>
        <v>2</v>
      </c>
      <c r="H517">
        <f t="shared" si="220"/>
        <v>16</v>
      </c>
      <c r="I517" s="4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5">
        <f t="shared" ref="Q517" si="284">O517-1</f>
        <v>-9.5407917320736835E-2</v>
      </c>
      <c r="R517" s="5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5">
        <f t="shared" ref="Q518:Q519" si="290">O518-1</f>
        <v>-9.2515660757050977E-2</v>
      </c>
      <c r="R518" s="5">
        <f t="shared" ref="R518:R519" si="291">P518-1</f>
        <v>-9.3720452014859346E-2</v>
      </c>
    </row>
    <row r="519" spans="1:18" x14ac:dyDescent="0.3">
      <c r="A519" s="1">
        <v>44424</v>
      </c>
      <c r="B519" s="4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4">
        <v>1885</v>
      </c>
      <c r="G519">
        <f t="shared" si="219"/>
        <v>2.501660027292246</v>
      </c>
      <c r="H519">
        <f t="shared" si="220"/>
        <v>18</v>
      </c>
      <c r="I519" s="4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5">
        <f t="shared" si="290"/>
        <v>-8.812160289543014E-2</v>
      </c>
      <c r="R519" s="5">
        <f t="shared" si="291"/>
        <v>-8.7007874015748055E-2</v>
      </c>
    </row>
    <row r="520" spans="1:18" x14ac:dyDescent="0.3">
      <c r="A520" s="1">
        <v>44425</v>
      </c>
      <c r="B520" s="4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4">
        <v>1885</v>
      </c>
      <c r="G520">
        <f t="shared" si="219"/>
        <v>0</v>
      </c>
      <c r="H520">
        <f t="shared" si="220"/>
        <v>16</v>
      </c>
      <c r="I520" s="4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5">
        <f t="shared" ref="Q520" si="297">O520-1</f>
        <v>-8.5879522863265167E-2</v>
      </c>
      <c r="R520" s="5">
        <f t="shared" ref="R520" si="298">P520-1</f>
        <v>-8.3366573593936955E-2</v>
      </c>
    </row>
    <row r="521" spans="1:18" x14ac:dyDescent="0.3">
      <c r="A521" s="1">
        <v>44426</v>
      </c>
      <c r="B521" s="4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4">
        <v>1888</v>
      </c>
      <c r="G521">
        <f t="shared" si="219"/>
        <v>3</v>
      </c>
      <c r="H521">
        <f t="shared" si="220"/>
        <v>14</v>
      </c>
      <c r="I521" s="4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5">
        <f t="shared" ref="Q521" si="304">O521-1</f>
        <v>-7.8222794263145823E-2</v>
      </c>
      <c r="R521" s="5">
        <f t="shared" ref="R521" si="305">P521-1</f>
        <v>-7.4370251899240292E-2</v>
      </c>
    </row>
    <row r="522" spans="1:18" x14ac:dyDescent="0.3">
      <c r="A522" s="1">
        <v>44427</v>
      </c>
      <c r="B522" s="4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4">
        <v>1889</v>
      </c>
      <c r="G522">
        <f t="shared" ref="G522:G543" si="306">F522-F521</f>
        <v>1</v>
      </c>
      <c r="H522">
        <f t="shared" ref="H522:H543" si="307">SUM(G516:G522)</f>
        <v>14</v>
      </c>
      <c r="I522" s="4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5">
        <f t="shared" ref="Q522" si="313">O522-1</f>
        <v>-7.1745923569364711E-2</v>
      </c>
      <c r="R522" s="5">
        <f t="shared" ref="R522" si="314">P522-1</f>
        <v>-7.5954508529650688E-2</v>
      </c>
    </row>
    <row r="523" spans="1:18" x14ac:dyDescent="0.3">
      <c r="A523" s="1">
        <v>44428</v>
      </c>
      <c r="B523" s="8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4">
        <v>1889</v>
      </c>
      <c r="G523">
        <f t="shared" si="306"/>
        <v>0</v>
      </c>
      <c r="H523">
        <f t="shared" si="307"/>
        <v>11</v>
      </c>
      <c r="I523" s="4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5">
        <f t="shared" ref="Q523" si="320">O523-1</f>
        <v>-6.6525383666783622E-2</v>
      </c>
      <c r="R523" s="5">
        <f t="shared" ref="R523" si="321">P523-1</f>
        <v>-8.6348684210526327E-2</v>
      </c>
    </row>
    <row r="524" spans="1:18" x14ac:dyDescent="0.3">
      <c r="A524" s="1">
        <v>44429</v>
      </c>
      <c r="B524" s="4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4">
        <v>1890</v>
      </c>
      <c r="G524">
        <f t="shared" si="306"/>
        <v>1</v>
      </c>
      <c r="H524">
        <f t="shared" si="307"/>
        <v>10</v>
      </c>
      <c r="I524" s="4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5">
        <f t="shared" ref="Q524:Q526" si="324">O524-1</f>
        <v>-6.1567267571153494E-2</v>
      </c>
      <c r="R524" s="5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5">
        <f t="shared" si="324"/>
        <v>-5.8766679819967527E-2</v>
      </c>
      <c r="R525" s="5">
        <f t="shared" si="325"/>
        <v>-4.819389923441797E-2</v>
      </c>
    </row>
    <row r="526" spans="1:18" x14ac:dyDescent="0.3">
      <c r="A526" s="1">
        <v>44431</v>
      </c>
      <c r="B526" s="4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4">
        <v>1892</v>
      </c>
      <c r="G526">
        <f t="shared" si="306"/>
        <v>1.0002644103833518</v>
      </c>
      <c r="H526">
        <f t="shared" si="307"/>
        <v>7</v>
      </c>
      <c r="I526" s="4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5">
        <f t="shared" si="324"/>
        <v>-5.3199991680565772E-2</v>
      </c>
      <c r="R526" s="5">
        <f t="shared" si="325"/>
        <v>-5.045278137128073E-2</v>
      </c>
    </row>
    <row r="527" spans="1:18" x14ac:dyDescent="0.3">
      <c r="A527" s="1">
        <v>44432</v>
      </c>
      <c r="B527" s="4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4">
        <v>1893</v>
      </c>
      <c r="G527">
        <f t="shared" si="306"/>
        <v>1</v>
      </c>
      <c r="H527">
        <f t="shared" si="307"/>
        <v>8</v>
      </c>
      <c r="I527" s="4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5">
        <f t="shared" ref="Q527" si="331">O527-1</f>
        <v>-4.2543317226139798E-2</v>
      </c>
      <c r="R527" s="5">
        <f t="shared" ref="R527" si="332">P527-1</f>
        <v>-4.8738033072236675E-2</v>
      </c>
    </row>
    <row r="528" spans="1:18" x14ac:dyDescent="0.3">
      <c r="A528" s="1">
        <v>44433</v>
      </c>
      <c r="B528" s="4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4">
        <v>1894</v>
      </c>
      <c r="G528">
        <f t="shared" si="306"/>
        <v>1</v>
      </c>
      <c r="H528">
        <f t="shared" si="307"/>
        <v>6</v>
      </c>
      <c r="I528" s="4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5">
        <f t="shared" ref="Q528" si="337">O528-1</f>
        <v>-4.108417267680875E-2</v>
      </c>
      <c r="R528" s="5">
        <f t="shared" ref="R528" si="338">P528-1</f>
        <v>-5.4859611231101502E-2</v>
      </c>
    </row>
    <row r="529" spans="1:18" x14ac:dyDescent="0.3">
      <c r="A529" s="1">
        <v>44434</v>
      </c>
      <c r="B529" s="6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4">
        <v>1896</v>
      </c>
      <c r="G529">
        <f t="shared" si="306"/>
        <v>2</v>
      </c>
      <c r="H529">
        <f t="shared" si="307"/>
        <v>7</v>
      </c>
      <c r="I529" s="6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5">
        <f t="shared" ref="Q529" si="344">O529-1</f>
        <v>-3.6734709993442638E-2</v>
      </c>
      <c r="R529" s="5">
        <f t="shared" ref="R529" si="345">P529-1</f>
        <v>-3.7013779870921359E-2</v>
      </c>
    </row>
    <row r="530" spans="1:18" x14ac:dyDescent="0.3">
      <c r="A530" s="1">
        <v>44435</v>
      </c>
      <c r="B530" s="6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4">
        <v>1896</v>
      </c>
      <c r="G530">
        <f t="shared" si="306"/>
        <v>0</v>
      </c>
      <c r="H530">
        <f t="shared" si="307"/>
        <v>7</v>
      </c>
      <c r="I530" s="6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5">
        <f t="shared" ref="Q530:Q537" si="353">O530-1</f>
        <v>-2.9397499799919347E-2</v>
      </c>
      <c r="R530" s="5">
        <f t="shared" ref="R530:R537" si="354">P530-1</f>
        <v>-1.1886902976009139E-2</v>
      </c>
    </row>
    <row r="531" spans="1:18" x14ac:dyDescent="0.3">
      <c r="A531" s="1">
        <v>44436</v>
      </c>
      <c r="B531" s="6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4">
        <v>1897</v>
      </c>
      <c r="G531">
        <f t="shared" si="306"/>
        <v>1</v>
      </c>
      <c r="H531">
        <f t="shared" si="307"/>
        <v>7</v>
      </c>
      <c r="I531" s="6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5">
        <f t="shared" si="353"/>
        <v>-2.0996905381389763E-2</v>
      </c>
      <c r="R531" s="5">
        <f t="shared" si="354"/>
        <v>-3.5782133984672782E-2</v>
      </c>
    </row>
    <row r="532" spans="1:18" x14ac:dyDescent="0.3">
      <c r="A532" s="1">
        <v>44437</v>
      </c>
      <c r="B532" s="6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6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5">
        <f t="shared" si="353"/>
        <v>-1.1626956006367539E-2</v>
      </c>
      <c r="R532" s="5">
        <f t="shared" si="354"/>
        <v>-1.7559052717847856E-2</v>
      </c>
    </row>
    <row r="533" spans="1:18" x14ac:dyDescent="0.3">
      <c r="A533" s="1">
        <v>44438</v>
      </c>
      <c r="B533" s="6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4">
        <v>1901</v>
      </c>
      <c r="G533">
        <f t="shared" si="306"/>
        <v>2.0010531861794334</v>
      </c>
      <c r="H533">
        <f t="shared" si="307"/>
        <v>9</v>
      </c>
      <c r="I533" s="6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5">
        <f t="shared" si="353"/>
        <v>-4.8320587310727303E-3</v>
      </c>
      <c r="R533" s="5">
        <f t="shared" si="354"/>
        <v>1.3479809120204855E-3</v>
      </c>
    </row>
    <row r="534" spans="1:18" x14ac:dyDescent="0.3">
      <c r="A534" s="1">
        <v>44439</v>
      </c>
      <c r="B534" s="6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4">
        <v>1902</v>
      </c>
      <c r="G534">
        <f t="shared" si="306"/>
        <v>1</v>
      </c>
      <c r="H534">
        <f t="shared" si="307"/>
        <v>9</v>
      </c>
      <c r="I534" s="6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5">
        <f t="shared" si="353"/>
        <v>-1.6739628080927327E-3</v>
      </c>
      <c r="R534" s="5">
        <f t="shared" si="354"/>
        <v>1.0412582233267464E-2</v>
      </c>
    </row>
    <row r="535" spans="1:18" x14ac:dyDescent="0.3">
      <c r="A535" s="1">
        <v>44440</v>
      </c>
      <c r="B535" s="6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4">
        <v>1905</v>
      </c>
      <c r="G535">
        <f t="shared" si="306"/>
        <v>3</v>
      </c>
      <c r="H535">
        <f t="shared" si="307"/>
        <v>11</v>
      </c>
      <c r="I535" s="6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5">
        <f t="shared" si="353"/>
        <v>2.3151030528685279E-3</v>
      </c>
      <c r="R535" s="5">
        <f t="shared" si="354"/>
        <v>1.0308754824303712E-2</v>
      </c>
    </row>
    <row r="536" spans="1:18" x14ac:dyDescent="0.3">
      <c r="A536" s="1">
        <v>44441</v>
      </c>
      <c r="B536" s="6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4">
        <v>1907</v>
      </c>
      <c r="G536">
        <f t="shared" si="306"/>
        <v>2</v>
      </c>
      <c r="H536">
        <f t="shared" si="307"/>
        <v>11</v>
      </c>
      <c r="I536" s="6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5">
        <f t="shared" si="353"/>
        <v>9.7136554982180101E-4</v>
      </c>
      <c r="R536" s="5">
        <f t="shared" si="354"/>
        <v>1.0295609331990363E-2</v>
      </c>
    </row>
    <row r="537" spans="1:18" x14ac:dyDescent="0.3">
      <c r="A537" s="1">
        <v>44442</v>
      </c>
      <c r="B537" s="4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4">
        <v>1907</v>
      </c>
      <c r="G537">
        <f t="shared" si="306"/>
        <v>0</v>
      </c>
      <c r="H537">
        <f t="shared" si="307"/>
        <v>11</v>
      </c>
      <c r="I537" s="6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5">
        <f t="shared" si="353"/>
        <v>-5.774882055583741E-3</v>
      </c>
      <c r="R537" s="5">
        <f t="shared" si="354"/>
        <v>1.0273130810739772E-2</v>
      </c>
    </row>
    <row r="538" spans="1:18" x14ac:dyDescent="0.3">
      <c r="A538" s="1">
        <v>44443</v>
      </c>
      <c r="B538" s="6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6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6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5">
        <f t="shared" ref="Q538:Q542" si="359">O538-1</f>
        <v>-1.6511178745690525E-2</v>
      </c>
      <c r="R538" s="5">
        <f t="shared" ref="R538:R542" si="360">P538-1</f>
        <v>-8.4872366683023115E-3</v>
      </c>
    </row>
    <row r="539" spans="1:18" x14ac:dyDescent="0.3">
      <c r="A539" s="1">
        <v>44444</v>
      </c>
      <c r="B539" s="6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6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6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5">
        <f t="shared" si="359"/>
        <v>-2.9764422984101646E-2</v>
      </c>
      <c r="R539" s="5">
        <f t="shared" si="360"/>
        <v>-2.6741709683737791E-2</v>
      </c>
    </row>
    <row r="540" spans="1:18" x14ac:dyDescent="0.3">
      <c r="A540" s="1">
        <v>44445</v>
      </c>
      <c r="B540" s="6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6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6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5">
        <f t="shared" si="359"/>
        <v>-4.4905970049192279E-2</v>
      </c>
      <c r="R540" s="5">
        <f t="shared" si="360"/>
        <v>-4.4948996854112133E-2</v>
      </c>
    </row>
    <row r="541" spans="1:18" x14ac:dyDescent="0.3">
      <c r="A541" s="1">
        <v>44446</v>
      </c>
      <c r="B541" s="6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6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6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5">
        <f t="shared" si="359"/>
        <v>-6.3008157754627314E-2</v>
      </c>
      <c r="R541" s="5">
        <f t="shared" si="360"/>
        <v>-6.3534839599819759E-2</v>
      </c>
    </row>
    <row r="542" spans="1:18" x14ac:dyDescent="0.3">
      <c r="A542" s="1">
        <v>44447</v>
      </c>
      <c r="B542" s="4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4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5">
        <f t="shared" si="359"/>
        <v>-7.843423666743865E-2</v>
      </c>
      <c r="R542" s="5">
        <f t="shared" si="360"/>
        <v>-8.1226438803728263E-2</v>
      </c>
    </row>
    <row r="543" spans="1:18" x14ac:dyDescent="0.3">
      <c r="A543" s="1">
        <v>44448</v>
      </c>
      <c r="B543" s="4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4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5">
        <f t="shared" ref="Q543" si="368">O543-1</f>
        <v>-9.1501607701463428E-2</v>
      </c>
      <c r="R543" s="5">
        <f t="shared" ref="R543" si="369">P543-1</f>
        <v>-9.5036610466085025E-2</v>
      </c>
    </row>
    <row r="544" spans="1:18" x14ac:dyDescent="0.3">
      <c r="A544" s="1">
        <v>44449</v>
      </c>
      <c r="B544" s="4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4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5">
        <f t="shared" ref="Q544" si="378">O544-1</f>
        <v>-0.10234960578296148</v>
      </c>
      <c r="R544" s="5">
        <f t="shared" ref="R544" si="379">P544-1</f>
        <v>-0.1163779223288689</v>
      </c>
    </row>
    <row r="545" spans="1:18" x14ac:dyDescent="0.3">
      <c r="A545" s="1">
        <v>44450</v>
      </c>
      <c r="B545" s="4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4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5">
        <f t="shared" ref="Q545" si="382">O545-1</f>
        <v>-0.11107466293816559</v>
      </c>
      <c r="R545" s="5">
        <f t="shared" ref="R545" si="383">P545-1</f>
        <v>-0.11726170979367079</v>
      </c>
    </row>
    <row r="546" spans="1:18" x14ac:dyDescent="0.3">
      <c r="A546" s="1">
        <v>44451</v>
      </c>
      <c r="B546" s="4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5">
        <f t="shared" ref="Q546" si="389">O546-1</f>
        <v>-0.12041718620165853</v>
      </c>
      <c r="R546" s="5">
        <f t="shared" ref="R546" si="390">P546-1</f>
        <v>-0.11933055475677512</v>
      </c>
    </row>
    <row r="547" spans="1:18" x14ac:dyDescent="0.3">
      <c r="A547" s="1">
        <v>44452</v>
      </c>
      <c r="B547" s="4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4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5">
        <f t="shared" ref="Q547" si="396">O547-1</f>
        <v>-0.1307303770469147</v>
      </c>
      <c r="R547" s="5">
        <f t="shared" ref="R547" si="397">P547-1</f>
        <v>-0.12197272912289192</v>
      </c>
    </row>
    <row r="548" spans="1:18" x14ac:dyDescent="0.3">
      <c r="A548" s="1">
        <v>44453</v>
      </c>
      <c r="B548" s="4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4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4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5">
        <f t="shared" ref="Q548:Q549" si="405">O548-1</f>
        <v>-0.11848954860462191</v>
      </c>
      <c r="R548" s="5">
        <f t="shared" ref="R548:R549" si="406">P548-1</f>
        <v>-0.12542302645214964</v>
      </c>
    </row>
    <row r="549" spans="1:18" x14ac:dyDescent="0.3">
      <c r="A549" s="1">
        <v>44454</v>
      </c>
      <c r="B549" s="4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4">
        <v>1913</v>
      </c>
      <c r="G549">
        <f t="shared" si="398"/>
        <v>0</v>
      </c>
      <c r="H549">
        <f t="shared" si="399"/>
        <v>3</v>
      </c>
      <c r="I549" s="4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5">
        <f t="shared" si="405"/>
        <v>-8.7011837206379172E-2</v>
      </c>
      <c r="R549" s="5">
        <f t="shared" si="406"/>
        <v>-0.14672575086164452</v>
      </c>
    </row>
    <row r="550" spans="1:18" x14ac:dyDescent="0.3">
      <c r="A550" s="1">
        <v>44455</v>
      </c>
      <c r="B550" s="4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4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5">
        <f t="shared" ref="Q550" si="414">O550-1</f>
        <v>-3.5857176591529538E-2</v>
      </c>
      <c r="R550" s="5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4">
        <v>1915</v>
      </c>
      <c r="G551">
        <f t="shared" si="407"/>
        <v>1</v>
      </c>
      <c r="H551">
        <f t="shared" si="408"/>
        <v>4</v>
      </c>
      <c r="I551" s="4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5">
        <f t="shared" ref="Q551:Q554" si="420">O551-1</f>
        <v>3.6650196639580246E-2</v>
      </c>
      <c r="R551" s="5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4">
        <v>1916</v>
      </c>
      <c r="G552">
        <f t="shared" si="407"/>
        <v>1</v>
      </c>
      <c r="H552">
        <f t="shared" si="408"/>
        <v>5</v>
      </c>
      <c r="I552" s="4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5">
        <f t="shared" si="420"/>
        <v>0.11555998189624206</v>
      </c>
      <c r="R552" s="5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4">
        <v>1917</v>
      </c>
      <c r="G553">
        <f t="shared" si="407"/>
        <v>1</v>
      </c>
      <c r="H553">
        <f t="shared" si="408"/>
        <v>6</v>
      </c>
      <c r="I553" s="4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5">
        <f t="shared" si="420"/>
        <v>0.21162568284207905</v>
      </c>
      <c r="R553" s="5">
        <f t="shared" si="421"/>
        <v>0.28987169226300136</v>
      </c>
    </row>
    <row r="554" spans="1:18" x14ac:dyDescent="0.3">
      <c r="A554" s="1">
        <v>44459</v>
      </c>
      <c r="B554" s="4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4">
        <v>1918</v>
      </c>
      <c r="G554">
        <f t="shared" si="407"/>
        <v>1</v>
      </c>
      <c r="H554">
        <f t="shared" si="408"/>
        <v>6</v>
      </c>
      <c r="I554" s="4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5">
        <f t="shared" si="420"/>
        <v>0.32830212478959164</v>
      </c>
      <c r="R554" s="5">
        <f t="shared" si="421"/>
        <v>0.45862628447809617</v>
      </c>
    </row>
    <row r="555" spans="1:18" x14ac:dyDescent="0.3">
      <c r="A555" s="1">
        <v>44460</v>
      </c>
      <c r="B555" s="4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4">
        <v>1921</v>
      </c>
      <c r="G555">
        <f t="shared" si="407"/>
        <v>3</v>
      </c>
      <c r="H555">
        <f t="shared" si="408"/>
        <v>8</v>
      </c>
      <c r="I555" s="4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5">
        <f t="shared" ref="Q555" si="428">O555-1</f>
        <v>0.3434736342918181</v>
      </c>
      <c r="R555" s="5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4">
        <v>1921</v>
      </c>
      <c r="G556">
        <f t="shared" si="407"/>
        <v>0</v>
      </c>
      <c r="H556">
        <f t="shared" si="408"/>
        <v>8</v>
      </c>
      <c r="I556" s="4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5">
        <f t="shared" ref="Q556:Q562" si="434">O556-1</f>
        <v>0.30037778997071762</v>
      </c>
      <c r="R556" s="5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4">
        <v>1922</v>
      </c>
      <c r="G557">
        <f t="shared" si="407"/>
        <v>1</v>
      </c>
      <c r="H557">
        <f t="shared" si="408"/>
        <v>8</v>
      </c>
      <c r="I557" s="4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5">
        <f t="shared" si="434"/>
        <v>0.20912784517446403</v>
      </c>
      <c r="R557" s="5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4">
        <v>1922</v>
      </c>
      <c r="G558">
        <f t="shared" si="407"/>
        <v>0</v>
      </c>
      <c r="H558">
        <f t="shared" si="408"/>
        <v>7</v>
      </c>
      <c r="I558" s="4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5">
        <f t="shared" si="434"/>
        <v>8.3315344176968287E-2</v>
      </c>
      <c r="R558" s="5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5">
        <f t="shared" si="434"/>
        <v>-3.1813679608897805E-2</v>
      </c>
      <c r="R559" s="5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5">
        <f t="shared" si="434"/>
        <v>-0.13909392905520968</v>
      </c>
      <c r="R560" s="5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5">
        <f t="shared" si="434"/>
        <v>-0.23909033180616013</v>
      </c>
      <c r="R561" s="5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5">
        <f t="shared" si="434"/>
        <v>-0.26155451110790251</v>
      </c>
      <c r="R562" s="5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4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5">
        <f t="shared" ref="Q563:Q569" si="443">O563-1</f>
        <v>-0.26410498726000486</v>
      </c>
      <c r="R563" s="5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4">
        <v>1936</v>
      </c>
      <c r="G564">
        <f t="shared" si="407"/>
        <v>0</v>
      </c>
      <c r="H564">
        <f t="shared" si="408"/>
        <v>14</v>
      </c>
      <c r="I564" s="4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5">
        <f t="shared" si="443"/>
        <v>-0.24887162788512029</v>
      </c>
      <c r="R564" s="5">
        <f t="shared" si="444"/>
        <v>-0.33178612550374265</v>
      </c>
    </row>
    <row r="565" spans="1:18" x14ac:dyDescent="0.3">
      <c r="A565" s="1">
        <v>44470</v>
      </c>
      <c r="B565" s="4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4">
        <v>1936</v>
      </c>
      <c r="G565">
        <f t="shared" si="407"/>
        <v>0</v>
      </c>
      <c r="H565">
        <f t="shared" si="408"/>
        <v>14</v>
      </c>
      <c r="I565" s="4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5">
        <f t="shared" si="443"/>
        <v>-0.21581035028349294</v>
      </c>
      <c r="R565" s="5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4">
        <v>1936</v>
      </c>
      <c r="G566">
        <f t="shared" si="407"/>
        <v>0</v>
      </c>
      <c r="H566">
        <f t="shared" si="408"/>
        <v>11</v>
      </c>
      <c r="I566" s="4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5">
        <f t="shared" si="443"/>
        <v>-0.17699388897584689</v>
      </c>
      <c r="R566" s="5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5">
        <f t="shared" si="443"/>
        <v>-0.13870486560651207</v>
      </c>
      <c r="R567" s="5">
        <f t="shared" si="444"/>
        <v>-0.10534948271509492</v>
      </c>
    </row>
    <row r="568" spans="1:18" x14ac:dyDescent="0.3">
      <c r="A568" s="1">
        <v>44473</v>
      </c>
      <c r="B568" s="4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4">
        <v>1939</v>
      </c>
      <c r="G568">
        <f t="shared" si="407"/>
        <v>1.5</v>
      </c>
      <c r="H568">
        <f t="shared" si="408"/>
        <v>8</v>
      </c>
      <c r="I568" s="4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5">
        <f t="shared" si="443"/>
        <v>-0.10077480945006256</v>
      </c>
      <c r="R568" s="5">
        <f t="shared" si="444"/>
        <v>-8.6157583356169742E-2</v>
      </c>
    </row>
    <row r="569" spans="1:18" x14ac:dyDescent="0.3">
      <c r="A569" s="1">
        <v>44474</v>
      </c>
      <c r="B569" s="4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4">
        <v>1939</v>
      </c>
      <c r="G569">
        <f t="shared" si="407"/>
        <v>0</v>
      </c>
      <c r="H569">
        <f t="shared" si="408"/>
        <v>6</v>
      </c>
      <c r="I569" s="4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5">
        <f t="shared" si="443"/>
        <v>-8.7408481270940697E-2</v>
      </c>
      <c r="R569" s="5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4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5">
        <f t="shared" ref="Q570:Q571" si="451">O570-1</f>
        <v>-7.3001435307015416E-2</v>
      </c>
      <c r="R570" s="5">
        <f t="shared" ref="R570:R571" si="452">P570-1</f>
        <v>-8.0741230972863121E-2</v>
      </c>
    </row>
    <row r="571" spans="1:18" x14ac:dyDescent="0.3">
      <c r="A571" s="1">
        <v>44476</v>
      </c>
      <c r="B571" s="4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4">
        <v>1939</v>
      </c>
      <c r="G571">
        <f t="shared" si="407"/>
        <v>0</v>
      </c>
      <c r="H571">
        <f t="shared" si="408"/>
        <v>3</v>
      </c>
      <c r="I571" s="4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5">
        <f t="shared" si="451"/>
        <v>-6.0961982391133041E-2</v>
      </c>
      <c r="R571" s="5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4">
        <v>1941</v>
      </c>
      <c r="G572">
        <f t="shared" si="407"/>
        <v>2</v>
      </c>
      <c r="H572">
        <f t="shared" si="408"/>
        <v>5</v>
      </c>
      <c r="I572" s="4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5">
        <f t="shared" ref="Q572:Q573" si="458">O572-1</f>
        <v>-5.1516985506802948E-2</v>
      </c>
      <c r="R572" s="5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4">
        <v>1942</v>
      </c>
      <c r="G573">
        <f t="shared" si="407"/>
        <v>1</v>
      </c>
      <c r="H573">
        <f t="shared" si="408"/>
        <v>6</v>
      </c>
      <c r="I573" s="4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5">
        <f t="shared" si="458"/>
        <v>-4.4699889329059994E-2</v>
      </c>
      <c r="R573" s="5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9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0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5">
        <f t="shared" ref="Q574:Q578" si="466">O574-1</f>
        <v>-3.5561817651345251E-2</v>
      </c>
      <c r="R574" s="5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9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0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5">
        <f t="shared" si="466"/>
        <v>-2.3769773091725455E-2</v>
      </c>
      <c r="R575" s="5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9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0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5">
        <f t="shared" si="466"/>
        <v>-2.2438865408413E-2</v>
      </c>
      <c r="R576" s="5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9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0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5">
        <f t="shared" si="466"/>
        <v>-2.9256803010414556E-2</v>
      </c>
      <c r="R577" s="5">
        <f t="shared" si="467"/>
        <v>-1.739322078724681E-2</v>
      </c>
    </row>
    <row r="578" spans="1:18" x14ac:dyDescent="0.3">
      <c r="A578" s="1">
        <v>44483</v>
      </c>
      <c r="B578" s="4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4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5">
        <f t="shared" si="466"/>
        <v>-3.3677727362148246E-2</v>
      </c>
      <c r="R578" s="5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5">
        <f t="shared" ref="Q579:Q583" si="475">O579-1</f>
        <v>-3.5721101066125249E-2</v>
      </c>
      <c r="R579" s="5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5">
        <f t="shared" si="475"/>
        <v>-3.5966591111274315E-2</v>
      </c>
      <c r="R580" s="5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5">
        <f t="shared" si="475"/>
        <v>-3.5055417936354694E-2</v>
      </c>
      <c r="R581" s="5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5">
        <f t="shared" si="475"/>
        <v>-3.287938646112698E-2</v>
      </c>
      <c r="R582" s="5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5">
        <f t="shared" si="475"/>
        <v>-3.2755048842429746E-2</v>
      </c>
      <c r="R583" s="5">
        <f t="shared" si="476"/>
        <v>-2.0233159703752279E-2</v>
      </c>
    </row>
    <row r="584" spans="1:18" x14ac:dyDescent="0.3">
      <c r="A584" s="1">
        <v>44489</v>
      </c>
      <c r="B584" s="4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4">
        <v>1950</v>
      </c>
      <c r="G584">
        <f t="shared" si="407"/>
        <v>2</v>
      </c>
      <c r="H584">
        <f t="shared" si="408"/>
        <v>5.6000000000003638</v>
      </c>
      <c r="I584" s="4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5">
        <f t="shared" ref="Q584" si="484">O584-1</f>
        <v>-2.7722293631034289E-2</v>
      </c>
      <c r="R584" s="5">
        <f t="shared" ref="R584" si="485">P584-1</f>
        <v>-1.0873660978617639E-2</v>
      </c>
    </row>
    <row r="585" spans="1:18" x14ac:dyDescent="0.3">
      <c r="A585" s="1">
        <v>44490</v>
      </c>
      <c r="B585" s="4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4">
        <v>1951</v>
      </c>
      <c r="G585">
        <f t="shared" si="407"/>
        <v>1</v>
      </c>
      <c r="H585">
        <f t="shared" si="408"/>
        <v>6</v>
      </c>
      <c r="I585" s="4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5">
        <f t="shared" ref="Q585" si="491">O585-1</f>
        <v>-2.6309384765477839E-2</v>
      </c>
      <c r="R585" s="5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4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5">
        <f t="shared" ref="Q586:Q587" si="498">O586-1</f>
        <v>-2.8544769177724083E-2</v>
      </c>
      <c r="R586" s="5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4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5">
        <f t="shared" si="498"/>
        <v>-3.3370311916786077E-2</v>
      </c>
      <c r="R587" s="5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5">
        <f t="shared" ref="Q588:Q590" si="505">O588-1</f>
        <v>-3.8705997459501429E-2</v>
      </c>
      <c r="R588" s="5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5">
        <f t="shared" si="505"/>
        <v>-4.4828048054903702E-2</v>
      </c>
      <c r="R589" s="5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4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5">
        <f t="shared" si="505"/>
        <v>-3.866040795851311E-2</v>
      </c>
      <c r="R590" s="5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4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5">
        <f t="shared" ref="Q591:Q593" si="514">O591-1</f>
        <v>-3.2984777712410485E-2</v>
      </c>
      <c r="R591" s="5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4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5">
        <f t="shared" si="514"/>
        <v>-2.7249492870684677E-2</v>
      </c>
      <c r="R592" s="5">
        <f t="shared" si="515"/>
        <v>-4.4345427540838256E-2</v>
      </c>
    </row>
    <row r="593" spans="1:18" x14ac:dyDescent="0.3">
      <c r="A593" s="1">
        <v>44498</v>
      </c>
      <c r="B593" s="4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4">
        <v>1952</v>
      </c>
      <c r="G593">
        <f t="shared" si="507"/>
        <v>0</v>
      </c>
      <c r="H593">
        <f t="shared" si="508"/>
        <v>1</v>
      </c>
      <c r="I593" s="4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5">
        <f t="shared" si="514"/>
        <v>-2.1472238176636793E-2</v>
      </c>
      <c r="R593" s="5">
        <f t="shared" si="515"/>
        <v>2.6648900732844094E-3</v>
      </c>
    </row>
    <row r="594" spans="1:18" x14ac:dyDescent="0.3">
      <c r="A594" s="1">
        <v>44499</v>
      </c>
      <c r="B594" s="4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4">
        <v>1952</v>
      </c>
      <c r="G594">
        <f t="shared" si="507"/>
        <v>0</v>
      </c>
      <c r="H594">
        <f t="shared" si="508"/>
        <v>1</v>
      </c>
      <c r="I594" s="4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5">
        <f t="shared" ref="Q594" si="521">O594-1</f>
        <v>-1.6204234618440228E-2</v>
      </c>
      <c r="R594" s="5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4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5">
        <f t="shared" ref="Q595:Q599" si="528">O595-1</f>
        <v>-1.3567788428494931E-2</v>
      </c>
      <c r="R595" s="5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4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5">
        <f t="shared" si="528"/>
        <v>-1.3249483862821654E-2</v>
      </c>
      <c r="R596" s="5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4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5">
        <f t="shared" si="528"/>
        <v>-1.8856657160151946E-2</v>
      </c>
      <c r="R597" s="5">
        <f t="shared" si="529"/>
        <v>-1.7558528428093689E-2</v>
      </c>
    </row>
    <row r="598" spans="1:18" x14ac:dyDescent="0.3">
      <c r="A598" s="1">
        <v>44503</v>
      </c>
      <c r="B598" s="4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4">
        <v>1952</v>
      </c>
      <c r="G598">
        <f t="shared" si="507"/>
        <v>0</v>
      </c>
      <c r="H598">
        <f t="shared" si="508"/>
        <v>1</v>
      </c>
      <c r="I598" s="4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5">
        <f t="shared" si="528"/>
        <v>-2.5875332473518475E-2</v>
      </c>
      <c r="R598" s="5">
        <f t="shared" si="529"/>
        <v>-3.0471530249113421E-2</v>
      </c>
    </row>
    <row r="599" spans="1:18" x14ac:dyDescent="0.3">
      <c r="A599" s="1">
        <v>44504</v>
      </c>
      <c r="B599" s="4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4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5">
        <f t="shared" si="528"/>
        <v>-3.0170267482778401E-2</v>
      </c>
      <c r="R599" s="5">
        <f t="shared" si="529"/>
        <v>-4.2184724689171338E-2</v>
      </c>
    </row>
    <row r="600" spans="1:18" x14ac:dyDescent="0.3">
      <c r="A600" s="1">
        <v>44505</v>
      </c>
      <c r="B600" s="4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4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5">
        <f t="shared" ref="Q600" si="537">O600-1</f>
        <v>-3.1747602588020007E-2</v>
      </c>
      <c r="R600" s="5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4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5">
        <f t="shared" ref="Q601:Q611" si="544">O601-1</f>
        <v>-3.0876101410440504E-2</v>
      </c>
      <c r="R601" s="5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4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5">
        <f t="shared" si="544"/>
        <v>-2.6549211484252822E-2</v>
      </c>
      <c r="R602" s="5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4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5">
        <f t="shared" si="544"/>
        <v>-1.8960322366997628E-2</v>
      </c>
      <c r="R603" s="5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4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5">
        <f t="shared" si="544"/>
        <v>-1.322253979342114E-2</v>
      </c>
      <c r="R604" s="5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4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5">
        <f t="shared" si="544"/>
        <v>-6.6726729014016106E-3</v>
      </c>
      <c r="R605" s="5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5">
        <f t="shared" si="544"/>
        <v>-1.6950443028783679E-3</v>
      </c>
      <c r="R606" s="5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5">
        <f t="shared" si="544"/>
        <v>1.6706787773197451E-3</v>
      </c>
      <c r="R607" s="5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4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5">
        <f t="shared" si="544"/>
        <v>3.9838882546918697E-3</v>
      </c>
      <c r="R608" s="5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4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5">
        <f t="shared" si="544"/>
        <v>4.627747073921995E-3</v>
      </c>
      <c r="R609" s="5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4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5">
        <f t="shared" si="544"/>
        <v>3.7228242865186001E-3</v>
      </c>
      <c r="R610" s="5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5">
        <f t="shared" si="544"/>
        <v>3.9499156412261538E-3</v>
      </c>
      <c r="R611" s="5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4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5">
        <f t="shared" ref="Q612" si="554">O612-1</f>
        <v>4.4396656501017873E-3</v>
      </c>
      <c r="R612" s="5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4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5">
        <f t="shared" ref="Q613" si="561">O613-1</f>
        <v>4.9292302131815902E-3</v>
      </c>
      <c r="R613" s="5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4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5">
        <f t="shared" ref="Q614" si="568">O614-1</f>
        <v>5.418609561075538E-3</v>
      </c>
      <c r="R614" s="5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4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5">
        <f t="shared" ref="Q615:Q617" si="575">O615-1</f>
        <v>5.5133674738883087E-3</v>
      </c>
      <c r="R615" s="5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4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5">
        <f t="shared" si="575"/>
        <v>5.6080551489092745E-3</v>
      </c>
      <c r="R616" s="5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4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5">
        <f t="shared" si="575"/>
        <v>5.4251336929698191E-3</v>
      </c>
      <c r="R617" s="5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4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5">
        <f t="shared" ref="Q618" si="582">O618-1</f>
        <v>4.9648106107891277E-3</v>
      </c>
      <c r="R618" s="5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4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5">
        <f t="shared" ref="Q619" si="589">O619-1</f>
        <v>4.3736804522340744E-3</v>
      </c>
      <c r="R619" s="5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5">
        <f t="shared" ref="Q620:Q621" si="596">O620-1</f>
        <v>3.7345702376465617E-3</v>
      </c>
      <c r="R620" s="5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4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5">
        <f t="shared" si="596"/>
        <v>3.0476388520321862E-3</v>
      </c>
      <c r="R621" s="5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4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5">
        <f t="shared" ref="Q622" si="603">O622-1</f>
        <v>2.4594907221489049E-3</v>
      </c>
      <c r="R622" s="5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5">
        <f t="shared" ref="Q623:Q624" si="610">O623-1</f>
        <v>1.7748053141566356E-3</v>
      </c>
      <c r="R623" s="5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4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5">
        <f t="shared" si="610"/>
        <v>2.0381077795610381E-3</v>
      </c>
      <c r="R624" s="5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5">
        <f t="shared" ref="Q625:Q626" si="618">O625-1</f>
        <v>2.7633002989924105E-3</v>
      </c>
      <c r="R625" s="5">
        <f t="shared" ref="R625:R626" si="619">P625-1</f>
        <v>1.2848078032567933E-3</v>
      </c>
    </row>
    <row r="626" spans="1:18" x14ac:dyDescent="0.3">
      <c r="A626" s="1">
        <v>44531</v>
      </c>
      <c r="B626" s="4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4">
        <v>1967</v>
      </c>
      <c r="G626">
        <f t="shared" si="507"/>
        <v>1</v>
      </c>
      <c r="H626">
        <f t="shared" si="508"/>
        <v>8</v>
      </c>
      <c r="I626" s="4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5">
        <f t="shared" si="618"/>
        <v>1.4115578876494617E-3</v>
      </c>
      <c r="R626" s="5">
        <f t="shared" si="619"/>
        <v>6.0255167531209075E-4</v>
      </c>
    </row>
    <row r="627" spans="1:18" x14ac:dyDescent="0.3">
      <c r="A627" s="1">
        <v>44532</v>
      </c>
      <c r="B627" s="4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4">
        <v>1967</v>
      </c>
      <c r="G627">
        <f t="shared" si="507"/>
        <v>0</v>
      </c>
      <c r="H627">
        <f t="shared" si="508"/>
        <v>5.5</v>
      </c>
      <c r="I627" s="4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5">
        <f t="shared" ref="Q627:Q629" si="625">O627-1</f>
        <v>-7.1830757046631444E-4</v>
      </c>
      <c r="R627" s="5">
        <f t="shared" ref="R627:R629" si="626">P627-1</f>
        <v>5.5323946615863928E-3</v>
      </c>
    </row>
    <row r="628" spans="1:18" x14ac:dyDescent="0.3">
      <c r="A628" s="1">
        <v>44533</v>
      </c>
      <c r="B628" s="4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4">
        <v>1969</v>
      </c>
      <c r="G628">
        <f t="shared" si="507"/>
        <v>2</v>
      </c>
      <c r="H628">
        <f t="shared" si="508"/>
        <v>5</v>
      </c>
      <c r="I628" s="4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5">
        <f t="shared" si="625"/>
        <v>-3.6253395735468263E-3</v>
      </c>
      <c r="R628" s="5">
        <f t="shared" si="626"/>
        <v>7.0590705119308872E-3</v>
      </c>
    </row>
    <row r="629" spans="1:18" x14ac:dyDescent="0.3">
      <c r="A629" s="1">
        <v>44534</v>
      </c>
      <c r="B629" s="4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4">
        <v>1969</v>
      </c>
      <c r="G629">
        <f t="shared" si="507"/>
        <v>0</v>
      </c>
      <c r="H629">
        <f t="shared" si="508"/>
        <v>5</v>
      </c>
      <c r="I629" s="4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5">
        <f t="shared" si="625"/>
        <v>-7.306878171726372E-3</v>
      </c>
      <c r="R629" s="5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5">
        <f t="shared" ref="Q630:Q632" si="632">O630-1</f>
        <v>-1.1926473568721896E-2</v>
      </c>
      <c r="R630" s="5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5">
        <f t="shared" si="632"/>
        <v>-1.880929886918703E-2</v>
      </c>
      <c r="R631" s="5">
        <f t="shared" si="633"/>
        <v>-1.8927885454913418E-2</v>
      </c>
    </row>
    <row r="632" spans="1:18" x14ac:dyDescent="0.3">
      <c r="A632" s="1">
        <v>44537</v>
      </c>
      <c r="B632" s="4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4">
        <v>1971</v>
      </c>
      <c r="G632">
        <f t="shared" si="507"/>
        <v>0.66666666666651508</v>
      </c>
      <c r="H632">
        <f t="shared" si="508"/>
        <v>5</v>
      </c>
      <c r="I632" s="4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5">
        <f t="shared" si="632"/>
        <v>-2.6970939901212021E-2</v>
      </c>
      <c r="R632" s="5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4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5">
        <f t="shared" ref="Q633:Q635" si="639">O633-1</f>
        <v>-2.8441115154791641E-2</v>
      </c>
      <c r="R633" s="5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4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5">
        <f t="shared" si="639"/>
        <v>-2.567865697719407E-2</v>
      </c>
      <c r="R634" s="5">
        <f t="shared" si="640"/>
        <v>-4.2485875706208098E-2</v>
      </c>
    </row>
    <row r="635" spans="1:18" x14ac:dyDescent="0.3">
      <c r="A635" s="1">
        <v>44540</v>
      </c>
      <c r="B635" s="4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4">
        <v>1971</v>
      </c>
      <c r="G635">
        <f t="shared" si="507"/>
        <v>0</v>
      </c>
      <c r="H635">
        <f t="shared" si="508"/>
        <v>2</v>
      </c>
      <c r="I635" s="4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5">
        <f t="shared" si="639"/>
        <v>-1.868796099452541E-2</v>
      </c>
      <c r="R635" s="5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4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5">
        <f t="shared" ref="Q636:Q641" si="645">O636-1</f>
        <v>-7.5591978619723443E-3</v>
      </c>
      <c r="R636" s="5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4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5">
        <f t="shared" si="645"/>
        <v>8.2584045210871704E-3</v>
      </c>
      <c r="R637" s="5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4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5">
        <f t="shared" si="645"/>
        <v>2.9721285348461413E-2</v>
      </c>
      <c r="R638" s="5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4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5">
        <f t="shared" si="645"/>
        <v>5.6840650412164351E-2</v>
      </c>
      <c r="R639" s="5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4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5">
        <f t="shared" si="645"/>
        <v>7.9815278175888071E-2</v>
      </c>
      <c r="R640" s="5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4">
        <v>1974</v>
      </c>
      <c r="G641">
        <f t="shared" si="507"/>
        <v>0</v>
      </c>
      <c r="H641">
        <f t="shared" si="508"/>
        <v>3</v>
      </c>
      <c r="I641" s="4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5">
        <f t="shared" si="645"/>
        <v>9.9703559738668401E-2</v>
      </c>
      <c r="R641" s="5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4">
        <v>1975</v>
      </c>
      <c r="G642">
        <f t="shared" si="507"/>
        <v>1</v>
      </c>
      <c r="H642">
        <f t="shared" si="508"/>
        <v>4</v>
      </c>
      <c r="I642" s="4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5">
        <f t="shared" ref="Q642" si="654">O642-1</f>
        <v>0.11635654319265232</v>
      </c>
      <c r="R642" s="5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4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5">
        <f t="shared" ref="Q643:Q646" si="661">O643-1</f>
        <v>0.1299918546901544</v>
      </c>
      <c r="R643" s="5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4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5">
        <f t="shared" si="661"/>
        <v>0.14014830269113809</v>
      </c>
      <c r="R644" s="5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4">
        <v>1975</v>
      </c>
      <c r="G645">
        <f t="shared" si="507"/>
        <v>0</v>
      </c>
      <c r="H645">
        <f t="shared" si="508"/>
        <v>4</v>
      </c>
      <c r="I645" s="4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5">
        <f t="shared" si="661"/>
        <v>0.14741910643640499</v>
      </c>
      <c r="R645" s="5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4">
        <v>1976</v>
      </c>
      <c r="G646">
        <f t="shared" si="507"/>
        <v>1</v>
      </c>
      <c r="H646">
        <f t="shared" si="508"/>
        <v>4</v>
      </c>
      <c r="I646" s="4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5">
        <f t="shared" si="661"/>
        <v>0.15080544992497247</v>
      </c>
      <c r="R646" s="5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4">
        <v>1976</v>
      </c>
      <c r="G647">
        <f t="shared" si="507"/>
        <v>0</v>
      </c>
      <c r="H647">
        <f t="shared" si="508"/>
        <v>2</v>
      </c>
      <c r="I647" s="4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5">
        <f t="shared" ref="Q647" si="670">O647-1</f>
        <v>0.1538250255909499</v>
      </c>
      <c r="R647" s="5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4">
        <v>1976</v>
      </c>
      <c r="G648">
        <f t="shared" si="507"/>
        <v>0</v>
      </c>
      <c r="H648">
        <f t="shared" si="508"/>
        <v>2</v>
      </c>
      <c r="I648" s="4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5">
        <f t="shared" ref="Q648" si="676">O648-1</f>
        <v>0.15640490725487388</v>
      </c>
      <c r="R648" s="5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4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5">
        <f t="shared" ref="Q649:Q652" si="683">O649-1</f>
        <v>0.15864365876085484</v>
      </c>
      <c r="R649" s="5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4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5">
        <f t="shared" si="683"/>
        <v>0.16055829474491001</v>
      </c>
      <c r="R650" s="5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4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5">
        <f t="shared" si="683"/>
        <v>0.16204943187900112</v>
      </c>
      <c r="R651" s="5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4">
        <v>1977</v>
      </c>
      <c r="G652">
        <f t="shared" si="507"/>
        <v>0</v>
      </c>
      <c r="H652">
        <f t="shared" si="508"/>
        <v>2</v>
      </c>
      <c r="I652" s="4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5">
        <f t="shared" si="683"/>
        <v>0.17985625789723336</v>
      </c>
      <c r="R652" s="5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4">
        <v>1977</v>
      </c>
      <c r="G653">
        <f t="shared" si="507"/>
        <v>0</v>
      </c>
      <c r="H653">
        <f t="shared" si="508"/>
        <v>1</v>
      </c>
      <c r="I653" s="4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5">
        <f t="shared" ref="Q653" si="692">O653-1</f>
        <v>0.21361294359875527</v>
      </c>
      <c r="R653" s="5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4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5">
        <f t="shared" ref="Q654" si="699">O654-1</f>
        <v>0.26312557532264202</v>
      </c>
      <c r="R654" s="5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4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5">
        <f t="shared" ref="Q655:Q659" si="706">O655-1</f>
        <v>0.32878015750067169</v>
      </c>
      <c r="R655" s="5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4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5">
        <f t="shared" si="706"/>
        <v>0.41114329566055807</v>
      </c>
      <c r="R656" s="5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4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5">
        <f t="shared" si="706"/>
        <v>0.51071912686371368</v>
      </c>
      <c r="R657" s="5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4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5">
        <f t="shared" si="706"/>
        <v>0.62104097770009825</v>
      </c>
      <c r="R658" s="5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4">
        <v>1980</v>
      </c>
      <c r="G659">
        <f t="shared" si="709"/>
        <v>0</v>
      </c>
      <c r="H659">
        <f t="shared" si="710"/>
        <v>3</v>
      </c>
      <c r="I659" s="4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5">
        <f t="shared" si="706"/>
        <v>0.71881603588786391</v>
      </c>
      <c r="R659" s="5">
        <f t="shared" si="707"/>
        <v>0.76942421585540721</v>
      </c>
    </row>
    <row r="660" spans="1:18" x14ac:dyDescent="0.3">
      <c r="A660" s="1">
        <v>44565</v>
      </c>
      <c r="B660" s="4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4">
        <v>1980</v>
      </c>
      <c r="G660">
        <f t="shared" si="709"/>
        <v>0</v>
      </c>
      <c r="H660">
        <f t="shared" si="710"/>
        <v>3</v>
      </c>
      <c r="I660" s="4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5">
        <f t="shared" ref="Q660" si="717">O660-1</f>
        <v>0.80249889541632768</v>
      </c>
      <c r="R660" s="5">
        <f t="shared" ref="R660" si="718">P660-1</f>
        <v>0.87413509897786845</v>
      </c>
    </row>
    <row r="661" spans="1:18" x14ac:dyDescent="0.3">
      <c r="A661" s="1">
        <v>44566</v>
      </c>
      <c r="B661" s="4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4">
        <v>1981</v>
      </c>
      <c r="G661">
        <f t="shared" ref="G661:G696" si="719">F661-F660</f>
        <v>1</v>
      </c>
      <c r="H661">
        <f t="shared" ref="H661:H696" si="720">SUM(G655:G661)</f>
        <v>2</v>
      </c>
      <c r="I661" s="4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5">
        <f t="shared" ref="Q661" si="728">O661-1</f>
        <v>0.85405110262976547</v>
      </c>
      <c r="R661" s="5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4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5">
        <f t="shared" ref="Q662:Q663" si="735">O662-1</f>
        <v>0.87457639915443419</v>
      </c>
      <c r="R662" s="5">
        <f t="shared" ref="R662:R663" si="736">P662-1</f>
        <v>0.94439500961379252</v>
      </c>
    </row>
    <row r="663" spans="1:18" x14ac:dyDescent="0.3">
      <c r="A663" s="1">
        <v>44568</v>
      </c>
      <c r="B663" s="4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4">
        <v>1983</v>
      </c>
      <c r="G663">
        <f t="shared" si="719"/>
        <v>2</v>
      </c>
      <c r="H663">
        <f t="shared" si="720"/>
        <v>4</v>
      </c>
      <c r="I663" s="4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5">
        <f t="shared" si="735"/>
        <v>0.86671480452705274</v>
      </c>
      <c r="R663" s="5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5">
        <f t="shared" ref="Q664:Q666" si="742">O664-1</f>
        <v>0.86379799359952125</v>
      </c>
      <c r="R664" s="5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5">
        <f t="shared" si="742"/>
        <v>0.88404545527565626</v>
      </c>
      <c r="R665" s="5">
        <f t="shared" si="743"/>
        <v>0.78918158931926419</v>
      </c>
    </row>
    <row r="666" spans="1:18" x14ac:dyDescent="0.3">
      <c r="A666" s="1">
        <v>44571</v>
      </c>
      <c r="B666" s="4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4">
        <v>1985</v>
      </c>
      <c r="G666">
        <f t="shared" si="719"/>
        <v>0.6668906935638006</v>
      </c>
      <c r="H666">
        <f t="shared" si="720"/>
        <v>5</v>
      </c>
      <c r="I666" s="4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5">
        <f t="shared" si="742"/>
        <v>0.89055923947529925</v>
      </c>
      <c r="R666" s="5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5">
        <f t="shared" ref="Q667:Q669" si="749">O667-1</f>
        <v>0.87818085687071812</v>
      </c>
      <c r="R667" s="5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4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5">
        <f t="shared" si="749"/>
        <v>0.87901419514803925</v>
      </c>
      <c r="R668" s="5">
        <f t="shared" si="750"/>
        <v>1.0529453037471743</v>
      </c>
    </row>
    <row r="669" spans="1:18" x14ac:dyDescent="0.3">
      <c r="A669" s="1">
        <v>44574</v>
      </c>
      <c r="B669" s="4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4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5">
        <f t="shared" si="749"/>
        <v>0.89139301502157298</v>
      </c>
      <c r="R669" s="5">
        <f t="shared" si="750"/>
        <v>0.9919429396808257</v>
      </c>
    </row>
    <row r="670" spans="1:18" x14ac:dyDescent="0.3">
      <c r="A670" s="1">
        <v>44575</v>
      </c>
      <c r="B670" s="4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4">
        <v>1991</v>
      </c>
      <c r="G670">
        <f t="shared" si="719"/>
        <v>3</v>
      </c>
      <c r="H670">
        <f t="shared" si="720"/>
        <v>8</v>
      </c>
      <c r="I670" s="4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5">
        <f t="shared" ref="Q670" si="758">O670-1</f>
        <v>0.91410412855201395</v>
      </c>
      <c r="R670" s="5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5">
        <f t="shared" ref="Q671:Q673" si="765">O671-1</f>
        <v>0.88519415039237748</v>
      </c>
      <c r="R671" s="5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5">
        <f t="shared" si="765"/>
        <v>0.80501954356402838</v>
      </c>
      <c r="R672" s="5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5">
        <f t="shared" si="765"/>
        <v>0.71551973728779905</v>
      </c>
      <c r="R673" s="5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5">
        <f t="shared" ref="Q674" si="775">O674-1</f>
        <v>0.63365473945832762</v>
      </c>
      <c r="R674" s="5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5">
        <f t="shared" ref="Q675:Q677" si="782">O675-1</f>
        <v>0.54601992518498288</v>
      </c>
      <c r="R675" s="5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5">
        <f t="shared" si="782"/>
        <v>0.45415127626183538</v>
      </c>
      <c r="R676" s="5">
        <f t="shared" si="783"/>
        <v>0.39531919029062723</v>
      </c>
    </row>
    <row r="677" spans="1:18" x14ac:dyDescent="0.3">
      <c r="A677" s="1">
        <v>44582</v>
      </c>
      <c r="B677" s="4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4">
        <v>2011</v>
      </c>
      <c r="G677">
        <f t="shared" si="719"/>
        <v>2.8693962880283834</v>
      </c>
      <c r="H677">
        <f t="shared" si="720"/>
        <v>20</v>
      </c>
      <c r="I677" s="4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5">
        <f t="shared" si="782"/>
        <v>0.35953625766053854</v>
      </c>
      <c r="R677" s="5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5">
        <f t="shared" ref="Q678:Q680" si="789">O678-1</f>
        <v>0.29053134936116365</v>
      </c>
      <c r="R678" s="5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5">
        <f t="shared" si="789"/>
        <v>0.24061757972093845</v>
      </c>
      <c r="R679" s="5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4">
        <v>2015</v>
      </c>
      <c r="G680">
        <f t="shared" si="719"/>
        <v>1.3342165794772427</v>
      </c>
      <c r="H680">
        <f t="shared" si="720"/>
        <v>15.453043314427305</v>
      </c>
      <c r="I680" s="4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5">
        <f t="shared" si="789"/>
        <v>0.19501806135724764</v>
      </c>
      <c r="R680" s="5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5">
        <f t="shared" ref="Q681:Q682" si="796">O681-1</f>
        <v>0.14643983099050906</v>
      </c>
      <c r="R681" s="5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5">
        <f t="shared" si="796"/>
        <v>0.10265801676402986</v>
      </c>
      <c r="R682" s="5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5">
        <f t="shared" ref="Q683:Q687" si="803">O683-1</f>
        <v>6.2800077913306662E-2</v>
      </c>
      <c r="R683" s="5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5">
        <f t="shared" si="803"/>
        <v>2.6100185564653877E-2</v>
      </c>
      <c r="R684" s="5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5">
        <f t="shared" si="803"/>
        <v>-2.0555765060893849E-2</v>
      </c>
      <c r="R685" s="5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5">
        <f t="shared" si="803"/>
        <v>-7.6413440769442897E-2</v>
      </c>
      <c r="R686" s="5">
        <f t="shared" si="804"/>
        <v>-5.7127127027963298E-2</v>
      </c>
    </row>
    <row r="687" spans="1:18" x14ac:dyDescent="0.3">
      <c r="A687" s="1">
        <v>44592</v>
      </c>
      <c r="B687" s="4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4">
        <v>2064</v>
      </c>
      <c r="G687">
        <f t="shared" si="719"/>
        <v>6.4400631857829467</v>
      </c>
      <c r="H687">
        <f t="shared" si="720"/>
        <v>49</v>
      </c>
      <c r="I687" s="4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5">
        <f t="shared" si="803"/>
        <v>-0.12661637613560917</v>
      </c>
      <c r="R687" s="5">
        <f t="shared" si="804"/>
        <v>-8.8035427960601709E-2</v>
      </c>
    </row>
    <row r="688" spans="1:18" x14ac:dyDescent="0.3">
      <c r="A688" s="1">
        <v>44593</v>
      </c>
      <c r="B688" s="4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4">
        <v>2078</v>
      </c>
      <c r="G688">
        <f t="shared" si="719"/>
        <v>14</v>
      </c>
      <c r="H688">
        <f t="shared" si="720"/>
        <v>54.517852809172837</v>
      </c>
      <c r="I688" s="4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5">
        <f t="shared" ref="Q688" si="813">O688-1</f>
        <v>-0.17228472597525868</v>
      </c>
      <c r="R688" s="5">
        <f t="shared" ref="R688" si="814">P688-1</f>
        <v>-0.16448428311361607</v>
      </c>
    </row>
    <row r="689" spans="1:18" x14ac:dyDescent="0.3">
      <c r="A689" s="1">
        <v>44594</v>
      </c>
      <c r="B689" s="4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4">
        <v>2085</v>
      </c>
      <c r="G689">
        <f t="shared" si="719"/>
        <v>7</v>
      </c>
      <c r="H689">
        <f t="shared" si="720"/>
        <v>53</v>
      </c>
      <c r="I689" s="4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5">
        <f t="shared" ref="Q689" si="820">O689-1</f>
        <v>-0.21747339743876914</v>
      </c>
      <c r="R689" s="5">
        <f t="shared" ref="R689" si="821">P689-1</f>
        <v>-0.23822101656196459</v>
      </c>
    </row>
    <row r="690" spans="1:18" x14ac:dyDescent="0.3">
      <c r="A690" s="1">
        <v>44595</v>
      </c>
      <c r="B690" s="4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1">
        <f>AVERAGE(F689,F691)</f>
        <v>2090.5</v>
      </c>
      <c r="G690">
        <f t="shared" si="719"/>
        <v>5.5</v>
      </c>
      <c r="H690">
        <f t="shared" si="720"/>
        <v>52.139938181449452</v>
      </c>
      <c r="I690" s="11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5">
        <f t="shared" ref="Q690:Q691" si="827">O690-1</f>
        <v>-0.26234944776480729</v>
      </c>
      <c r="R690" s="5">
        <f t="shared" ref="R690:R691" si="828">P690-1</f>
        <v>-0.27402541238093869</v>
      </c>
    </row>
    <row r="691" spans="1:18" x14ac:dyDescent="0.3">
      <c r="A691" s="1">
        <v>44596</v>
      </c>
      <c r="B691" s="4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4">
        <v>2096</v>
      </c>
      <c r="G691">
        <f t="shared" si="719"/>
        <v>5.5</v>
      </c>
      <c r="H691">
        <f t="shared" si="720"/>
        <v>51.25996967671017</v>
      </c>
      <c r="I691" s="4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5">
        <f t="shared" si="827"/>
        <v>-0.3071045098574533</v>
      </c>
      <c r="R691" s="5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5">
        <f t="shared" ref="Q692:Q695" si="834">O692-1</f>
        <v>-0.34558723178179684</v>
      </c>
      <c r="R692" s="5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5">
        <f t="shared" si="834"/>
        <v>-0.37289340514736014</v>
      </c>
      <c r="R693" s="5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5">
        <f t="shared" si="834"/>
        <v>-0.39038895785030225</v>
      </c>
      <c r="R694" s="5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4">
        <v>2112</v>
      </c>
      <c r="G695">
        <f t="shared" si="719"/>
        <v>4</v>
      </c>
      <c r="H695">
        <f t="shared" si="720"/>
        <v>34</v>
      </c>
      <c r="I695" s="4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5">
        <f t="shared" si="834"/>
        <v>-0.39887540885314854</v>
      </c>
      <c r="R695" s="5">
        <f t="shared" si="835"/>
        <v>-0.43992932862190814</v>
      </c>
    </row>
    <row r="696" spans="1:18" x14ac:dyDescent="0.3">
      <c r="A696" s="1">
        <v>44601</v>
      </c>
      <c r="B696" s="4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4">
        <v>2116</v>
      </c>
      <c r="G696">
        <f t="shared" si="719"/>
        <v>4</v>
      </c>
      <c r="H696">
        <f t="shared" si="720"/>
        <v>31</v>
      </c>
      <c r="I696" s="4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5">
        <f t="shared" ref="Q696" si="844">O696-1</f>
        <v>-0.39995201733508201</v>
      </c>
      <c r="R696" s="5">
        <f t="shared" ref="R696" si="845">P696-1</f>
        <v>-0.43472964108330991</v>
      </c>
    </row>
    <row r="697" spans="1:18" x14ac:dyDescent="0.3">
      <c r="A697" s="1">
        <v>44602</v>
      </c>
      <c r="B697" s="4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4">
        <v>2122</v>
      </c>
      <c r="G697">
        <f t="shared" ref="G697" si="846">F697-F696</f>
        <v>6</v>
      </c>
      <c r="H697">
        <f t="shared" ref="H697" si="847">SUM(G691:G697)</f>
        <v>31.5</v>
      </c>
      <c r="I697" s="4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5">
        <f t="shared" ref="Q697" si="853">O697-1</f>
        <v>-0.3927872706230171</v>
      </c>
      <c r="R697" s="5">
        <f t="shared" ref="R697" si="854">P697-1</f>
        <v>-0.40447277878971866</v>
      </c>
    </row>
    <row r="698" spans="1:18" x14ac:dyDescent="0.3">
      <c r="A698" s="1">
        <v>44603</v>
      </c>
      <c r="B698" s="4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4">
        <v>2125</v>
      </c>
      <c r="G698">
        <f t="shared" ref="G698:G701" si="855">F698-F697</f>
        <v>3</v>
      </c>
      <c r="H698">
        <f t="shared" ref="H698:H701" si="856">SUM(G692:G698)</f>
        <v>29</v>
      </c>
      <c r="I698" s="4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5">
        <f t="shared" ref="Q698" si="864">O698-1</f>
        <v>-0.37599175238331894</v>
      </c>
      <c r="R698" s="5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5">
        <f t="shared" ref="Q699:Q701" si="871">O699-1</f>
        <v>-0.34472391564436722</v>
      </c>
      <c r="R699" s="5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5">
        <f t="shared" si="871"/>
        <v>-0.30724000360058623</v>
      </c>
      <c r="R700" s="5">
        <f t="shared" si="872"/>
        <v>-0.32236117410743403</v>
      </c>
    </row>
    <row r="701" spans="1:18" x14ac:dyDescent="0.3">
      <c r="A701" s="1">
        <v>44606</v>
      </c>
      <c r="B701" s="4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4">
        <v>2135</v>
      </c>
      <c r="G701">
        <f t="shared" si="855"/>
        <v>3.3333333333330302</v>
      </c>
      <c r="H701">
        <f t="shared" si="856"/>
        <v>27</v>
      </c>
      <c r="I701" s="4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5">
        <f t="shared" si="871"/>
        <v>-0.27179204961859038</v>
      </c>
      <c r="R701" s="5">
        <f t="shared" si="872"/>
        <v>-0.287731654394764</v>
      </c>
    </row>
    <row r="702" spans="1:18" x14ac:dyDescent="0.3">
      <c r="A702" s="1">
        <v>44607</v>
      </c>
      <c r="B702" s="4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4">
        <v>2138</v>
      </c>
      <c r="G702">
        <f t="shared" ref="G702:G743" si="876">F702-F701</f>
        <v>3</v>
      </c>
      <c r="H702">
        <f t="shared" ref="H702:H743" si="877">SUM(G696:G702)</f>
        <v>26</v>
      </c>
      <c r="I702" s="4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5">
        <f t="shared" ref="Q702" si="885">O702-1</f>
        <v>-0.24198709031390819</v>
      </c>
      <c r="R702" s="5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4">
        <v>2142</v>
      </c>
      <c r="G703">
        <f t="shared" si="876"/>
        <v>4</v>
      </c>
      <c r="H703">
        <f t="shared" si="877"/>
        <v>26</v>
      </c>
      <c r="I703" s="4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5">
        <f t="shared" ref="Q703:Q705" si="892">O703-1</f>
        <v>-0.21433441820886578</v>
      </c>
      <c r="R703" s="5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4">
        <v>2146</v>
      </c>
      <c r="G704">
        <f t="shared" si="876"/>
        <v>4</v>
      </c>
      <c r="H704">
        <f t="shared" si="877"/>
        <v>24</v>
      </c>
      <c r="I704" s="4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5">
        <f t="shared" si="892"/>
        <v>-0.18966281813674823</v>
      </c>
      <c r="R704" s="5">
        <f t="shared" si="893"/>
        <v>-0.15548003398470689</v>
      </c>
    </row>
    <row r="705" spans="1:18" x14ac:dyDescent="0.3">
      <c r="A705" s="1">
        <v>44610</v>
      </c>
      <c r="B705" s="4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4">
        <v>2150</v>
      </c>
      <c r="G705">
        <f t="shared" si="876"/>
        <v>4</v>
      </c>
      <c r="H705">
        <f t="shared" si="877"/>
        <v>25</v>
      </c>
      <c r="I705" s="4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5">
        <f t="shared" si="892"/>
        <v>-0.16895707443330965</v>
      </c>
      <c r="R705" s="5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5">
        <f t="shared" ref="Q706:Q710" si="899">O706-1</f>
        <v>-0.16404763198803995</v>
      </c>
      <c r="R706" s="5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5">
        <f t="shared" si="899"/>
        <v>-0.17093985372927145</v>
      </c>
      <c r="R707" s="5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5">
        <f t="shared" si="899"/>
        <v>-0.17968451552991505</v>
      </c>
      <c r="R708" s="5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5">
        <f t="shared" si="899"/>
        <v>-0.18163227872508547</v>
      </c>
      <c r="R709" s="5">
        <f t="shared" si="900"/>
        <v>-0.17815999999999765</v>
      </c>
    </row>
    <row r="710" spans="1:18" x14ac:dyDescent="0.3">
      <c r="A710" s="1">
        <v>44615</v>
      </c>
      <c r="B710" s="4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4">
        <v>2161</v>
      </c>
      <c r="G710">
        <f t="shared" si="876"/>
        <v>3</v>
      </c>
      <c r="H710">
        <f t="shared" si="877"/>
        <v>19</v>
      </c>
      <c r="I710" s="4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5">
        <f t="shared" si="899"/>
        <v>-0.18399622011851391</v>
      </c>
      <c r="R710" s="5">
        <f t="shared" si="900"/>
        <v>-0.21259686071925288</v>
      </c>
    </row>
    <row r="711" spans="1:18" x14ac:dyDescent="0.3">
      <c r="A711" s="1">
        <v>44616</v>
      </c>
      <c r="B711" s="4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4">
        <v>2164</v>
      </c>
      <c r="G711">
        <f t="shared" si="876"/>
        <v>3</v>
      </c>
      <c r="H711">
        <f t="shared" si="877"/>
        <v>18</v>
      </c>
      <c r="I711" s="4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5">
        <f t="shared" ref="Q711" si="908">O711-1</f>
        <v>-0.18681323249002846</v>
      </c>
      <c r="R711" s="5">
        <f t="shared" ref="R711" si="909">P711-1</f>
        <v>-0.21589537223340038</v>
      </c>
    </row>
    <row r="712" spans="1:18" x14ac:dyDescent="0.3">
      <c r="A712" s="1">
        <v>44617</v>
      </c>
      <c r="B712" s="4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4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5">
        <f t="shared" ref="Q712" si="915">O712-1</f>
        <v>-0.19012459131264337</v>
      </c>
      <c r="R712" s="5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5">
        <f t="shared" ref="Q713:Q718" si="922">O713-1</f>
        <v>-0.18885139455956435</v>
      </c>
      <c r="R713" s="5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5">
        <f t="shared" si="922"/>
        <v>-0.18181177433112439</v>
      </c>
      <c r="R714" s="5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5">
        <f t="shared" si="922"/>
        <v>-0.17582415381382632</v>
      </c>
      <c r="R715" s="5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5">
        <f t="shared" si="922"/>
        <v>-0.17530919334313733</v>
      </c>
      <c r="R716" s="5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5">
        <f t="shared" si="922"/>
        <v>-0.1761012304717503</v>
      </c>
      <c r="R717" s="5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4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5">
        <f t="shared" si="922"/>
        <v>-0.17827613197650605</v>
      </c>
      <c r="R718" s="5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4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5">
        <f t="shared" ref="Q719" si="932">O719-1</f>
        <v>-0.18190974846661045</v>
      </c>
      <c r="R719" s="5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5">
        <f t="shared" ref="Q720:Q723" si="939">O720-1</f>
        <v>-0.18707738620961945</v>
      </c>
      <c r="R720" s="5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5">
        <f t="shared" si="939"/>
        <v>-0.19398139217183485</v>
      </c>
      <c r="R721" s="5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5">
        <f t="shared" si="939"/>
        <v>-0.20023701225470392</v>
      </c>
      <c r="R722" s="5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4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5">
        <f t="shared" si="939"/>
        <v>-0.20610129469871241</v>
      </c>
      <c r="R723" s="5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4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5">
        <f t="shared" ref="Q724" si="947">O724-1</f>
        <v>-0.21228504180123109</v>
      </c>
      <c r="R724" s="5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4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5">
        <f t="shared" ref="Q725" si="954">O725-1</f>
        <v>-0.21881989615292008</v>
      </c>
      <c r="R725" s="5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4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5">
        <f t="shared" ref="Q726" si="960">O726-1</f>
        <v>-0.22574176613879271</v>
      </c>
      <c r="R726" s="5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5">
        <f t="shared" ref="Q727:Q729" si="967">O727-1</f>
        <v>-0.23325454737990725</v>
      </c>
      <c r="R727" s="5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5">
        <f t="shared" si="967"/>
        <v>-0.23838872008528433</v>
      </c>
      <c r="R728" s="5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4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5">
        <f t="shared" si="967"/>
        <v>-0.24217253693317098</v>
      </c>
      <c r="R729" s="5">
        <f t="shared" si="968"/>
        <v>-0.24766258256245455</v>
      </c>
    </row>
    <row r="730" spans="1:18" x14ac:dyDescent="0.3">
      <c r="A730" s="1">
        <v>44635</v>
      </c>
      <c r="B730" s="4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4">
        <v>2188</v>
      </c>
      <c r="G730">
        <f t="shared" si="876"/>
        <v>3</v>
      </c>
      <c r="H730">
        <f t="shared" si="877"/>
        <v>8</v>
      </c>
      <c r="I730" s="4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5">
        <f t="shared" ref="Q730" si="974">O730-1</f>
        <v>-0.24356122923062173</v>
      </c>
      <c r="R730" s="5">
        <f t="shared" ref="R730" si="975">P730-1</f>
        <v>-0.25756862424003313</v>
      </c>
    </row>
    <row r="731" spans="1:18" x14ac:dyDescent="0.3">
      <c r="A731" s="1">
        <v>44636</v>
      </c>
      <c r="B731" s="4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4">
        <v>2188</v>
      </c>
      <c r="G731">
        <f t="shared" si="876"/>
        <v>0</v>
      </c>
      <c r="H731">
        <f t="shared" si="877"/>
        <v>5</v>
      </c>
      <c r="I731" s="4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5">
        <f t="shared" ref="Q731" si="981">O731-1</f>
        <v>-0.24169466506406545</v>
      </c>
      <c r="R731" s="5">
        <f t="shared" ref="R731" si="982">P731-1</f>
        <v>-0.24818170218191826</v>
      </c>
    </row>
    <row r="732" spans="1:18" x14ac:dyDescent="0.3">
      <c r="A732" s="1">
        <v>44637</v>
      </c>
      <c r="B732" s="4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4">
        <v>2189</v>
      </c>
      <c r="G732">
        <f t="shared" si="876"/>
        <v>1</v>
      </c>
      <c r="H732">
        <f t="shared" si="877"/>
        <v>5</v>
      </c>
      <c r="I732" s="4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5">
        <f t="shared" ref="Q732" si="989">O732-1</f>
        <v>-0.23631933074638301</v>
      </c>
      <c r="R732" s="5">
        <f t="shared" ref="R732" si="990">P732-1</f>
        <v>-0.24540650496380489</v>
      </c>
    </row>
    <row r="733" spans="1:18" x14ac:dyDescent="0.3">
      <c r="A733" s="1">
        <v>44638</v>
      </c>
      <c r="B733" s="4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4">
        <v>2190</v>
      </c>
      <c r="G733">
        <f t="shared" si="876"/>
        <v>1</v>
      </c>
      <c r="H733">
        <f t="shared" si="877"/>
        <v>5</v>
      </c>
      <c r="I733" s="4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5">
        <f t="shared" ref="Q733" si="996">O733-1</f>
        <v>-0.22710234185274325</v>
      </c>
      <c r="R733" s="5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4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5">
        <f t="shared" ref="Q734:Q736" si="1003">O734-1</f>
        <v>-0.21485759353290701</v>
      </c>
      <c r="R734" s="5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4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5">
        <f t="shared" si="1003"/>
        <v>-0.20530573685458009</v>
      </c>
      <c r="R735" s="5">
        <f t="shared" si="1004"/>
        <v>-0.20091278399110335</v>
      </c>
    </row>
    <row r="736" spans="1:18" x14ac:dyDescent="0.3">
      <c r="A736" s="1">
        <v>44641</v>
      </c>
      <c r="B736" s="4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4">
        <v>2190</v>
      </c>
      <c r="G736">
        <f t="shared" si="876"/>
        <v>0</v>
      </c>
      <c r="H736">
        <f t="shared" si="877"/>
        <v>5</v>
      </c>
      <c r="I736" s="4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5">
        <f t="shared" si="1003"/>
        <v>-0.19221950954281775</v>
      </c>
      <c r="R736" s="5">
        <f t="shared" si="1004"/>
        <v>-0.18175375974376995</v>
      </c>
    </row>
    <row r="737" spans="1:18" x14ac:dyDescent="0.3">
      <c r="A737" s="1">
        <v>44642</v>
      </c>
      <c r="B737" s="4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4">
        <v>2190</v>
      </c>
      <c r="G737">
        <f t="shared" si="876"/>
        <v>0</v>
      </c>
      <c r="H737">
        <f t="shared" si="877"/>
        <v>2</v>
      </c>
      <c r="I737" s="4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5">
        <f t="shared" ref="Q737" si="1010">O737-1</f>
        <v>-0.18129329935071814</v>
      </c>
      <c r="R737" s="5">
        <f t="shared" ref="R737" si="1011">P737-1</f>
        <v>-0.1712158808933002</v>
      </c>
    </row>
    <row r="738" spans="1:18" x14ac:dyDescent="0.3">
      <c r="A738" s="1">
        <v>44643</v>
      </c>
      <c r="B738" s="4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4">
        <v>2191</v>
      </c>
      <c r="G738">
        <f t="shared" si="876"/>
        <v>1</v>
      </c>
      <c r="H738">
        <f t="shared" si="877"/>
        <v>3</v>
      </c>
      <c r="I738" s="4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5">
        <f t="shared" ref="Q738" si="1017">O738-1</f>
        <v>-0.17122685372067326</v>
      </c>
      <c r="R738" s="5">
        <f t="shared" ref="R738" si="1018">P738-1</f>
        <v>-0.18177189409368633</v>
      </c>
    </row>
    <row r="739" spans="1:18" x14ac:dyDescent="0.3">
      <c r="A739" s="1">
        <v>44644</v>
      </c>
      <c r="B739" s="4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4">
        <v>2191</v>
      </c>
      <c r="G739">
        <f t="shared" si="876"/>
        <v>0</v>
      </c>
      <c r="H739">
        <f t="shared" si="877"/>
        <v>2</v>
      </c>
      <c r="I739" s="4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5">
        <f t="shared" ref="Q739" si="1024">O739-1</f>
        <v>-0.1621749012027176</v>
      </c>
      <c r="R739" s="5">
        <f t="shared" ref="R739" si="1025">P739-1</f>
        <v>-0.15400843881856541</v>
      </c>
    </row>
    <row r="740" spans="1:18" x14ac:dyDescent="0.3">
      <c r="A740" s="1">
        <v>44645</v>
      </c>
      <c r="B740" s="4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4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5">
        <f t="shared" ref="Q740:Q743" si="1034">O740-1</f>
        <v>-0.1543093823923013</v>
      </c>
      <c r="R740" s="5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5">
        <f t="shared" si="1034"/>
        <v>-0.145106950634458</v>
      </c>
      <c r="R741" s="5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5">
        <f t="shared" si="1034"/>
        <v>-0.13112675233095816</v>
      </c>
      <c r="R742" s="5">
        <f t="shared" si="1035"/>
        <v>-0.13778007908114609</v>
      </c>
    </row>
    <row r="743" spans="1:18" x14ac:dyDescent="0.3">
      <c r="A743" s="1">
        <v>44648</v>
      </c>
      <c r="B743" s="4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4">
        <v>2191</v>
      </c>
      <c r="G743">
        <f t="shared" si="876"/>
        <v>0</v>
      </c>
      <c r="H743">
        <f t="shared" si="877"/>
        <v>1</v>
      </c>
      <c r="I743" s="4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5">
        <f t="shared" si="1034"/>
        <v>-0.12113883532215886</v>
      </c>
      <c r="R743" s="5">
        <f t="shared" si="1035"/>
        <v>-0.12644341801385683</v>
      </c>
    </row>
    <row r="744" spans="1:18" x14ac:dyDescent="0.3">
      <c r="A744" s="1">
        <v>44649</v>
      </c>
      <c r="B744" s="4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4">
        <v>2191</v>
      </c>
      <c r="G744">
        <f t="shared" ref="G744:G745" si="1037">F744-F743</f>
        <v>0</v>
      </c>
      <c r="H744">
        <f t="shared" ref="H744:H745" si="1038">SUM(G738:G744)</f>
        <v>1</v>
      </c>
      <c r="I744" s="4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5">
        <f t="shared" ref="Q744" si="1044">O744-1</f>
        <v>-0.10828151598336289</v>
      </c>
      <c r="R744" s="5">
        <f t="shared" ref="R744" si="1045">P744-1</f>
        <v>-0.10598802395209583</v>
      </c>
    </row>
    <row r="745" spans="1:18" x14ac:dyDescent="0.3">
      <c r="A745" s="1">
        <v>44650</v>
      </c>
      <c r="B745" s="4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4">
        <v>2191</v>
      </c>
      <c r="G745">
        <f t="shared" si="1037"/>
        <v>0</v>
      </c>
      <c r="H745">
        <f t="shared" si="1038"/>
        <v>0</v>
      </c>
      <c r="I745" s="4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5">
        <f t="shared" ref="Q745" si="1053">O745-1</f>
        <v>-9.6330825013972166E-2</v>
      </c>
      <c r="R745" s="5">
        <f t="shared" ref="R745" si="1054">P745-1</f>
        <v>-8.3385189794648373E-2</v>
      </c>
    </row>
    <row r="746" spans="1:18" x14ac:dyDescent="0.3">
      <c r="A746" s="1">
        <v>44651</v>
      </c>
      <c r="B746" s="4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4">
        <v>2191</v>
      </c>
      <c r="G746">
        <f t="shared" ref="G746" si="1055">F746-F745</f>
        <v>0</v>
      </c>
      <c r="H746">
        <f t="shared" ref="H746" si="1056">SUM(G740:G746)</f>
        <v>0</v>
      </c>
      <c r="I746" s="4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5">
        <f t="shared" ref="Q746" si="1062">O746-1</f>
        <v>-8.5369985296063655E-2</v>
      </c>
      <c r="R746" s="5">
        <f t="shared" ref="R746" si="1063">P746-1</f>
        <v>-8.3541147132169535E-2</v>
      </c>
    </row>
    <row r="747" spans="1:18" x14ac:dyDescent="0.3">
      <c r="A747" s="1">
        <v>44652</v>
      </c>
      <c r="B747" s="4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4">
        <v>2191</v>
      </c>
      <c r="G747">
        <f t="shared" ref="G747:G811" si="1064">F747-F746</f>
        <v>0</v>
      </c>
      <c r="H747">
        <f t="shared" ref="H747:H811" si="1065">SUM(G741:G747)</f>
        <v>0</v>
      </c>
      <c r="I747" s="4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5">
        <f t="shared" ref="Q747" si="1073">O747-1</f>
        <v>-7.5483386008976305E-2</v>
      </c>
      <c r="R747" s="5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5">
        <f t="shared" ref="Q748:Q751" si="1080">O748-1</f>
        <v>-6.6989783241118261E-2</v>
      </c>
      <c r="R748" s="5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5">
        <f t="shared" si="1080"/>
        <v>-5.9051699428097959E-2</v>
      </c>
      <c r="R749" s="5">
        <f t="shared" si="1081"/>
        <v>-6.1855107277385413E-2</v>
      </c>
    </row>
    <row r="750" spans="1:18" x14ac:dyDescent="0.3">
      <c r="A750" s="1">
        <v>44655</v>
      </c>
      <c r="B750" s="4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4">
        <v>2191</v>
      </c>
      <c r="G750">
        <f t="shared" si="1064"/>
        <v>0</v>
      </c>
      <c r="H750">
        <f t="shared" si="1065"/>
        <v>0</v>
      </c>
      <c r="I750" s="4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5">
        <f t="shared" si="1080"/>
        <v>-4.983422842533447E-2</v>
      </c>
      <c r="R750" s="5">
        <f t="shared" si="1081"/>
        <v>-5.8162590879048293E-2</v>
      </c>
    </row>
    <row r="751" spans="1:18" x14ac:dyDescent="0.3">
      <c r="A751" s="1">
        <v>44656</v>
      </c>
      <c r="B751" s="4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4">
        <v>2196</v>
      </c>
      <c r="G751">
        <f t="shared" si="1064"/>
        <v>5</v>
      </c>
      <c r="H751">
        <f t="shared" si="1065"/>
        <v>5</v>
      </c>
      <c r="I751" s="4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5">
        <f t="shared" si="1080"/>
        <v>-3.950458791408773E-2</v>
      </c>
      <c r="R751" s="5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5">
        <f t="shared" ref="Q752:Q754" si="1086">O752-1</f>
        <v>-2.7739366316114733E-2</v>
      </c>
      <c r="R752" s="5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5">
        <f t="shared" si="1086"/>
        <v>-1.450283354789994E-2</v>
      </c>
      <c r="R753" s="5">
        <f t="shared" si="1087"/>
        <v>-1.882086167797814E-2</v>
      </c>
    </row>
    <row r="754" spans="1:18" x14ac:dyDescent="0.3">
      <c r="A754" s="1">
        <v>44659</v>
      </c>
      <c r="B754" s="4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4">
        <v>2197</v>
      </c>
      <c r="G754">
        <f t="shared" si="1064"/>
        <v>0.33333333333303017</v>
      </c>
      <c r="H754">
        <f t="shared" si="1065"/>
        <v>6</v>
      </c>
      <c r="I754" s="4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5">
        <f t="shared" si="1086"/>
        <v>2.4669856149794889E-4</v>
      </c>
      <c r="R754" s="5">
        <f t="shared" si="1087"/>
        <v>4.1493775933609811E-3</v>
      </c>
    </row>
    <row r="755" spans="1:18" x14ac:dyDescent="0.3">
      <c r="A755" s="1">
        <v>44660</v>
      </c>
      <c r="B755" s="9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9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9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5">
        <f t="shared" ref="Q755:Q759" si="1093">O755-1</f>
        <v>1.489712425276668E-2</v>
      </c>
      <c r="R755" s="5">
        <f t="shared" ref="R755:R759" si="1094">P755-1</f>
        <v>1.7651146629579451E-2</v>
      </c>
    </row>
    <row r="756" spans="1:18" x14ac:dyDescent="0.3">
      <c r="A756" s="1">
        <v>44661</v>
      </c>
      <c r="B756" s="9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9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9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5">
        <f t="shared" si="1093"/>
        <v>2.6999782914673975E-2</v>
      </c>
      <c r="R756" s="5">
        <f t="shared" si="1094"/>
        <v>3.1284916201088198E-2</v>
      </c>
    </row>
    <row r="757" spans="1:18" x14ac:dyDescent="0.3">
      <c r="A757" s="1">
        <v>44662</v>
      </c>
      <c r="B757" s="9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9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9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5">
        <f t="shared" si="1093"/>
        <v>3.8411355825351823E-2</v>
      </c>
      <c r="R757" s="5">
        <f t="shared" si="1094"/>
        <v>4.5052631578924807E-2</v>
      </c>
    </row>
    <row r="758" spans="1:18" x14ac:dyDescent="0.3">
      <c r="A758" s="1">
        <v>44663</v>
      </c>
      <c r="B758" s="9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9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9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5">
        <f t="shared" si="1093"/>
        <v>4.6945443579842427E-2</v>
      </c>
      <c r="R758" s="5">
        <f t="shared" si="1094"/>
        <v>5.5235418130693326E-2</v>
      </c>
    </row>
    <row r="759" spans="1:18" x14ac:dyDescent="0.3">
      <c r="A759" s="1">
        <v>44664</v>
      </c>
      <c r="B759" s="4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4">
        <v>2198</v>
      </c>
      <c r="G759">
        <f t="shared" si="1064"/>
        <v>0.2000000000007276</v>
      </c>
      <c r="H759">
        <f t="shared" si="1065"/>
        <v>1.6666666666665151</v>
      </c>
      <c r="I759" s="4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5">
        <f t="shared" si="1093"/>
        <v>5.3712812797405807E-2</v>
      </c>
      <c r="R759" s="5">
        <f t="shared" si="1094"/>
        <v>5.6770590972541779E-2</v>
      </c>
    </row>
    <row r="760" spans="1:18" x14ac:dyDescent="0.3">
      <c r="A760" s="1">
        <v>44665</v>
      </c>
      <c r="B760" s="9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9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9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5">
        <f t="shared" ref="Q760:Q766" si="1103">O760-1</f>
        <v>5.8682522819691219E-2</v>
      </c>
      <c r="R760" s="5">
        <f t="shared" ref="R760:R766" si="1104">P760-1</f>
        <v>6.0087820660927438E-2</v>
      </c>
    </row>
    <row r="761" spans="1:18" x14ac:dyDescent="0.3">
      <c r="A761" s="1">
        <v>44666</v>
      </c>
      <c r="B761" s="9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9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9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5">
        <f t="shared" si="1103"/>
        <v>6.1832784585937217E-2</v>
      </c>
      <c r="R761" s="5">
        <f t="shared" si="1104"/>
        <v>6.336088154269981E-2</v>
      </c>
    </row>
    <row r="762" spans="1:18" x14ac:dyDescent="0.3">
      <c r="A762" s="1">
        <v>44667</v>
      </c>
      <c r="B762" s="9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9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9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5">
        <f t="shared" si="1103"/>
        <v>6.3685844046325046E-2</v>
      </c>
      <c r="R762" s="5">
        <f t="shared" si="1104"/>
        <v>6.4599836110357245E-2</v>
      </c>
    </row>
    <row r="763" spans="1:18" x14ac:dyDescent="0.3">
      <c r="A763" s="1">
        <v>44668</v>
      </c>
      <c r="B763" s="9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9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9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5">
        <f t="shared" si="1103"/>
        <v>6.5485887102952223E-2</v>
      </c>
      <c r="R763" s="5">
        <f t="shared" si="1104"/>
        <v>6.5817984832077681E-2</v>
      </c>
    </row>
    <row r="764" spans="1:18" x14ac:dyDescent="0.3">
      <c r="A764" s="1">
        <v>44669</v>
      </c>
      <c r="B764" s="9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9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9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5">
        <f t="shared" si="1103"/>
        <v>6.6734957889770241E-2</v>
      </c>
      <c r="R764" s="5">
        <f t="shared" si="1104"/>
        <v>6.7015847434877429E-2</v>
      </c>
    </row>
    <row r="765" spans="1:18" x14ac:dyDescent="0.3">
      <c r="A765" s="1">
        <v>44670</v>
      </c>
      <c r="B765" s="9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9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9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5">
        <f t="shared" si="1103"/>
        <v>6.7440385754838461E-2</v>
      </c>
      <c r="R765" s="5">
        <f t="shared" si="1104"/>
        <v>6.8193926478439471E-2</v>
      </c>
    </row>
    <row r="766" spans="1:18" x14ac:dyDescent="0.3">
      <c r="A766" s="1">
        <v>44671</v>
      </c>
      <c r="B766" s="4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4">
        <v>2199</v>
      </c>
      <c r="G766">
        <f t="shared" si="1064"/>
        <v>0.14285714285597351</v>
      </c>
      <c r="H766">
        <f t="shared" si="1065"/>
        <v>1</v>
      </c>
      <c r="I766" s="4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5">
        <f t="shared" si="1103"/>
        <v>6.7895109300817547E-2</v>
      </c>
      <c r="R766" s="5">
        <f t="shared" si="1104"/>
        <v>6.9352708058124213E-2</v>
      </c>
    </row>
    <row r="767" spans="1:18" x14ac:dyDescent="0.3">
      <c r="A767" s="1">
        <v>44672</v>
      </c>
      <c r="B767" s="9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9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9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5">
        <f t="shared" ref="Q767:Q775" si="1113">O767-1</f>
        <v>6.8103359758273641E-2</v>
      </c>
      <c r="R767" s="5">
        <f t="shared" ref="R767:R775" si="1114">P767-1</f>
        <v>6.8817673134218493E-2</v>
      </c>
    </row>
    <row r="768" spans="1:18" x14ac:dyDescent="0.3">
      <c r="A768" s="1">
        <v>44673</v>
      </c>
      <c r="B768" s="9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9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9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5">
        <f t="shared" si="1113"/>
        <v>6.8069421903576233E-2</v>
      </c>
      <c r="R768" s="5">
        <f t="shared" si="1114"/>
        <v>6.8293033966604799E-2</v>
      </c>
    </row>
    <row r="769" spans="1:18" x14ac:dyDescent="0.3">
      <c r="A769" s="1">
        <v>44674</v>
      </c>
      <c r="B769" s="9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9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9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5">
        <f t="shared" si="1113"/>
        <v>6.779762835179759E-2</v>
      </c>
      <c r="R769" s="5">
        <f t="shared" si="1114"/>
        <v>6.7778490485348231E-2</v>
      </c>
    </row>
    <row r="770" spans="1:18" x14ac:dyDescent="0.3">
      <c r="A770" s="1">
        <v>44675</v>
      </c>
      <c r="B770" s="9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9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9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5">
        <f t="shared" si="1113"/>
        <v>6.7292354047587155E-2</v>
      </c>
      <c r="R770" s="5">
        <f t="shared" si="1114"/>
        <v>6.7273754059006263E-2</v>
      </c>
    </row>
    <row r="771" spans="1:18" x14ac:dyDescent="0.3">
      <c r="A771" s="1">
        <v>44676</v>
      </c>
      <c r="B771" s="9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9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9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5">
        <f t="shared" si="1113"/>
        <v>6.6775904480820936E-2</v>
      </c>
      <c r="R771" s="5">
        <f t="shared" si="1114"/>
        <v>6.677854695474883E-2</v>
      </c>
    </row>
    <row r="772" spans="1:18" x14ac:dyDescent="0.3">
      <c r="A772" s="1">
        <v>44677</v>
      </c>
      <c r="B772" s="9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9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9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5">
        <f t="shared" si="1113"/>
        <v>6.6248420535111707E-2</v>
      </c>
      <c r="R772" s="5">
        <f t="shared" si="1114"/>
        <v>6.6292601828749298E-2</v>
      </c>
    </row>
    <row r="773" spans="1:18" x14ac:dyDescent="0.3">
      <c r="A773" s="1">
        <v>44678</v>
      </c>
      <c r="B773" s="9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9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9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5">
        <f t="shared" si="1113"/>
        <v>6.9293044192106024E-2</v>
      </c>
      <c r="R773" s="5">
        <f t="shared" si="1114"/>
        <v>6.5815661244915669E-2</v>
      </c>
    </row>
    <row r="774" spans="1:18" x14ac:dyDescent="0.3">
      <c r="A774" s="1">
        <v>44679</v>
      </c>
      <c r="B774" s="9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9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9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5">
        <f t="shared" si="1113"/>
        <v>7.5808677906288979E-2</v>
      </c>
      <c r="R774" s="5">
        <f t="shared" si="1114"/>
        <v>6.5202610824037111E-2</v>
      </c>
    </row>
    <row r="775" spans="1:18" x14ac:dyDescent="0.3">
      <c r="A775" s="1">
        <v>44680</v>
      </c>
      <c r="B775" s="4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4">
        <v>2200</v>
      </c>
      <c r="G775">
        <f t="shared" si="1064"/>
        <v>0.11111111110949423</v>
      </c>
      <c r="H775">
        <f t="shared" si="1065"/>
        <v>0.77777777777737356</v>
      </c>
      <c r="I775" s="4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5">
        <f t="shared" si="1113"/>
        <v>8.573396657834742E-2</v>
      </c>
      <c r="R775" s="5">
        <f t="shared" si="1114"/>
        <v>6.4600875715733475E-2</v>
      </c>
    </row>
    <row r="776" spans="1:18" x14ac:dyDescent="0.3">
      <c r="A776" s="1">
        <v>44681</v>
      </c>
      <c r="B776" s="9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9">
        <f>(F$782/F$775)^(1/7)*F775</f>
        <v>2200</v>
      </c>
      <c r="G776">
        <f t="shared" si="1064"/>
        <v>0</v>
      </c>
      <c r="H776">
        <f t="shared" si="1065"/>
        <v>0.66666666666606034</v>
      </c>
      <c r="I776" s="9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5">
        <f t="shared" ref="Q776:Q782" si="1123">O776-1</f>
        <v>9.9043842387957159E-2</v>
      </c>
      <c r="R776" s="5">
        <f t="shared" ref="R776:R782" si="1124">P776-1</f>
        <v>8.9305143445397972E-2</v>
      </c>
    </row>
    <row r="777" spans="1:18" x14ac:dyDescent="0.3">
      <c r="A777" s="1">
        <v>44682</v>
      </c>
      <c r="B777" s="9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9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9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5">
        <f t="shared" si="1123"/>
        <v>0.1157469544697074</v>
      </c>
      <c r="R777" s="5">
        <f t="shared" si="1124"/>
        <v>0.11363773817744804</v>
      </c>
    </row>
    <row r="778" spans="1:18" x14ac:dyDescent="0.3">
      <c r="A778" s="1">
        <v>44683</v>
      </c>
      <c r="B778" s="9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9">
        <f t="shared" si="1126"/>
        <v>2200</v>
      </c>
      <c r="G778">
        <f t="shared" si="1064"/>
        <v>0</v>
      </c>
      <c r="H778">
        <f t="shared" si="1065"/>
        <v>0.44444444444343389</v>
      </c>
      <c r="I778" s="9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5">
        <f t="shared" si="1123"/>
        <v>0.13590591315069633</v>
      </c>
      <c r="R778" s="5">
        <f t="shared" si="1124"/>
        <v>0.13760880344639603</v>
      </c>
    </row>
    <row r="779" spans="1:18" x14ac:dyDescent="0.3">
      <c r="A779" s="1">
        <v>44684</v>
      </c>
      <c r="B779" s="9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9">
        <f t="shared" si="1126"/>
        <v>2200</v>
      </c>
      <c r="G779">
        <f t="shared" si="1064"/>
        <v>0</v>
      </c>
      <c r="H779">
        <f t="shared" si="1065"/>
        <v>0.33333333333212067</v>
      </c>
      <c r="I779" s="9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5">
        <f t="shared" si="1123"/>
        <v>0.15959294191062634</v>
      </c>
      <c r="R779" s="5">
        <f t="shared" si="1124"/>
        <v>0.16122812187340307</v>
      </c>
    </row>
    <row r="780" spans="1:18" x14ac:dyDescent="0.3">
      <c r="A780" s="1">
        <v>44685</v>
      </c>
      <c r="B780" s="9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9">
        <f t="shared" si="1126"/>
        <v>2200</v>
      </c>
      <c r="G780">
        <f t="shared" si="1064"/>
        <v>0</v>
      </c>
      <c r="H780">
        <f t="shared" si="1065"/>
        <v>0.22222222222080745</v>
      </c>
      <c r="I780" s="9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5">
        <f t="shared" si="1123"/>
        <v>0.17814506443001443</v>
      </c>
      <c r="R780" s="5">
        <f t="shared" si="1124"/>
        <v>0.18450513108598088</v>
      </c>
    </row>
    <row r="781" spans="1:18" x14ac:dyDescent="0.3">
      <c r="A781" s="1">
        <v>44686</v>
      </c>
      <c r="B781" s="9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9">
        <f t="shared" si="1126"/>
        <v>2200</v>
      </c>
      <c r="G781">
        <f t="shared" si="1064"/>
        <v>0</v>
      </c>
      <c r="H781">
        <f t="shared" si="1065"/>
        <v>0.11111111110949423</v>
      </c>
      <c r="I781" s="9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5">
        <f t="shared" si="1123"/>
        <v>0.19153136207859744</v>
      </c>
      <c r="R781" s="5">
        <f t="shared" si="1124"/>
        <v>0.20744893880206416</v>
      </c>
    </row>
    <row r="782" spans="1:18" x14ac:dyDescent="0.3">
      <c r="A782" s="1">
        <v>44687</v>
      </c>
      <c r="B782" s="4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4">
        <v>2200</v>
      </c>
      <c r="G782">
        <f t="shared" si="1064"/>
        <v>0</v>
      </c>
      <c r="H782">
        <f t="shared" si="1065"/>
        <v>0</v>
      </c>
      <c r="I782" s="4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5">
        <f t="shared" si="1123"/>
        <v>0.19978554862723286</v>
      </c>
      <c r="R782" s="5">
        <f t="shared" si="1124"/>
        <v>0.23006833712984065</v>
      </c>
    </row>
    <row r="783" spans="1:18" x14ac:dyDescent="0.3">
      <c r="A783" s="1">
        <v>44688</v>
      </c>
      <c r="B783" s="9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9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9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5">
        <f t="shared" ref="Q783:Q789" si="1133">O783-1</f>
        <v>0.2030012759388351</v>
      </c>
      <c r="R783" s="5">
        <f t="shared" ref="R783:R789" si="1134">P783-1</f>
        <v>0.21731224002519012</v>
      </c>
    </row>
    <row r="784" spans="1:18" x14ac:dyDescent="0.3">
      <c r="A784" s="1">
        <v>44689</v>
      </c>
      <c r="B784" s="9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9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9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5">
        <f t="shared" si="1133"/>
        <v>0.2013266830512439</v>
      </c>
      <c r="R784" s="5">
        <f t="shared" si="1134"/>
        <v>0.20528820574362805</v>
      </c>
    </row>
    <row r="785" spans="1:18" x14ac:dyDescent="0.3">
      <c r="A785" s="1">
        <v>44690</v>
      </c>
      <c r="B785" s="9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9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9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5">
        <f t="shared" si="1133"/>
        <v>0.19495838505041463</v>
      </c>
      <c r="R785" s="5">
        <f t="shared" si="1134"/>
        <v>0.19393308064062054</v>
      </c>
    </row>
    <row r="786" spans="1:18" x14ac:dyDescent="0.3">
      <c r="A786" s="1">
        <v>44691</v>
      </c>
      <c r="B786" s="9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9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9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5">
        <f t="shared" si="1133"/>
        <v>0.18413508941857804</v>
      </c>
      <c r="R786" s="5">
        <f t="shared" si="1134"/>
        <v>0.18319077384206772</v>
      </c>
    </row>
    <row r="787" spans="1:18" x14ac:dyDescent="0.3">
      <c r="A787" s="1">
        <v>44692</v>
      </c>
      <c r="B787" s="9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9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9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5">
        <f t="shared" si="1133"/>
        <v>0.17160716750548799</v>
      </c>
      <c r="R787" s="5">
        <f t="shared" si="1134"/>
        <v>0.1730112967681936</v>
      </c>
    </row>
    <row r="788" spans="1:18" x14ac:dyDescent="0.3">
      <c r="A788" s="1">
        <v>44693</v>
      </c>
      <c r="B788" s="9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9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9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5">
        <f t="shared" si="1133"/>
        <v>0.15742036353683297</v>
      </c>
      <c r="R788" s="5">
        <f t="shared" si="1134"/>
        <v>0.16334995524732188</v>
      </c>
    </row>
    <row r="789" spans="1:18" x14ac:dyDescent="0.3">
      <c r="A789" s="1">
        <v>44694</v>
      </c>
      <c r="B789" s="4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4">
        <v>2202</v>
      </c>
      <c r="G789">
        <f t="shared" si="1064"/>
        <v>0.28582556443370777</v>
      </c>
      <c r="H789">
        <f t="shared" si="1065"/>
        <v>2</v>
      </c>
      <c r="I789" s="4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5">
        <f t="shared" si="1133"/>
        <v>0.1416310639592997</v>
      </c>
      <c r="R789" s="5">
        <f t="shared" si="1134"/>
        <v>0.15416666666666656</v>
      </c>
    </row>
    <row r="790" spans="1:18" x14ac:dyDescent="0.3">
      <c r="A790" s="1">
        <v>44695</v>
      </c>
      <c r="B790" s="9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9">
        <f>((F$796-F$789)/7)+F789</f>
        <v>2202</v>
      </c>
      <c r="G790">
        <f t="shared" si="1064"/>
        <v>0</v>
      </c>
      <c r="H790">
        <f t="shared" si="1065"/>
        <v>1.7143969689341247</v>
      </c>
      <c r="I790" s="9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5">
        <f t="shared" ref="Q790:Q796" si="1142">O790-1</f>
        <v>0.12430531965331681</v>
      </c>
      <c r="R790" s="5">
        <f t="shared" ref="R790:R796" si="1143">P790-1</f>
        <v>0.12997119566632342</v>
      </c>
    </row>
    <row r="791" spans="1:18" x14ac:dyDescent="0.3">
      <c r="A791" s="1">
        <v>44696</v>
      </c>
      <c r="B791" s="9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9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9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5">
        <f t="shared" si="1142"/>
        <v>0.10551784721843371</v>
      </c>
      <c r="R791" s="5">
        <f t="shared" si="1143"/>
        <v>0.10676292079132033</v>
      </c>
    </row>
    <row r="792" spans="1:18" x14ac:dyDescent="0.3">
      <c r="A792" s="1">
        <v>44697</v>
      </c>
      <c r="B792" s="9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9">
        <f t="shared" si="1145"/>
        <v>2202</v>
      </c>
      <c r="G792">
        <f t="shared" si="1064"/>
        <v>0</v>
      </c>
      <c r="H792">
        <f t="shared" si="1065"/>
        <v>1.1430796714098506</v>
      </c>
      <c r="I792" s="9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5">
        <f t="shared" si="1142"/>
        <v>8.5351015610944048E-2</v>
      </c>
      <c r="R792" s="5">
        <f t="shared" si="1143"/>
        <v>8.4482615840898001E-2</v>
      </c>
    </row>
    <row r="793" spans="1:18" x14ac:dyDescent="0.3">
      <c r="A793" s="1">
        <v>44698</v>
      </c>
      <c r="B793" s="9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9">
        <f t="shared" si="1145"/>
        <v>2202</v>
      </c>
      <c r="G793">
        <f t="shared" si="1064"/>
        <v>0</v>
      </c>
      <c r="H793">
        <f t="shared" si="1065"/>
        <v>0.85736539532445022</v>
      </c>
      <c r="I793" s="9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5">
        <f t="shared" si="1142"/>
        <v>6.3893825359162548E-2</v>
      </c>
      <c r="R793" s="5">
        <f t="shared" si="1143"/>
        <v>6.3075699410058528E-2</v>
      </c>
    </row>
    <row r="794" spans="1:18" x14ac:dyDescent="0.3">
      <c r="A794" s="1">
        <v>44699</v>
      </c>
      <c r="B794" s="9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9">
        <f t="shared" si="1145"/>
        <v>2202</v>
      </c>
      <c r="G794">
        <f t="shared" si="1064"/>
        <v>0</v>
      </c>
      <c r="H794">
        <f t="shared" si="1065"/>
        <v>0.5716140279373576</v>
      </c>
      <c r="I794" s="9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5">
        <f t="shared" si="1142"/>
        <v>5.3966972592636386E-2</v>
      </c>
      <c r="R794" s="5">
        <f t="shared" si="1143"/>
        <v>4.2491788312084111E-2</v>
      </c>
    </row>
    <row r="795" spans="1:18" x14ac:dyDescent="0.3">
      <c r="A795" s="1">
        <v>44700</v>
      </c>
      <c r="B795" s="9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9">
        <f t="shared" si="1145"/>
        <v>2202</v>
      </c>
      <c r="G795">
        <f t="shared" si="1064"/>
        <v>0</v>
      </c>
      <c r="H795">
        <f t="shared" si="1065"/>
        <v>0.28582556443370777</v>
      </c>
      <c r="I795" s="9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5">
        <f t="shared" si="1142"/>
        <v>5.4795295275726685E-2</v>
      </c>
      <c r="R795" s="5">
        <f t="shared" si="1143"/>
        <v>2.2684301552637454E-2</v>
      </c>
    </row>
    <row r="796" spans="1:18" x14ac:dyDescent="0.3">
      <c r="A796" s="1">
        <v>44701</v>
      </c>
      <c r="B796" s="4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4">
        <v>2202</v>
      </c>
      <c r="G796">
        <f t="shared" si="1064"/>
        <v>0</v>
      </c>
      <c r="H796">
        <f t="shared" si="1065"/>
        <v>0</v>
      </c>
      <c r="I796" s="4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5">
        <f t="shared" si="1142"/>
        <v>6.5982381612584851E-2</v>
      </c>
      <c r="R796" s="5">
        <f t="shared" si="1143"/>
        <v>3.6101083032491488E-3</v>
      </c>
    </row>
    <row r="797" spans="1:18" x14ac:dyDescent="0.3">
      <c r="A797" s="1">
        <v>44702</v>
      </c>
      <c r="B797" s="12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2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2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5">
        <f t="shared" ref="Q797:Q803" si="1152">O797-1</f>
        <v>8.7464154605014555E-2</v>
      </c>
      <c r="R797" s="5">
        <f t="shared" ref="R797:R803" si="1153">P797-1</f>
        <v>5.8201488287815017E-2</v>
      </c>
    </row>
    <row r="798" spans="1:18" x14ac:dyDescent="0.3">
      <c r="A798" s="1">
        <v>44703</v>
      </c>
      <c r="B798" s="12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2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2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5">
        <f t="shared" si="1152"/>
        <v>0.11948384248482413</v>
      </c>
      <c r="R798" s="5">
        <f t="shared" si="1153"/>
        <v>0.11286600378378631</v>
      </c>
    </row>
    <row r="799" spans="1:18" x14ac:dyDescent="0.3">
      <c r="A799" s="1">
        <v>44704</v>
      </c>
      <c r="B799" s="12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2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2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5">
        <f t="shared" si="1152"/>
        <v>0.16258444787256132</v>
      </c>
      <c r="R799" s="5">
        <f t="shared" si="1153"/>
        <v>0.16760378474491655</v>
      </c>
    </row>
    <row r="800" spans="1:18" x14ac:dyDescent="0.3">
      <c r="A800" s="1">
        <v>44705</v>
      </c>
      <c r="B800" s="12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2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2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5">
        <f t="shared" si="1152"/>
        <v>0.21761656898047055</v>
      </c>
      <c r="R800" s="5">
        <f t="shared" si="1153"/>
        <v>0.22241496128332239</v>
      </c>
    </row>
    <row r="801" spans="1:18" x14ac:dyDescent="0.3">
      <c r="A801" s="1">
        <v>44706</v>
      </c>
      <c r="B801" s="12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2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2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5">
        <f t="shared" si="1152"/>
        <v>0.25534176236034933</v>
      </c>
      <c r="R801" s="5">
        <f t="shared" si="1153"/>
        <v>0.27729966366981107</v>
      </c>
    </row>
    <row r="802" spans="1:18" x14ac:dyDescent="0.3">
      <c r="A802" s="1">
        <v>44707</v>
      </c>
      <c r="B802" s="12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2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2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5">
        <f t="shared" si="1152"/>
        <v>0.27497149510773733</v>
      </c>
      <c r="R802" s="5">
        <f t="shared" si="1153"/>
        <v>0.33225802233423973</v>
      </c>
    </row>
    <row r="803" spans="1:18" x14ac:dyDescent="0.3">
      <c r="A803" s="1">
        <v>44708</v>
      </c>
      <c r="B803" s="4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4">
        <v>2206</v>
      </c>
      <c r="G803">
        <f t="shared" si="1064"/>
        <v>0.57187312847054272</v>
      </c>
      <c r="H803">
        <f t="shared" si="1065"/>
        <v>4</v>
      </c>
      <c r="I803" s="4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5">
        <f t="shared" si="1152"/>
        <v>0.27648925830703019</v>
      </c>
      <c r="R803" s="5">
        <f t="shared" si="1153"/>
        <v>0.38729016786570747</v>
      </c>
    </row>
    <row r="804" spans="1:18" x14ac:dyDescent="0.3">
      <c r="A804" s="1">
        <v>44709</v>
      </c>
      <c r="B804" s="12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2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2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5">
        <f t="shared" ref="Q804:Q810" si="1162">O804-1</f>
        <v>0.26059839476770463</v>
      </c>
      <c r="R804" s="5">
        <f t="shared" ref="R804:R810" si="1163">P804-1</f>
        <v>0.31017214791651093</v>
      </c>
    </row>
    <row r="805" spans="1:18" x14ac:dyDescent="0.3">
      <c r="A805" s="1">
        <v>44710</v>
      </c>
      <c r="B805" s="12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2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2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5">
        <f t="shared" si="1162"/>
        <v>0.22862952556174321</v>
      </c>
      <c r="R805" s="5">
        <f t="shared" si="1163"/>
        <v>0.24054454371076206</v>
      </c>
    </row>
    <row r="806" spans="1:18" x14ac:dyDescent="0.3">
      <c r="A806" s="1">
        <v>44711</v>
      </c>
      <c r="B806" s="12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2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2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5">
        <f t="shared" si="1162"/>
        <v>0.18241885650908762</v>
      </c>
      <c r="R806" s="5">
        <f t="shared" si="1163"/>
        <v>0.17736824798215634</v>
      </c>
    </row>
    <row r="807" spans="1:18" x14ac:dyDescent="0.3">
      <c r="A807" s="1">
        <v>44712</v>
      </c>
      <c r="B807" s="12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2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2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5">
        <f t="shared" si="1162"/>
        <v>0.12416953332386482</v>
      </c>
      <c r="R807" s="5">
        <f t="shared" si="1163"/>
        <v>0.11978785550469384</v>
      </c>
    </row>
    <row r="808" spans="1:18" x14ac:dyDescent="0.3">
      <c r="A808" s="1">
        <v>44713</v>
      </c>
      <c r="B808" s="12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2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2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5">
        <f t="shared" si="1162"/>
        <v>8.7474980396208046E-2</v>
      </c>
      <c r="R808" s="5">
        <f t="shared" si="1163"/>
        <v>6.7092785885346284E-2</v>
      </c>
    </row>
    <row r="809" spans="1:18" x14ac:dyDescent="0.3">
      <c r="A809" s="1">
        <v>44714</v>
      </c>
      <c r="B809" s="12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2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2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5">
        <f t="shared" si="1162"/>
        <v>6.9495878761222762E-2</v>
      </c>
      <c r="R809" s="5">
        <f t="shared" si="1163"/>
        <v>1.8687878617904552E-2</v>
      </c>
    </row>
    <row r="810" spans="1:18" x14ac:dyDescent="0.3">
      <c r="A810" s="1">
        <v>44715</v>
      </c>
      <c r="B810" s="4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4">
        <v>2207</v>
      </c>
      <c r="G810">
        <f t="shared" si="1064"/>
        <v>0.14285714285597351</v>
      </c>
      <c r="H810">
        <f t="shared" si="1065"/>
        <v>1</v>
      </c>
      <c r="I810" s="4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5">
        <f t="shared" si="1162"/>
        <v>6.8543446016833043E-2</v>
      </c>
      <c r="R810" s="5">
        <f t="shared" si="1163"/>
        <v>-2.5929127052722545E-2</v>
      </c>
    </row>
    <row r="811" spans="1:18" x14ac:dyDescent="0.3">
      <c r="A811" s="1">
        <v>44716</v>
      </c>
      <c r="B811" s="12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2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2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5">
        <f t="shared" ref="Q811:Q817" si="1176">O811-1</f>
        <v>8.3851419260627225E-2</v>
      </c>
      <c r="R811" s="5">
        <f t="shared" ref="R811:R817" si="1177">P811-1</f>
        <v>3.8581548253028064E-2</v>
      </c>
    </row>
    <row r="812" spans="1:18" x14ac:dyDescent="0.3">
      <c r="A812" s="1">
        <v>44717</v>
      </c>
      <c r="B812" s="12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2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2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5">
        <f t="shared" si="1176"/>
        <v>0.11544809625756769</v>
      </c>
      <c r="R812" s="5">
        <f t="shared" si="1177"/>
        <v>0.10390386343041613</v>
      </c>
    </row>
    <row r="813" spans="1:18" x14ac:dyDescent="0.3">
      <c r="A813" s="1">
        <v>44718</v>
      </c>
      <c r="B813" s="12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2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2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5">
        <f t="shared" si="1176"/>
        <v>0.16410313062760373</v>
      </c>
      <c r="R813" s="5">
        <f t="shared" si="1177"/>
        <v>0.17004834272710023</v>
      </c>
    </row>
    <row r="814" spans="1:18" x14ac:dyDescent="0.3">
      <c r="A814" s="1">
        <v>44719</v>
      </c>
      <c r="B814" s="12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2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2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5">
        <f t="shared" si="1176"/>
        <v>0.23133569706628809</v>
      </c>
      <c r="R814" s="5">
        <f t="shared" si="1177"/>
        <v>0.23702567411452091</v>
      </c>
    </row>
    <row r="815" spans="1:18" x14ac:dyDescent="0.3">
      <c r="A815" s="1">
        <v>44720</v>
      </c>
      <c r="B815" s="12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2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2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5">
        <f t="shared" si="1176"/>
        <v>0.28190929443566226</v>
      </c>
      <c r="R815" s="5">
        <f t="shared" si="1177"/>
        <v>0.30484671239768257</v>
      </c>
    </row>
    <row r="816" spans="1:18" x14ac:dyDescent="0.3">
      <c r="A816" s="1">
        <v>44721</v>
      </c>
      <c r="B816" s="12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2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2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5">
        <f t="shared" si="1176"/>
        <v>0.31466567591608152</v>
      </c>
      <c r="R816" s="5">
        <f t="shared" si="1177"/>
        <v>0.37352248239563135</v>
      </c>
    </row>
    <row r="817" spans="1:18" x14ac:dyDescent="0.3">
      <c r="A817" s="1">
        <v>44722</v>
      </c>
      <c r="B817" s="4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4">
        <v>2209</v>
      </c>
      <c r="G817">
        <f t="shared" si="1180"/>
        <v>0.28582521161206387</v>
      </c>
      <c r="H817">
        <f t="shared" si="1181"/>
        <v>2</v>
      </c>
      <c r="I817" s="4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5">
        <f t="shared" si="1176"/>
        <v>0.32920434499568474</v>
      </c>
      <c r="R817" s="5">
        <f t="shared" si="1177"/>
        <v>0.44306418219461707</v>
      </c>
    </row>
    <row r="818" spans="1:18" x14ac:dyDescent="0.3">
      <c r="A818" s="1">
        <v>44723</v>
      </c>
      <c r="B818" s="12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2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2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5">
        <f t="shared" ref="Q818:Q822" si="1189">O818-1</f>
        <v>0.3258473925691483</v>
      </c>
      <c r="R818" s="5">
        <f t="shared" ref="R818:R822" si="1190">P818-1</f>
        <v>0.3765956303500011</v>
      </c>
    </row>
    <row r="819" spans="1:18" x14ac:dyDescent="0.3">
      <c r="A819" s="1">
        <v>44724</v>
      </c>
      <c r="B819" s="12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2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2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5">
        <f t="shared" si="1189"/>
        <v>0.30556420750808644</v>
      </c>
      <c r="R819" s="5">
        <f t="shared" si="1190"/>
        <v>0.31715670928824236</v>
      </c>
    </row>
    <row r="820" spans="1:18" x14ac:dyDescent="0.3">
      <c r="A820" s="1">
        <v>44725</v>
      </c>
      <c r="B820" s="12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2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2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5">
        <f t="shared" si="1189"/>
        <v>0.27050646919109078</v>
      </c>
      <c r="R820" s="5">
        <f t="shared" si="1190"/>
        <v>0.26368491675288541</v>
      </c>
    </row>
    <row r="821" spans="1:18" x14ac:dyDescent="0.3">
      <c r="A821" s="1">
        <v>44726</v>
      </c>
      <c r="B821" s="12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2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2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5">
        <f t="shared" si="1189"/>
        <v>0.22251572958712518</v>
      </c>
      <c r="R821" s="5">
        <f t="shared" si="1190"/>
        <v>0.2153216080978706</v>
      </c>
    </row>
    <row r="822" spans="1:18" x14ac:dyDescent="0.3">
      <c r="A822" s="1">
        <v>44727</v>
      </c>
      <c r="B822" s="4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4">
        <v>2213</v>
      </c>
      <c r="G822">
        <f t="shared" si="1180"/>
        <v>0.80057902843282136</v>
      </c>
      <c r="H822">
        <f t="shared" si="1181"/>
        <v>4.5716134399503972</v>
      </c>
      <c r="I822" s="4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5">
        <f t="shared" si="1189"/>
        <v>0.18471856800393116</v>
      </c>
      <c r="R822" s="5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5">
        <f t="shared" ref="Q823:Q831" si="1198">O823-1</f>
        <v>0.1557619602923872</v>
      </c>
      <c r="R823" s="5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5">
        <f t="shared" si="1198"/>
        <v>0.13460185439282446</v>
      </c>
      <c r="R824" s="5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5">
        <f t="shared" si="1198"/>
        <v>0.12043600706025348</v>
      </c>
      <c r="R825" s="5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5">
        <f t="shared" si="1198"/>
        <v>0.11265473278840643</v>
      </c>
      <c r="R826" s="5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5">
        <f t="shared" si="1198"/>
        <v>0.10968517881925277</v>
      </c>
      <c r="R827" s="5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5">
        <f t="shared" si="1198"/>
        <v>0.11122057604982771</v>
      </c>
      <c r="R828" s="5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5">
        <f t="shared" si="1198"/>
        <v>0.11436337085414694</v>
      </c>
      <c r="R829" s="5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5">
        <f t="shared" si="1198"/>
        <v>0.11903991304668926</v>
      </c>
      <c r="R830" s="5">
        <f t="shared" si="1199"/>
        <v>0.11419666138062712</v>
      </c>
    </row>
    <row r="831" spans="1:18" x14ac:dyDescent="0.3">
      <c r="A831" s="1">
        <v>44736</v>
      </c>
      <c r="B831" s="4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4">
        <v>2217</v>
      </c>
      <c r="G831">
        <f t="shared" si="1180"/>
        <v>0.44480124291339962</v>
      </c>
      <c r="H831">
        <f t="shared" si="1181"/>
        <v>3.1117352579076396</v>
      </c>
      <c r="I831" s="4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5">
        <f t="shared" si="1198"/>
        <v>0.12518735579307916</v>
      </c>
      <c r="R831" s="5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5">
        <f t="shared" ref="Q832:Q838" si="1208">O832-1</f>
        <v>0.13275230824645634</v>
      </c>
      <c r="R832" s="5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5">
        <f t="shared" si="1208"/>
        <v>0.14168969399428</v>
      </c>
      <c r="R833" s="5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5">
        <f t="shared" si="1208"/>
        <v>0.15254263438213278</v>
      </c>
      <c r="R834" s="5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5">
        <f t="shared" si="1208"/>
        <v>0.16528496316314278</v>
      </c>
      <c r="R835" s="5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5">
        <f t="shared" si="1208"/>
        <v>0.17198961403054613</v>
      </c>
      <c r="R836" s="5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5">
        <f t="shared" si="1208"/>
        <v>0.17276483322154212</v>
      </c>
      <c r="R837" s="5">
        <f t="shared" si="1209"/>
        <v>0.19048597956461832</v>
      </c>
    </row>
    <row r="838" spans="1:18" x14ac:dyDescent="0.3">
      <c r="A838" s="1">
        <v>44743</v>
      </c>
      <c r="B838" s="4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4">
        <v>2224</v>
      </c>
      <c r="G838">
        <f t="shared" si="1180"/>
        <v>1</v>
      </c>
      <c r="H838">
        <f t="shared" si="1181"/>
        <v>7</v>
      </c>
      <c r="I838" s="4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5">
        <f t="shared" si="1208"/>
        <v>0.16779834182598741</v>
      </c>
      <c r="R838" s="5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5">
        <f t="shared" ref="Q839:Q845" si="1217">O839-1</f>
        <v>0.15734873425461893</v>
      </c>
      <c r="R839" s="5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5">
        <f t="shared" si="1217"/>
        <v>0.14173599315036589</v>
      </c>
      <c r="R840" s="5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5">
        <f t="shared" si="1217"/>
        <v>0.12133145328724382</v>
      </c>
      <c r="R841" s="5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5">
        <f t="shared" si="1217"/>
        <v>9.6547525895457342E-2</v>
      </c>
      <c r="R842" s="5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5">
        <f t="shared" si="1217"/>
        <v>7.2746703097324561E-2</v>
      </c>
      <c r="R843" s="5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5">
        <f t="shared" si="1217"/>
        <v>4.9734717924405869E-2</v>
      </c>
      <c r="R844" s="5">
        <f t="shared" si="1218"/>
        <v>4.9306753974536432E-2</v>
      </c>
    </row>
    <row r="845" spans="1:18" x14ac:dyDescent="0.3">
      <c r="A845" s="1">
        <v>44750</v>
      </c>
      <c r="B845" s="4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4">
        <v>2231</v>
      </c>
      <c r="G845">
        <f t="shared" si="1180"/>
        <v>1</v>
      </c>
      <c r="H845">
        <f t="shared" si="1181"/>
        <v>7</v>
      </c>
      <c r="I845" s="4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5">
        <f t="shared" si="1217"/>
        <v>2.7335212588773361E-2</v>
      </c>
      <c r="R845" s="5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5">
        <f t="shared" ref="Q846:Q852" si="1227">O846-1</f>
        <v>5.3877002356665926E-3</v>
      </c>
      <c r="R846" s="5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5">
        <f t="shared" si="1227"/>
        <v>-1.625406497832016E-2</v>
      </c>
      <c r="R847" s="5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5">
        <f t="shared" si="1227"/>
        <v>-3.7723373371078561E-2</v>
      </c>
      <c r="R848" s="5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5">
        <f t="shared" si="1227"/>
        <v>-5.9141552975738532E-2</v>
      </c>
      <c r="R849" s="5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5">
        <f t="shared" si="1227"/>
        <v>-8.2745199078630427E-2</v>
      </c>
      <c r="R850" s="5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5">
        <f t="shared" si="1227"/>
        <v>-0.10870631836424227</v>
      </c>
      <c r="R851" s="5">
        <f t="shared" si="1228"/>
        <v>-0.10087231124525731</v>
      </c>
    </row>
    <row r="852" spans="1:18" x14ac:dyDescent="0.3">
      <c r="A852" s="1">
        <v>44757</v>
      </c>
      <c r="B852" s="4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4">
        <v>2235</v>
      </c>
      <c r="G852">
        <f t="shared" si="1180"/>
        <v>0.571428571429351</v>
      </c>
      <c r="H852">
        <f t="shared" si="1181"/>
        <v>4</v>
      </c>
      <c r="I852" s="4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5">
        <f t="shared" si="1227"/>
        <v>-0.13719449556514285</v>
      </c>
      <c r="R852" s="5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5">
        <f t="shared" ref="Q853:Q859" si="1237">O853-1</f>
        <v>-0.16837337581498646</v>
      </c>
      <c r="R853" s="5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5">
        <f t="shared" si="1237"/>
        <v>-0.20239627325117715</v>
      </c>
      <c r="R854" s="5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5">
        <f t="shared" si="1237"/>
        <v>-0.23940078116480001</v>
      </c>
      <c r="R855" s="5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5">
        <f t="shared" si="1237"/>
        <v>-0.27950227501034353</v>
      </c>
      <c r="R856" s="5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5">
        <f t="shared" si="1237"/>
        <v>-0.31514133305631298</v>
      </c>
      <c r="R857" s="5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5">
        <f t="shared" si="1237"/>
        <v>-0.34672622867151337</v>
      </c>
      <c r="R858" s="5">
        <f t="shared" si="1238"/>
        <v>-0.35523378085461776</v>
      </c>
    </row>
    <row r="859" spans="1:18" x14ac:dyDescent="0.3">
      <c r="A859" s="1">
        <v>44764</v>
      </c>
      <c r="B859" s="4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4">
        <v>2241</v>
      </c>
      <c r="G859">
        <f t="shared" si="1180"/>
        <v>0.85714285714402649</v>
      </c>
      <c r="H859">
        <f t="shared" si="1181"/>
        <v>6</v>
      </c>
      <c r="I859" s="4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5">
        <f t="shared" si="1237"/>
        <v>-0.37462794556010193</v>
      </c>
      <c r="R859" s="5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5">
        <f t="shared" ref="Q860:Q866" si="1247">O860-1</f>
        <v>-0.39919381484148031</v>
      </c>
      <c r="R860" s="5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5">
        <f t="shared" si="1247"/>
        <v>-0.4207661285018266</v>
      </c>
      <c r="R861" s="5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5">
        <f t="shared" si="1247"/>
        <v>-0.43971029550848162</v>
      </c>
      <c r="R862" s="5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5">
        <f t="shared" si="1247"/>
        <v>-0.45646131905493958</v>
      </c>
      <c r="R863" s="5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5">
        <f t="shared" si="1247"/>
        <v>-0.47018213678908949</v>
      </c>
      <c r="R864" s="5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5">
        <f t="shared" si="1247"/>
        <v>-0.4807036200031044</v>
      </c>
      <c r="R865" s="5">
        <f t="shared" si="1248"/>
        <v>-0.48912679826026173</v>
      </c>
    </row>
    <row r="866" spans="1:18" x14ac:dyDescent="0.3">
      <c r="A866" s="1">
        <v>44771</v>
      </c>
      <c r="B866" s="4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4">
        <v>2245</v>
      </c>
      <c r="G866">
        <f t="shared" si="1180"/>
        <v>0.571428571429351</v>
      </c>
      <c r="H866">
        <f t="shared" si="1181"/>
        <v>4</v>
      </c>
      <c r="I866" s="4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5">
        <f t="shared" si="1247"/>
        <v>-0.48774235464157634</v>
      </c>
      <c r="R866" s="5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5">
        <f t="shared" ref="Q867:Q873" si="1256">O867-1</f>
        <v>-0.49085233387674454</v>
      </c>
      <c r="R867" s="5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5">
        <f t="shared" si="1256"/>
        <v>-0.48934568396762279</v>
      </c>
      <c r="R868" s="5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5">
        <f t="shared" si="1256"/>
        <v>-0.48215699282141389</v>
      </c>
      <c r="R869" s="5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5">
        <f t="shared" si="1256"/>
        <v>-0.46759851727912671</v>
      </c>
      <c r="R870" s="5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5">
        <f t="shared" si="1256"/>
        <v>-0.44914363297108539</v>
      </c>
      <c r="R871" s="5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5">
        <f t="shared" si="1256"/>
        <v>-0.42629892789411705</v>
      </c>
      <c r="R872" s="5">
        <f t="shared" si="1257"/>
        <v>-0.4366077275704433</v>
      </c>
    </row>
    <row r="873" spans="1:18" x14ac:dyDescent="0.3">
      <c r="A873" s="1">
        <v>44778</v>
      </c>
      <c r="B873" s="4">
        <v>156290</v>
      </c>
      <c r="C873">
        <f t="shared" si="1262"/>
        <v>8.8571428572176956</v>
      </c>
      <c r="D873">
        <f t="shared" ref="D873:D937" si="1263">AVERAGE(C870:C877)</f>
        <v>63.688195712918969</v>
      </c>
      <c r="E873">
        <f t="shared" ref="E873:E937" si="1264">SUM(C860:C873)</f>
        <v>125</v>
      </c>
      <c r="F873" s="4">
        <v>2249</v>
      </c>
      <c r="G873">
        <f t="shared" si="1180"/>
        <v>0.571428571429351</v>
      </c>
      <c r="H873">
        <f t="shared" si="1181"/>
        <v>4</v>
      </c>
      <c r="I873" s="4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5">
        <f t="shared" si="1256"/>
        <v>-0.3984566118144699</v>
      </c>
      <c r="R873" s="5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5">
        <f t="shared" ref="Q874:Q880" si="1270">O874-1</f>
        <v>-0.36487761233003224</v>
      </c>
      <c r="R874" s="5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5">
        <f t="shared" si="1270"/>
        <v>-0.32467839345172145</v>
      </c>
      <c r="R875" s="5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9" si="1276">F876-F875</f>
        <v>0.4285714285715585</v>
      </c>
      <c r="H876">
        <f t="shared" ref="H876:H93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5">
        <f t="shared" si="1270"/>
        <v>-0.2768315141658122</v>
      </c>
      <c r="R876" s="5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5">
        <f t="shared" si="1270"/>
        <v>-0.22020354338903625</v>
      </c>
      <c r="R877" s="5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5">
        <f t="shared" si="1270"/>
        <v>-0.1664088445924331</v>
      </c>
      <c r="R878" s="5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5">
        <f t="shared" si="1270"/>
        <v>-0.11709408457822601</v>
      </c>
      <c r="R879" s="5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4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5">
        <f t="shared" si="1270"/>
        <v>-7.4041355817503818E-2</v>
      </c>
      <c r="R880" s="5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5">
        <f t="shared" ref="Q881:Q887" si="1284">O881-1</f>
        <v>-3.9116910362642088E-2</v>
      </c>
      <c r="R881" s="5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5">
        <f t="shared" si="1284"/>
        <v>-1.4203603654475483E-2</v>
      </c>
      <c r="R882" s="5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5">
        <f t="shared" si="1284"/>
        <v>-1.1172945910337129E-3</v>
      </c>
      <c r="R883" s="5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5">
        <f t="shared" si="1284"/>
        <v>-1.5087831777711447E-3</v>
      </c>
      <c r="R884" s="5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5">
        <f t="shared" si="1284"/>
        <v>-1.8090674407188478E-3</v>
      </c>
      <c r="R885" s="5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5">
        <f t="shared" si="1284"/>
        <v>-2.0181912350589748E-3</v>
      </c>
      <c r="R886" s="5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4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5">
        <f t="shared" si="1284"/>
        <v>-2.1361731292485198E-3</v>
      </c>
      <c r="R887" s="5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5">
        <f t="shared" ref="Q888:Q894" si="1292">O888-1</f>
        <v>-2.1630063948465672E-3</v>
      </c>
      <c r="R888" s="5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5">
        <f t="shared" si="1292"/>
        <v>-2.09865898449757E-3</v>
      </c>
      <c r="R889" s="5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5">
        <f t="shared" si="1292"/>
        <v>-1.9430734979942743E-3</v>
      </c>
      <c r="R890" s="5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5">
        <f t="shared" si="1292"/>
        <v>-1.6961671364341679E-3</v>
      </c>
      <c r="R891" s="5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5">
        <f t="shared" si="1292"/>
        <v>5.3766143823674728E-3</v>
      </c>
      <c r="R892" s="5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5">
        <f t="shared" si="1292"/>
        <v>1.9138080461895246E-2</v>
      </c>
      <c r="R893" s="5">
        <f t="shared" si="1293"/>
        <v>-1.2020613669441182E-3</v>
      </c>
    </row>
    <row r="894" spans="1:18" x14ac:dyDescent="0.3">
      <c r="A894" s="1">
        <v>44799</v>
      </c>
      <c r="B894" s="4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4">
        <v>2262</v>
      </c>
      <c r="G894">
        <f t="shared" si="1276"/>
        <v>0.571428571429351</v>
      </c>
      <c r="H894">
        <f t="shared" si="1277"/>
        <v>4</v>
      </c>
      <c r="I894" s="4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5">
        <f t="shared" si="1292"/>
        <v>3.9597068412390746E-2</v>
      </c>
      <c r="R894" s="5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5">
        <f t="shared" ref="Q895:Q901" si="1300">O895-1</f>
        <v>6.6898638185615589E-2</v>
      </c>
      <c r="R895" s="5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5">
        <f t="shared" si="1300"/>
        <v>0.10131987034796008</v>
      </c>
      <c r="R896" s="5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5">
        <f t="shared" si="1300"/>
        <v>0.14327051447118788</v>
      </c>
      <c r="R897" s="5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5">
        <f t="shared" si="1300"/>
        <v>0.19329806403655492</v>
      </c>
      <c r="R898" s="5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5">
        <f t="shared" si="1300"/>
        <v>0.22511484121518954</v>
      </c>
      <c r="R899" s="5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5">
        <f t="shared" si="1300"/>
        <v>0.23779312964368104</v>
      </c>
      <c r="R900" s="5">
        <f t="shared" si="1301"/>
        <v>0.29755666650644108</v>
      </c>
    </row>
    <row r="901" spans="1:18" x14ac:dyDescent="0.3">
      <c r="A901" s="1">
        <v>44806</v>
      </c>
      <c r="B901" s="4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4">
        <v>2263</v>
      </c>
      <c r="G901">
        <f t="shared" si="1276"/>
        <v>0.14288420483035225</v>
      </c>
      <c r="H901">
        <f t="shared" si="1277"/>
        <v>1</v>
      </c>
      <c r="I901" s="4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5">
        <f t="shared" si="1300"/>
        <v>0.23128112821729885</v>
      </c>
      <c r="R901" s="5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5">
        <f t="shared" ref="Q902:Q908" si="1310">O902-1</f>
        <v>0.20636874069482625</v>
      </c>
      <c r="R902" s="5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5">
        <f t="shared" si="1310"/>
        <v>0.16459706475760849</v>
      </c>
      <c r="R903" s="5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5">
        <f t="shared" si="1310"/>
        <v>0.1081231567686749</v>
      </c>
      <c r="R904" s="5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5">
        <f t="shared" si="1310"/>
        <v>3.9554660281447829E-2</v>
      </c>
      <c r="R905" s="5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5">
        <f t="shared" si="1310"/>
        <v>-1.2998178715736941E-2</v>
      </c>
      <c r="R906" s="5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5">
        <f t="shared" si="1310"/>
        <v>-5.1735703777366138E-2</v>
      </c>
      <c r="R907" s="5">
        <f t="shared" si="1311"/>
        <v>-8.3752697855879688E-2</v>
      </c>
    </row>
    <row r="908" spans="1:18" x14ac:dyDescent="0.3">
      <c r="A908" s="1">
        <v>44813</v>
      </c>
      <c r="B908" s="4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4">
        <v>2263</v>
      </c>
      <c r="G908">
        <f t="shared" si="1276"/>
        <v>0</v>
      </c>
      <c r="H908">
        <f t="shared" si="1277"/>
        <v>0</v>
      </c>
      <c r="I908" s="4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5">
        <f t="shared" si="1310"/>
        <v>-7.8228586936406108E-2</v>
      </c>
      <c r="R908" s="5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5">
        <f t="shared" ref="Q909:Q915" si="1320">O909-1</f>
        <v>-9.3532874168825497E-2</v>
      </c>
      <c r="R909" s="5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5">
        <f t="shared" si="1320"/>
        <v>-9.8265613630103554E-2</v>
      </c>
      <c r="R910" s="5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5">
        <f t="shared" si="1320"/>
        <v>-9.2649285138711068E-2</v>
      </c>
      <c r="R911" s="5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5">
        <f t="shared" si="1320"/>
        <v>-7.6529846184062666E-2</v>
      </c>
      <c r="R912" s="5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5">
        <f t="shared" si="1320"/>
        <v>-6.2524092746450655E-2</v>
      </c>
      <c r="R913" s="5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5">
        <f t="shared" si="1320"/>
        <v>-5.0791673148304017E-2</v>
      </c>
      <c r="R914" s="5">
        <f t="shared" si="1321"/>
        <v>-4.3051445919761178E-2</v>
      </c>
    </row>
    <row r="915" spans="1:18" x14ac:dyDescent="0.3">
      <c r="A915" s="1">
        <v>44820</v>
      </c>
      <c r="B915" s="4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4">
        <v>2263</v>
      </c>
      <c r="G915">
        <f t="shared" si="1276"/>
        <v>0</v>
      </c>
      <c r="H915">
        <f t="shared" si="1277"/>
        <v>0</v>
      </c>
      <c r="I915" s="4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5">
        <f t="shared" si="1320"/>
        <v>-4.1481124688711346E-2</v>
      </c>
      <c r="R915" s="5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5">
        <f t="shared" ref="Q916:Q922" si="1330">O916-1</f>
        <v>-3.472756095159979E-2</v>
      </c>
      <c r="R916" s="5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5">
        <f t="shared" si="1330"/>
        <v>-3.0650383530631764E-2</v>
      </c>
      <c r="R917" s="5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5">
        <f t="shared" si="1330"/>
        <v>-2.9351058236853134E-2</v>
      </c>
      <c r="R918" s="5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5">
        <f t="shared" si="1330"/>
        <v>-3.091099824411836E-2</v>
      </c>
      <c r="R919" s="5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5">
        <f t="shared" si="1330"/>
        <v>-3.2147887443406686E-2</v>
      </c>
      <c r="R920" s="5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5">
        <f t="shared" si="1330"/>
        <v>-3.3060008700229959E-2</v>
      </c>
      <c r="R921" s="5">
        <f t="shared" si="1331"/>
        <v>-3.4036339310034136E-2</v>
      </c>
    </row>
    <row r="922" spans="1:18" x14ac:dyDescent="0.3">
      <c r="A922" s="1">
        <v>44827</v>
      </c>
      <c r="B922" s="4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4">
        <v>2264</v>
      </c>
      <c r="G922">
        <f t="shared" si="1276"/>
        <v>0.1428841928732254</v>
      </c>
      <c r="H922">
        <f t="shared" si="1277"/>
        <v>1</v>
      </c>
      <c r="I922" s="4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5">
        <f t="shared" si="1330"/>
        <v>-3.3645290092110591E-2</v>
      </c>
      <c r="R922" s="5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5">
        <f t="shared" ref="Q923:Q929" si="1340">O923-1</f>
        <v>-3.3901295802812315E-2</v>
      </c>
      <c r="R923" s="5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5">
        <f t="shared" si="1340"/>
        <v>-3.3825216183239415E-2</v>
      </c>
      <c r="R924" s="5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5">
        <f t="shared" si="1340"/>
        <v>-3.3413856935248787E-2</v>
      </c>
      <c r="R925" s="5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5">
        <f t="shared" si="1340"/>
        <v>-3.2663627371220527E-2</v>
      </c>
      <c r="R926" s="5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5">
        <f t="shared" si="1340"/>
        <v>-3.2069243576926088E-2</v>
      </c>
      <c r="R927" s="5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5">
        <f t="shared" si="1340"/>
        <v>-3.1632566266921458E-2</v>
      </c>
      <c r="R928" s="5">
        <f t="shared" si="1341"/>
        <v>-3.1153774030278858E-2</v>
      </c>
    </row>
    <row r="929" spans="1:18" x14ac:dyDescent="0.3">
      <c r="A929" s="1">
        <v>44834</v>
      </c>
      <c r="B929" s="4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4">
        <v>2264</v>
      </c>
      <c r="G929">
        <f t="shared" si="1276"/>
        <v>0</v>
      </c>
      <c r="H929">
        <f t="shared" si="1277"/>
        <v>0</v>
      </c>
      <c r="I929" s="4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5">
        <f t="shared" si="1340"/>
        <v>-3.1355404878710913E-2</v>
      </c>
      <c r="R929" s="5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5">
        <f t="shared" ref="Q930:Q936" si="1350">O930-1</f>
        <v>-3.1239515265455542E-2</v>
      </c>
      <c r="R930" s="5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5">
        <f t="shared" si="1350"/>
        <v>-3.1286597375919767E-2</v>
      </c>
      <c r="R931" s="5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5">
        <f t="shared" si="1350"/>
        <v>-3.1498292923762161E-2</v>
      </c>
      <c r="R932" s="5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96" si="1355">B933-B932</f>
        <v>2.285714285710128</v>
      </c>
      <c r="D933">
        <f t="shared" si="1263"/>
        <v>4.4236516603050404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5">
        <f t="shared" si="1350"/>
        <v>-3.1876183048281326E-2</v>
      </c>
      <c r="R933" s="5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6.5618780535514816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1156.0915670294407</v>
      </c>
      <c r="M934">
        <f t="shared" si="1346"/>
        <v>0.99519171495500669</v>
      </c>
      <c r="N934">
        <f t="shared" si="1347"/>
        <v>0.9977826661901712</v>
      </c>
      <c r="O934">
        <f t="shared" si="1348"/>
        <v>0.97029618476041735</v>
      </c>
      <c r="P934">
        <f t="shared" si="1349"/>
        <v>0.96774967030333892</v>
      </c>
      <c r="Q934" s="5">
        <f t="shared" si="1350"/>
        <v>-2.9703815239582654E-2</v>
      </c>
      <c r="R934" s="5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8.7003934999156627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1156.480198423089</v>
      </c>
      <c r="M935">
        <f t="shared" si="1346"/>
        <v>0.9951684836471828</v>
      </c>
      <c r="N935">
        <f t="shared" si="1347"/>
        <v>1.0003361596993972</v>
      </c>
      <c r="O935">
        <f t="shared" si="1348"/>
        <v>0.97501550610182464</v>
      </c>
      <c r="P935">
        <f t="shared" si="1349"/>
        <v>0.96736512524086948</v>
      </c>
      <c r="Q935" s="5">
        <f t="shared" si="1350"/>
        <v>-2.4984493898175364E-2</v>
      </c>
      <c r="R935" s="5">
        <f t="shared" si="1351"/>
        <v>-3.2634874759130517E-2</v>
      </c>
    </row>
    <row r="936" spans="1:18" x14ac:dyDescent="0.3">
      <c r="A936" s="1">
        <v>44841</v>
      </c>
      <c r="B936" s="4">
        <v>162594</v>
      </c>
      <c r="C936">
        <f t="shared" si="1355"/>
        <v>2.2857142857392319</v>
      </c>
      <c r="D936">
        <f t="shared" si="1263"/>
        <v>10.839198033867433</v>
      </c>
      <c r="E936">
        <f t="shared" si="1264"/>
        <v>74</v>
      </c>
      <c r="F936" s="4">
        <v>2264</v>
      </c>
      <c r="G936">
        <f t="shared" si="1276"/>
        <v>0</v>
      </c>
      <c r="H936">
        <f t="shared" si="1277"/>
        <v>0</v>
      </c>
      <c r="I936" s="4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1159.8054111595482</v>
      </c>
      <c r="M936">
        <f t="shared" si="1346"/>
        <v>0.99514502676455274</v>
      </c>
      <c r="N936">
        <f t="shared" si="1347"/>
        <v>1.0028752872215134</v>
      </c>
      <c r="O936">
        <f t="shared" si="1348"/>
        <v>0.98229892340140279</v>
      </c>
      <c r="P936">
        <f t="shared" si="1349"/>
        <v>0.96697713801862828</v>
      </c>
      <c r="Q936" s="5">
        <f t="shared" si="1350"/>
        <v>-1.770107659859721E-2</v>
      </c>
      <c r="R936" s="5">
        <f t="shared" si="1351"/>
        <v>-3.3022861981371721E-2</v>
      </c>
    </row>
    <row r="937" spans="1:18" x14ac:dyDescent="0.3">
      <c r="A937" s="1">
        <v>44842</v>
      </c>
      <c r="B937">
        <f>((B$971/B$936)^(1/35))*B936</f>
        <v>162613.38921328244</v>
      </c>
      <c r="C937">
        <f t="shared" si="1355"/>
        <v>19.389213282440323</v>
      </c>
      <c r="D937">
        <f t="shared" si="1263"/>
        <v>12.97829168988028</v>
      </c>
      <c r="E937">
        <f t="shared" si="1264"/>
        <v>85.103498996730195</v>
      </c>
      <c r="F937">
        <f>((F$971/F$936)^(1/35))*F936</f>
        <v>2264.0285653006895</v>
      </c>
      <c r="G937">
        <f t="shared" si="1276"/>
        <v>2.8565300689479045E-2</v>
      </c>
      <c r="H937">
        <f t="shared" si="1277"/>
        <v>2.8565300689479045E-2</v>
      </c>
      <c r="I937">
        <f>((I$971/I$936)^(1/35))*I936</f>
        <v>159192.05538604749</v>
      </c>
      <c r="J937">
        <f t="shared" si="1275"/>
        <v>4.055386047490174</v>
      </c>
      <c r="K937">
        <f t="shared" si="1278"/>
        <v>1157.3052619342634</v>
      </c>
      <c r="L937">
        <f t="shared" ref="L937:L971" si="1356">GEOMEAN(K934:K940)</f>
        <v>1166.0690031988893</v>
      </c>
      <c r="M937">
        <f t="shared" ref="M937:M971" si="1357">K937/K936</f>
        <v>1.0134021558093376</v>
      </c>
      <c r="N937">
        <f t="shared" ref="N937:N971" si="1358">L937/L936</f>
        <v>1.0054005542473534</v>
      </c>
      <c r="O937">
        <f t="shared" ref="O937:O971" si="1359">L937/L930</f>
        <v>0.99218397978067829</v>
      </c>
      <c r="P937">
        <f t="shared" ref="P937:P971" si="1360">K937/K930</f>
        <v>0.98458153057119424</v>
      </c>
      <c r="Q937" s="5">
        <f t="shared" ref="Q937:Q971" si="1361">O937-1</f>
        <v>-7.8160202193217065E-3</v>
      </c>
      <c r="R937" s="5">
        <f t="shared" ref="R937:R971" si="1362">P937-1</f>
        <v>-1.5418469428805759E-2</v>
      </c>
    </row>
    <row r="938" spans="1:18" x14ac:dyDescent="0.3">
      <c r="A938" s="1">
        <v>44843</v>
      </c>
      <c r="B938">
        <f t="shared" ref="B938:B970" si="1363">((B$971/B$936)^(1/35))*B937</f>
        <v>162632.78073871412</v>
      </c>
      <c r="C938">
        <f t="shared" si="1355"/>
        <v>19.391525431681657</v>
      </c>
      <c r="D938">
        <f t="shared" ref="D938:D1001" si="1364">AVERAGE(C935:C942)</f>
        <v>15.117674502434966</v>
      </c>
      <c r="E938">
        <f t="shared" ref="E938:E1001" si="1365">SUM(C925:C938)</f>
        <v>96.209310142701725</v>
      </c>
      <c r="F938">
        <f t="shared" ref="F938:F970" si="1366">((F$971/F$936)^(1/35))*F937</f>
        <v>2264.0571309617926</v>
      </c>
      <c r="G938">
        <f t="shared" si="1276"/>
        <v>2.8565661103129969E-2</v>
      </c>
      <c r="H938">
        <f t="shared" si="1277"/>
        <v>5.7130961792609014E-2</v>
      </c>
      <c r="I938">
        <f t="shared" ref="I938:I970" si="1367">((I$971/I$936)^(1/35))*I937</f>
        <v>159196.11087540776</v>
      </c>
      <c r="J938">
        <f t="shared" si="1275"/>
        <v>4.0554893602675293</v>
      </c>
      <c r="K938">
        <f t="shared" si="1278"/>
        <v>1172.6127323445689</v>
      </c>
      <c r="L938">
        <f t="shared" si="1356"/>
        <v>1175.2954663718258</v>
      </c>
      <c r="M938">
        <f t="shared" si="1357"/>
        <v>1.0132268217503144</v>
      </c>
      <c r="N938">
        <f t="shared" si="1358"/>
        <v>1.0079124504189936</v>
      </c>
      <c r="O938">
        <f t="shared" si="1359"/>
        <v>1.0047288502181322</v>
      </c>
      <c r="P938">
        <f t="shared" si="1360"/>
        <v>1.0023554922959905</v>
      </c>
      <c r="Q938" s="5">
        <f t="shared" si="1361"/>
        <v>4.7288502181321856E-3</v>
      </c>
      <c r="R938" s="5">
        <f t="shared" si="1362"/>
        <v>2.3554922959905245E-3</v>
      </c>
    </row>
    <row r="939" spans="1:18" x14ac:dyDescent="0.3">
      <c r="A939" s="1">
        <v>44844</v>
      </c>
      <c r="B939">
        <f t="shared" si="1363"/>
        <v>162652.17457657075</v>
      </c>
      <c r="C939">
        <f t="shared" si="1355"/>
        <v>19.393837856623577</v>
      </c>
      <c r="D939">
        <f t="shared" si="1364"/>
        <v>17.257346506008616</v>
      </c>
      <c r="E939">
        <f t="shared" si="1365"/>
        <v>107.31743371361517</v>
      </c>
      <c r="F939">
        <f t="shared" si="1366"/>
        <v>2264.0856969833139</v>
      </c>
      <c r="G939">
        <f t="shared" si="1276"/>
        <v>2.8566021521328366E-2</v>
      </c>
      <c r="H939">
        <f t="shared" si="1277"/>
        <v>8.569698331393738E-2</v>
      </c>
      <c r="I939">
        <f t="shared" si="1367"/>
        <v>159200.16646808345</v>
      </c>
      <c r="J939">
        <f t="shared" ref="J939:J1002" si="1368">I939-I938</f>
        <v>4.0555926756933331</v>
      </c>
      <c r="K939">
        <f t="shared" si="1278"/>
        <v>1187.9224115039688</v>
      </c>
      <c r="L939">
        <f t="shared" si="1356"/>
        <v>1187.531996755687</v>
      </c>
      <c r="M939">
        <f t="shared" si="1357"/>
        <v>1.0130560403593682</v>
      </c>
      <c r="N939">
        <f t="shared" si="1358"/>
        <v>1.0104114503407691</v>
      </c>
      <c r="O939">
        <f t="shared" si="1359"/>
        <v>1.0200128491346916</v>
      </c>
      <c r="P939">
        <f t="shared" si="1360"/>
        <v>1.0203014577334482</v>
      </c>
      <c r="Q939" s="5">
        <f t="shared" si="1361"/>
        <v>2.001284913469159E-2</v>
      </c>
      <c r="R939" s="5">
        <f t="shared" si="1362"/>
        <v>2.0301457733448158E-2</v>
      </c>
    </row>
    <row r="940" spans="1:18" x14ac:dyDescent="0.3">
      <c r="A940" s="1">
        <v>44845</v>
      </c>
      <c r="B940">
        <f t="shared" si="1363"/>
        <v>162671.57072712807</v>
      </c>
      <c r="C940">
        <f t="shared" si="1355"/>
        <v>19.39615055732429</v>
      </c>
      <c r="D940">
        <f t="shared" si="1364"/>
        <v>19.397307735085633</v>
      </c>
      <c r="E940">
        <f t="shared" si="1365"/>
        <v>118.42786998522934</v>
      </c>
      <c r="F940">
        <f t="shared" si="1366"/>
        <v>2264.114263365258</v>
      </c>
      <c r="G940">
        <f t="shared" ref="G940:G1003" si="1369">F940-F939</f>
        <v>2.8566381944074237E-2</v>
      </c>
      <c r="H940">
        <f t="shared" ref="H940:H1003" si="1370">SUM(G934:G940)</f>
        <v>0.11426336525801162</v>
      </c>
      <c r="I940">
        <f t="shared" si="1367"/>
        <v>159204.22216407719</v>
      </c>
      <c r="J940">
        <f t="shared" si="1368"/>
        <v>4.0556959937384818</v>
      </c>
      <c r="K940">
        <f t="shared" ref="K940:K1003" si="1371">B940-F940-I940</f>
        <v>1203.2342996856314</v>
      </c>
      <c r="L940">
        <f t="shared" si="1356"/>
        <v>1202.8488014825841</v>
      </c>
      <c r="M940">
        <f t="shared" si="1357"/>
        <v>1.0128896365902189</v>
      </c>
      <c r="N940">
        <f t="shared" si="1358"/>
        <v>1.0128980143429753</v>
      </c>
      <c r="O940">
        <f t="shared" si="1359"/>
        <v>1.0381372188803286</v>
      </c>
      <c r="P940">
        <f t="shared" si="1360"/>
        <v>1.0384219082479569</v>
      </c>
      <c r="Q940" s="5">
        <f t="shared" si="1361"/>
        <v>3.8137218880328616E-2</v>
      </c>
      <c r="R940" s="5">
        <f t="shared" si="1362"/>
        <v>3.8421908247956882E-2</v>
      </c>
    </row>
    <row r="941" spans="1:18" x14ac:dyDescent="0.3">
      <c r="A941" s="1">
        <v>44846</v>
      </c>
      <c r="B941">
        <f t="shared" si="1363"/>
        <v>162690.96919066188</v>
      </c>
      <c r="C941">
        <f t="shared" si="1355"/>
        <v>19.398463533812901</v>
      </c>
      <c r="D941">
        <f t="shared" si="1364"/>
        <v>19.399620849570056</v>
      </c>
      <c r="E941">
        <f t="shared" si="1365"/>
        <v>129.54061923333211</v>
      </c>
      <c r="F941">
        <f t="shared" si="1366"/>
        <v>2264.1428301076294</v>
      </c>
      <c r="G941">
        <f t="shared" si="1369"/>
        <v>2.8566742371367582E-2</v>
      </c>
      <c r="H941">
        <f t="shared" si="1370"/>
        <v>0.1428301076293792</v>
      </c>
      <c r="I941">
        <f t="shared" si="1367"/>
        <v>159208.27796339162</v>
      </c>
      <c r="J941">
        <f t="shared" si="1368"/>
        <v>4.055799314432079</v>
      </c>
      <c r="K941">
        <f t="shared" si="1371"/>
        <v>1218.5483971626381</v>
      </c>
      <c r="L941">
        <f t="shared" si="1356"/>
        <v>1218.1676924818005</v>
      </c>
      <c r="M941">
        <f t="shared" si="1357"/>
        <v>1.0127274442567069</v>
      </c>
      <c r="N941">
        <f t="shared" si="1358"/>
        <v>1.0127355083867025</v>
      </c>
      <c r="O941">
        <f t="shared" si="1359"/>
        <v>1.0536948172815268</v>
      </c>
      <c r="P941">
        <f t="shared" si="1360"/>
        <v>1.0567193731588405</v>
      </c>
      <c r="Q941" s="5">
        <f t="shared" si="1361"/>
        <v>5.3694817281526808E-2</v>
      </c>
      <c r="R941" s="5">
        <f t="shared" si="1362"/>
        <v>5.6719373158840458E-2</v>
      </c>
    </row>
    <row r="942" spans="1:18" x14ac:dyDescent="0.3">
      <c r="A942" s="1">
        <v>44847</v>
      </c>
      <c r="B942">
        <f t="shared" si="1363"/>
        <v>162710.36996744803</v>
      </c>
      <c r="C942">
        <f t="shared" si="1355"/>
        <v>19.400776786147617</v>
      </c>
      <c r="D942">
        <f t="shared" si="1364"/>
        <v>19.401934239893308</v>
      </c>
      <c r="E942">
        <f t="shared" si="1365"/>
        <v>140.6556817337696</v>
      </c>
      <c r="F942">
        <f t="shared" si="1366"/>
        <v>2264.1713972104326</v>
      </c>
      <c r="G942">
        <f t="shared" si="1369"/>
        <v>2.85671028032084E-2</v>
      </c>
      <c r="H942">
        <f t="shared" si="1370"/>
        <v>0.1713972104325876</v>
      </c>
      <c r="I942">
        <f t="shared" si="1367"/>
        <v>159212.33386602937</v>
      </c>
      <c r="J942">
        <f t="shared" si="1368"/>
        <v>4.0559026377450209</v>
      </c>
      <c r="K942">
        <f t="shared" si="1371"/>
        <v>1233.8647042082448</v>
      </c>
      <c r="L942">
        <f t="shared" si="1356"/>
        <v>1233.4886745886122</v>
      </c>
      <c r="M942">
        <f t="shared" si="1357"/>
        <v>1.0125693054795939</v>
      </c>
      <c r="N942">
        <f t="shared" si="1358"/>
        <v>1.0125770714503173</v>
      </c>
      <c r="O942">
        <f t="shared" si="1359"/>
        <v>1.0665886681592367</v>
      </c>
      <c r="P942">
        <f t="shared" si="1360"/>
        <v>1.0751964309046855</v>
      </c>
      <c r="Q942" s="5">
        <f t="shared" si="1361"/>
        <v>6.6588668159236697E-2</v>
      </c>
      <c r="R942" s="5">
        <f t="shared" si="1362"/>
        <v>7.5196430904685529E-2</v>
      </c>
    </row>
    <row r="943" spans="1:18" x14ac:dyDescent="0.3">
      <c r="A943" s="1">
        <v>44848</v>
      </c>
      <c r="B943">
        <f t="shared" si="1363"/>
        <v>162729.77305776233</v>
      </c>
      <c r="C943">
        <f t="shared" si="1355"/>
        <v>19.403090314299334</v>
      </c>
      <c r="D943">
        <f t="shared" si="1364"/>
        <v>19.404247906084493</v>
      </c>
      <c r="E943">
        <f t="shared" si="1365"/>
        <v>151.7730577623297</v>
      </c>
      <c r="F943">
        <f t="shared" si="1366"/>
        <v>2264.1999646736722</v>
      </c>
      <c r="G943">
        <f t="shared" si="1369"/>
        <v>2.8567463239596691E-2</v>
      </c>
      <c r="H943">
        <f t="shared" si="1370"/>
        <v>0.19996467367218429</v>
      </c>
      <c r="I943">
        <f t="shared" si="1367"/>
        <v>159216.38987199307</v>
      </c>
      <c r="J943">
        <f t="shared" si="1368"/>
        <v>4.0560059637064114</v>
      </c>
      <c r="K943">
        <f t="shared" si="1371"/>
        <v>1249.1832210955909</v>
      </c>
      <c r="L943">
        <f t="shared" si="1356"/>
        <v>1248.8117524154356</v>
      </c>
      <c r="M943">
        <f t="shared" si="1357"/>
        <v>1.0124150701734966</v>
      </c>
      <c r="N943">
        <f t="shared" si="1358"/>
        <v>1.0124225525069648</v>
      </c>
      <c r="O943">
        <f t="shared" si="1359"/>
        <v>1.0767424780049102</v>
      </c>
      <c r="P943">
        <f t="shared" si="1360"/>
        <v>1.0938557102413229</v>
      </c>
      <c r="Q943" s="5">
        <f t="shared" si="1361"/>
        <v>7.6742478004910186E-2</v>
      </c>
      <c r="R943" s="5">
        <f t="shared" si="1362"/>
        <v>9.3855710241322887E-2</v>
      </c>
    </row>
    <row r="944" spans="1:18" x14ac:dyDescent="0.3">
      <c r="A944" s="1">
        <v>44849</v>
      </c>
      <c r="B944">
        <f t="shared" si="1363"/>
        <v>162749.17846188069</v>
      </c>
      <c r="C944">
        <f t="shared" si="1355"/>
        <v>19.405404118355364</v>
      </c>
      <c r="D944">
        <f t="shared" si="1364"/>
        <v>19.40656184817999</v>
      </c>
      <c r="E944">
        <f t="shared" si="1365"/>
        <v>168.89274759497494</v>
      </c>
      <c r="F944">
        <f t="shared" si="1366"/>
        <v>2264.2285324973527</v>
      </c>
      <c r="G944">
        <f t="shared" si="1369"/>
        <v>2.8567823680532456E-2</v>
      </c>
      <c r="H944">
        <f t="shared" si="1370"/>
        <v>0.1999671966632377</v>
      </c>
      <c r="I944">
        <f t="shared" si="1367"/>
        <v>159220.44598128536</v>
      </c>
      <c r="J944">
        <f t="shared" si="1368"/>
        <v>4.0561092922871467</v>
      </c>
      <c r="K944">
        <f t="shared" si="1371"/>
        <v>1264.5039480979613</v>
      </c>
      <c r="L944">
        <f t="shared" si="1356"/>
        <v>1264.136930365263</v>
      </c>
      <c r="M944">
        <f t="shared" si="1357"/>
        <v>1.012264595572244</v>
      </c>
      <c r="N944">
        <f t="shared" si="1358"/>
        <v>1.0122718079167541</v>
      </c>
      <c r="O944">
        <f t="shared" si="1359"/>
        <v>1.0841013069529701</v>
      </c>
      <c r="P944">
        <f t="shared" si="1360"/>
        <v>1.0926278395939644</v>
      </c>
      <c r="Q944" s="5">
        <f t="shared" si="1361"/>
        <v>8.4101306952970134E-2</v>
      </c>
      <c r="R944" s="5">
        <f t="shared" si="1362"/>
        <v>9.2627839593964367E-2</v>
      </c>
    </row>
    <row r="945" spans="1:18" x14ac:dyDescent="0.3">
      <c r="A945" s="1">
        <v>44850</v>
      </c>
      <c r="B945">
        <f t="shared" si="1363"/>
        <v>162768.586180079</v>
      </c>
      <c r="C945">
        <f t="shared" si="1355"/>
        <v>19.407718198315706</v>
      </c>
      <c r="D945">
        <f t="shared" si="1364"/>
        <v>19.408876066212542</v>
      </c>
      <c r="E945">
        <f t="shared" si="1365"/>
        <v>186.01475150758051</v>
      </c>
      <c r="F945">
        <f t="shared" si="1366"/>
        <v>2264.2571006814787</v>
      </c>
      <c r="G945">
        <f t="shared" si="1369"/>
        <v>2.8568184126015694E-2</v>
      </c>
      <c r="H945">
        <f t="shared" si="1370"/>
        <v>0.19996971968612343</v>
      </c>
      <c r="I945">
        <f t="shared" si="1367"/>
        <v>159224.50219390885</v>
      </c>
      <c r="J945">
        <f t="shared" si="1368"/>
        <v>4.0562126234872267</v>
      </c>
      <c r="K945">
        <f t="shared" si="1371"/>
        <v>1279.8268854886701</v>
      </c>
      <c r="L945">
        <f t="shared" si="1356"/>
        <v>1279.4642126441752</v>
      </c>
      <c r="M945">
        <f t="shared" si="1357"/>
        <v>1.0121177457877908</v>
      </c>
      <c r="N945">
        <f t="shared" si="1358"/>
        <v>1.0121247009803624</v>
      </c>
      <c r="O945">
        <f t="shared" si="1359"/>
        <v>1.088631964687077</v>
      </c>
      <c r="P945">
        <f t="shared" si="1360"/>
        <v>1.0914318514431725</v>
      </c>
      <c r="Q945" s="5">
        <f t="shared" si="1361"/>
        <v>8.8631964687077014E-2</v>
      </c>
      <c r="R945" s="5">
        <f t="shared" si="1362"/>
        <v>9.1431851443172452E-2</v>
      </c>
    </row>
    <row r="946" spans="1:18" x14ac:dyDescent="0.3">
      <c r="A946" s="1">
        <v>44851</v>
      </c>
      <c r="B946">
        <f t="shared" si="1363"/>
        <v>162787.99621263327</v>
      </c>
      <c r="C946">
        <f t="shared" si="1355"/>
        <v>19.410032554267673</v>
      </c>
      <c r="D946">
        <f t="shared" si="1364"/>
        <v>19.411190560211253</v>
      </c>
      <c r="E946">
        <f t="shared" si="1365"/>
        <v>203.13906977613806</v>
      </c>
      <c r="F946">
        <f t="shared" si="1366"/>
        <v>2264.2856692260543</v>
      </c>
      <c r="G946">
        <f t="shared" si="1369"/>
        <v>2.8568544575591659E-2</v>
      </c>
      <c r="H946">
        <f t="shared" si="1370"/>
        <v>0.19997224274038672</v>
      </c>
      <c r="I946">
        <f t="shared" si="1367"/>
        <v>159228.55850986618</v>
      </c>
      <c r="J946">
        <f t="shared" si="1368"/>
        <v>4.0563159573357552</v>
      </c>
      <c r="K946">
        <f t="shared" si="1371"/>
        <v>1295.1520335410314</v>
      </c>
      <c r="L946">
        <f t="shared" si="1356"/>
        <v>1294.7936032729349</v>
      </c>
      <c r="M946">
        <f t="shared" si="1357"/>
        <v>1.0119743914009978</v>
      </c>
      <c r="N946">
        <f t="shared" si="1358"/>
        <v>1.0119811015245823</v>
      </c>
      <c r="O946">
        <f t="shared" si="1359"/>
        <v>1.0903231296590612</v>
      </c>
      <c r="P946">
        <f t="shared" si="1360"/>
        <v>1.0902665199331534</v>
      </c>
      <c r="Q946" s="5">
        <f t="shared" si="1361"/>
        <v>9.0323129659061197E-2</v>
      </c>
      <c r="R946" s="5">
        <f t="shared" si="1362"/>
        <v>9.0266519933153377E-2</v>
      </c>
    </row>
    <row r="947" spans="1:18" x14ac:dyDescent="0.3">
      <c r="A947" s="1">
        <v>44852</v>
      </c>
      <c r="B947">
        <f t="shared" si="1363"/>
        <v>162807.40855981942</v>
      </c>
      <c r="C947">
        <f t="shared" si="1355"/>
        <v>19.412347186153056</v>
      </c>
      <c r="D947">
        <f t="shared" si="1364"/>
        <v>19.413505330212502</v>
      </c>
      <c r="E947">
        <f t="shared" si="1365"/>
        <v>220.26570267658099</v>
      </c>
      <c r="F947">
        <f t="shared" si="1366"/>
        <v>2264.3142381310845</v>
      </c>
      <c r="G947">
        <f t="shared" si="1369"/>
        <v>2.8568905030169844E-2</v>
      </c>
      <c r="H947">
        <f t="shared" si="1370"/>
        <v>0.19997476582648233</v>
      </c>
      <c r="I947">
        <f t="shared" si="1367"/>
        <v>159232.61492915999</v>
      </c>
      <c r="J947">
        <f t="shared" si="1368"/>
        <v>4.0564192938036285</v>
      </c>
      <c r="K947">
        <f t="shared" si="1371"/>
        <v>1310.4793925283593</v>
      </c>
      <c r="L947">
        <f t="shared" si="1356"/>
        <v>1310.1251060977911</v>
      </c>
      <c r="M947">
        <f t="shared" si="1357"/>
        <v>1.0118344090812428</v>
      </c>
      <c r="N947">
        <f t="shared" si="1358"/>
        <v>1.011840885517276</v>
      </c>
      <c r="O947">
        <f t="shared" si="1359"/>
        <v>1.0891851947501485</v>
      </c>
      <c r="P947">
        <f t="shared" si="1360"/>
        <v>1.0891306812569652</v>
      </c>
      <c r="Q947" s="5">
        <f t="shared" si="1361"/>
        <v>8.9185194750148522E-2</v>
      </c>
      <c r="R947" s="5">
        <f t="shared" si="1362"/>
        <v>8.9130681256965216E-2</v>
      </c>
    </row>
    <row r="948" spans="1:18" x14ac:dyDescent="0.3">
      <c r="A948" s="1">
        <v>44853</v>
      </c>
      <c r="B948">
        <f t="shared" si="1363"/>
        <v>162826.82322191351</v>
      </c>
      <c r="C948">
        <f t="shared" si="1355"/>
        <v>19.414662094088271</v>
      </c>
      <c r="D948">
        <f t="shared" si="1364"/>
        <v>19.41582037624903</v>
      </c>
      <c r="E948">
        <f t="shared" si="1365"/>
        <v>237.39465048495913</v>
      </c>
      <c r="F948">
        <f t="shared" si="1366"/>
        <v>2264.3428073965738</v>
      </c>
      <c r="G948">
        <f t="shared" si="1369"/>
        <v>2.8569265489295503E-2</v>
      </c>
      <c r="H948">
        <f t="shared" si="1370"/>
        <v>0.19997728894441025</v>
      </c>
      <c r="I948">
        <f t="shared" si="1367"/>
        <v>159236.67145179291</v>
      </c>
      <c r="J948">
        <f t="shared" si="1368"/>
        <v>4.0565226329199504</v>
      </c>
      <c r="K948">
        <f t="shared" si="1371"/>
        <v>1325.8089627240261</v>
      </c>
      <c r="L948">
        <f t="shared" si="1356"/>
        <v>1325.4587248005241</v>
      </c>
      <c r="M948">
        <f t="shared" si="1357"/>
        <v>1.0116976812325837</v>
      </c>
      <c r="N948">
        <f t="shared" si="1358"/>
        <v>1.0117039347092616</v>
      </c>
      <c r="O948">
        <f t="shared" si="1359"/>
        <v>1.0880757493249038</v>
      </c>
      <c r="P948">
        <f t="shared" si="1360"/>
        <v>1.08802322977991</v>
      </c>
      <c r="Q948" s="5">
        <f t="shared" si="1361"/>
        <v>8.8075749324903807E-2</v>
      </c>
      <c r="R948" s="5">
        <f t="shared" si="1362"/>
        <v>8.8023229779909951E-2</v>
      </c>
    </row>
    <row r="949" spans="1:18" x14ac:dyDescent="0.3">
      <c r="A949" s="1">
        <v>44854</v>
      </c>
      <c r="B949">
        <f t="shared" si="1363"/>
        <v>162846.24019919158</v>
      </c>
      <c r="C949">
        <f t="shared" si="1355"/>
        <v>19.416977278073318</v>
      </c>
      <c r="D949">
        <f t="shared" si="1364"/>
        <v>19.418135698357219</v>
      </c>
      <c r="E949">
        <f t="shared" si="1365"/>
        <v>254.52591347732232</v>
      </c>
      <c r="F949">
        <f t="shared" si="1366"/>
        <v>2264.3713770225268</v>
      </c>
      <c r="G949">
        <f t="shared" si="1369"/>
        <v>2.8569625952968636E-2</v>
      </c>
      <c r="H949">
        <f t="shared" si="1370"/>
        <v>0.19997981209417048</v>
      </c>
      <c r="I949">
        <f t="shared" si="1367"/>
        <v>159240.72807776756</v>
      </c>
      <c r="J949">
        <f t="shared" si="1368"/>
        <v>4.056625974655617</v>
      </c>
      <c r="K949">
        <f t="shared" si="1371"/>
        <v>1341.1407444014912</v>
      </c>
      <c r="L949">
        <f t="shared" si="1356"/>
        <v>1340.7944629077999</v>
      </c>
      <c r="M949">
        <f t="shared" si="1357"/>
        <v>1.0115640956642533</v>
      </c>
      <c r="N949">
        <f t="shared" si="1358"/>
        <v>1.0115701363009879</v>
      </c>
      <c r="O949">
        <f t="shared" si="1359"/>
        <v>1.0869937361646032</v>
      </c>
      <c r="P949">
        <f t="shared" si="1360"/>
        <v>1.0869431144495572</v>
      </c>
      <c r="Q949" s="5">
        <f t="shared" si="1361"/>
        <v>8.6993736164603153E-2</v>
      </c>
      <c r="R949" s="5">
        <f t="shared" si="1362"/>
        <v>8.6943114449557157E-2</v>
      </c>
    </row>
    <row r="950" spans="1:18" x14ac:dyDescent="0.3">
      <c r="A950" s="1">
        <v>44855</v>
      </c>
      <c r="B950">
        <f t="shared" si="1363"/>
        <v>162865.65949192972</v>
      </c>
      <c r="C950">
        <f t="shared" si="1355"/>
        <v>19.419292738137301</v>
      </c>
      <c r="D950">
        <f t="shared" si="1364"/>
        <v>19.420451296562533</v>
      </c>
      <c r="E950">
        <f t="shared" si="1365"/>
        <v>271.65949192972039</v>
      </c>
      <c r="F950">
        <f t="shared" si="1366"/>
        <v>2264.3999470089479</v>
      </c>
      <c r="G950">
        <f t="shared" si="1369"/>
        <v>2.8569986421189242E-2</v>
      </c>
      <c r="H950">
        <f t="shared" si="1370"/>
        <v>0.19998233527576303</v>
      </c>
      <c r="I950">
        <f t="shared" si="1367"/>
        <v>159244.7848070866</v>
      </c>
      <c r="J950">
        <f t="shared" si="1368"/>
        <v>4.0567293190397322</v>
      </c>
      <c r="K950">
        <f t="shared" si="1371"/>
        <v>1356.4747378341563</v>
      </c>
      <c r="L950">
        <f t="shared" si="1356"/>
        <v>1356.1323237999122</v>
      </c>
      <c r="M950">
        <f t="shared" si="1357"/>
        <v>1.0114335452835028</v>
      </c>
      <c r="N950">
        <f t="shared" si="1358"/>
        <v>1.011439382632032</v>
      </c>
      <c r="O950">
        <f t="shared" si="1359"/>
        <v>1.085938149746668</v>
      </c>
      <c r="P950">
        <f t="shared" si="1360"/>
        <v>1.085889335468712</v>
      </c>
      <c r="Q950" s="5">
        <f t="shared" si="1361"/>
        <v>8.5938149746668024E-2</v>
      </c>
      <c r="R950" s="5">
        <f t="shared" si="1362"/>
        <v>8.5889335468712025E-2</v>
      </c>
    </row>
    <row r="951" spans="1:18" x14ac:dyDescent="0.3">
      <c r="A951" s="1">
        <v>44856</v>
      </c>
      <c r="B951">
        <f t="shared" si="1363"/>
        <v>162885.08110040403</v>
      </c>
      <c r="C951">
        <f t="shared" si="1355"/>
        <v>19.421608474309323</v>
      </c>
      <c r="D951">
        <f t="shared" si="1364"/>
        <v>19.422767170901352</v>
      </c>
      <c r="E951">
        <f t="shared" si="1365"/>
        <v>271.69188712158939</v>
      </c>
      <c r="F951">
        <f t="shared" si="1366"/>
        <v>2264.4285173558419</v>
      </c>
      <c r="G951">
        <f t="shared" si="1369"/>
        <v>2.8570346893957321E-2</v>
      </c>
      <c r="H951">
        <f t="shared" si="1370"/>
        <v>0.1999848584891879</v>
      </c>
      <c r="I951">
        <f t="shared" si="1367"/>
        <v>159248.84163975265</v>
      </c>
      <c r="J951">
        <f t="shared" si="1368"/>
        <v>4.0568326660431921</v>
      </c>
      <c r="K951">
        <f t="shared" si="1371"/>
        <v>1371.8109432955389</v>
      </c>
      <c r="L951">
        <f t="shared" si="1356"/>
        <v>1371.4723107189263</v>
      </c>
      <c r="M951">
        <f t="shared" si="1357"/>
        <v>1.0113059278095142</v>
      </c>
      <c r="N951">
        <f t="shared" si="1358"/>
        <v>1.0113115708915714</v>
      </c>
      <c r="O951">
        <f t="shared" si="1359"/>
        <v>1.0849080331215777</v>
      </c>
      <c r="P951">
        <f t="shared" si="1360"/>
        <v>1.0848609412085952</v>
      </c>
      <c r="Q951" s="5">
        <f t="shared" si="1361"/>
        <v>8.4908033121577686E-2</v>
      </c>
      <c r="R951" s="5">
        <f t="shared" si="1362"/>
        <v>8.486094120859522E-2</v>
      </c>
    </row>
    <row r="952" spans="1:18" x14ac:dyDescent="0.3">
      <c r="A952" s="1">
        <v>44857</v>
      </c>
      <c r="B952">
        <f t="shared" si="1363"/>
        <v>162904.50502489068</v>
      </c>
      <c r="C952">
        <f t="shared" si="1355"/>
        <v>19.423924486647593</v>
      </c>
      <c r="D952">
        <f t="shared" si="1364"/>
        <v>19.425083321406419</v>
      </c>
      <c r="E952">
        <f t="shared" si="1365"/>
        <v>271.72428617655532</v>
      </c>
      <c r="F952">
        <f t="shared" si="1366"/>
        <v>2264.4570880632132</v>
      </c>
      <c r="G952">
        <f t="shared" si="1369"/>
        <v>2.8570707371272874E-2</v>
      </c>
      <c r="H952">
        <f t="shared" si="1370"/>
        <v>0.19998738173444508</v>
      </c>
      <c r="I952">
        <f t="shared" si="1367"/>
        <v>159252.89857576834</v>
      </c>
      <c r="J952">
        <f t="shared" si="1368"/>
        <v>4.0569360156951007</v>
      </c>
      <c r="K952">
        <f t="shared" si="1371"/>
        <v>1387.1493610591278</v>
      </c>
      <c r="L952">
        <f t="shared" si="1356"/>
        <v>1386.814426776288</v>
      </c>
      <c r="M952">
        <f t="shared" si="1357"/>
        <v>1.0111811455059114</v>
      </c>
      <c r="N952">
        <f t="shared" si="1358"/>
        <v>1.0111866028482335</v>
      </c>
      <c r="O952">
        <f t="shared" si="1359"/>
        <v>1.0839024750135526</v>
      </c>
      <c r="P952">
        <f t="shared" si="1360"/>
        <v>1.0838570253425168</v>
      </c>
      <c r="Q952" s="5">
        <f t="shared" si="1361"/>
        <v>8.3902475013552635E-2</v>
      </c>
      <c r="R952" s="5">
        <f t="shared" si="1362"/>
        <v>8.3857025342516822E-2</v>
      </c>
    </row>
    <row r="953" spans="1:18" x14ac:dyDescent="0.3">
      <c r="A953" s="1">
        <v>44858</v>
      </c>
      <c r="B953">
        <f t="shared" si="1363"/>
        <v>162923.93126566586</v>
      </c>
      <c r="C953">
        <f t="shared" si="1355"/>
        <v>19.426240775181213</v>
      </c>
      <c r="D953">
        <f t="shared" si="1364"/>
        <v>19.427399748110474</v>
      </c>
      <c r="E953">
        <f t="shared" si="1365"/>
        <v>271.75668909511296</v>
      </c>
      <c r="F953">
        <f t="shared" si="1366"/>
        <v>2264.4856591310663</v>
      </c>
      <c r="G953">
        <f t="shared" si="1369"/>
        <v>2.8571067853135901E-2</v>
      </c>
      <c r="H953">
        <f t="shared" si="1370"/>
        <v>0.19998990501198932</v>
      </c>
      <c r="I953">
        <f t="shared" si="1367"/>
        <v>159256.95561513631</v>
      </c>
      <c r="J953">
        <f t="shared" si="1368"/>
        <v>4.0570393679663539</v>
      </c>
      <c r="K953">
        <f t="shared" si="1371"/>
        <v>1402.4899913984991</v>
      </c>
      <c r="L953">
        <f t="shared" si="1356"/>
        <v>1402.1586749599307</v>
      </c>
      <c r="M953">
        <f t="shared" si="1357"/>
        <v>1.0110591049313236</v>
      </c>
      <c r="N953">
        <f t="shared" si="1358"/>
        <v>1.0110643845978089</v>
      </c>
      <c r="O953">
        <f t="shared" si="1359"/>
        <v>1.0829206071265738</v>
      </c>
      <c r="P953">
        <f t="shared" si="1360"/>
        <v>1.0828767241819468</v>
      </c>
      <c r="Q953" s="5">
        <f t="shared" si="1361"/>
        <v>8.2920607126573787E-2</v>
      </c>
      <c r="R953" s="5">
        <f t="shared" si="1362"/>
        <v>8.2876724181946804E-2</v>
      </c>
    </row>
    <row r="954" spans="1:18" x14ac:dyDescent="0.3">
      <c r="A954" s="1">
        <v>44859</v>
      </c>
      <c r="B954">
        <f t="shared" si="1363"/>
        <v>162943.35982300577</v>
      </c>
      <c r="C954">
        <f t="shared" si="1355"/>
        <v>19.428557339910185</v>
      </c>
      <c r="D954">
        <f t="shared" si="1364"/>
        <v>19.429716451046261</v>
      </c>
      <c r="E954">
        <f t="shared" si="1365"/>
        <v>271.78909587769886</v>
      </c>
      <c r="F954">
        <f t="shared" si="1366"/>
        <v>2264.5142305594059</v>
      </c>
      <c r="G954">
        <f t="shared" si="1369"/>
        <v>2.8571428339546401E-2</v>
      </c>
      <c r="H954">
        <f t="shared" si="1370"/>
        <v>0.19999242832136588</v>
      </c>
      <c r="I954">
        <f t="shared" si="1367"/>
        <v>159261.01275785916</v>
      </c>
      <c r="J954">
        <f t="shared" si="1368"/>
        <v>4.0571427228569519</v>
      </c>
      <c r="K954">
        <f t="shared" si="1371"/>
        <v>1417.8328345871996</v>
      </c>
      <c r="L954">
        <f t="shared" si="1356"/>
        <v>1417.5050581409316</v>
      </c>
      <c r="M954">
        <f t="shared" si="1357"/>
        <v>1.0109397167058578</v>
      </c>
      <c r="N954">
        <f t="shared" si="1358"/>
        <v>1.0109448263274765</v>
      </c>
      <c r="O954">
        <f t="shared" si="1359"/>
        <v>1.0819616016389242</v>
      </c>
      <c r="P954">
        <f t="shared" si="1360"/>
        <v>1.0819192141981868</v>
      </c>
      <c r="Q954" s="5">
        <f t="shared" si="1361"/>
        <v>8.1961601638924186E-2</v>
      </c>
      <c r="R954" s="5">
        <f t="shared" si="1362"/>
        <v>8.1919214198186818E-2</v>
      </c>
    </row>
    <row r="955" spans="1:18" x14ac:dyDescent="0.3">
      <c r="A955" s="1">
        <v>44860</v>
      </c>
      <c r="B955">
        <f t="shared" si="1363"/>
        <v>162962.79069718663</v>
      </c>
      <c r="C955">
        <f t="shared" si="1355"/>
        <v>19.430874180863611</v>
      </c>
      <c r="D955">
        <f t="shared" si="1364"/>
        <v>19.432033430250158</v>
      </c>
      <c r="E955">
        <f t="shared" si="1365"/>
        <v>271.82150652474957</v>
      </c>
      <c r="F955">
        <f t="shared" si="1366"/>
        <v>2264.5428023482364</v>
      </c>
      <c r="G955">
        <f t="shared" si="1369"/>
        <v>2.8571788830504374E-2</v>
      </c>
      <c r="H955">
        <f t="shared" si="1370"/>
        <v>0.19999495166257475</v>
      </c>
      <c r="I955">
        <f t="shared" si="1367"/>
        <v>159265.07000393956</v>
      </c>
      <c r="J955">
        <f t="shared" si="1368"/>
        <v>4.0572460803959984</v>
      </c>
      <c r="K955">
        <f t="shared" si="1371"/>
        <v>1433.1778908988344</v>
      </c>
      <c r="L955">
        <f t="shared" si="1356"/>
        <v>1432.8535790797469</v>
      </c>
      <c r="M955">
        <f t="shared" si="1357"/>
        <v>1.0108228952929437</v>
      </c>
      <c r="N955">
        <f t="shared" si="1358"/>
        <v>1.0108278420952832</v>
      </c>
      <c r="O955">
        <f t="shared" si="1359"/>
        <v>1.0810246688710621</v>
      </c>
      <c r="P955">
        <f t="shared" si="1360"/>
        <v>1.0809837097150155</v>
      </c>
      <c r="Q955" s="5">
        <f t="shared" si="1361"/>
        <v>8.1024668871062078E-2</v>
      </c>
      <c r="R955" s="5">
        <f t="shared" si="1362"/>
        <v>8.0983709715015451E-2</v>
      </c>
    </row>
    <row r="956" spans="1:18" x14ac:dyDescent="0.3">
      <c r="A956" s="1">
        <v>44861</v>
      </c>
      <c r="B956">
        <f t="shared" si="1363"/>
        <v>162982.22388848476</v>
      </c>
      <c r="C956">
        <f t="shared" si="1355"/>
        <v>19.433191298128804</v>
      </c>
      <c r="D956">
        <f t="shared" si="1364"/>
        <v>19.434350685751269</v>
      </c>
      <c r="E956">
        <f t="shared" si="1365"/>
        <v>271.85392103673075</v>
      </c>
      <c r="F956">
        <f t="shared" si="1366"/>
        <v>2264.5713744975624</v>
      </c>
      <c r="G956">
        <f t="shared" si="1369"/>
        <v>2.8572149326009821E-2</v>
      </c>
      <c r="H956">
        <f t="shared" si="1370"/>
        <v>0.19999747503561593</v>
      </c>
      <c r="I956">
        <f t="shared" si="1367"/>
        <v>159269.12735338014</v>
      </c>
      <c r="J956">
        <f t="shared" si="1368"/>
        <v>4.0573494405834936</v>
      </c>
      <c r="K956">
        <f t="shared" si="1371"/>
        <v>1448.5251606070669</v>
      </c>
      <c r="L956">
        <f t="shared" si="1356"/>
        <v>1448.204240432028</v>
      </c>
      <c r="M956">
        <f t="shared" si="1357"/>
        <v>1.0107085587948941</v>
      </c>
      <c r="N956">
        <f t="shared" si="1358"/>
        <v>1.0107133496237208</v>
      </c>
      <c r="O956">
        <f t="shared" si="1359"/>
        <v>1.0801090551129566</v>
      </c>
      <c r="P956">
        <f t="shared" si="1360"/>
        <v>1.0800694607585708</v>
      </c>
      <c r="Q956" s="5">
        <f t="shared" si="1361"/>
        <v>8.0109055112956629E-2</v>
      </c>
      <c r="R956" s="5">
        <f t="shared" si="1362"/>
        <v>8.0069460758570798E-2</v>
      </c>
    </row>
    <row r="957" spans="1:18" x14ac:dyDescent="0.3">
      <c r="A957" s="1">
        <v>44862</v>
      </c>
      <c r="B957">
        <f t="shared" si="1363"/>
        <v>163001.65939717647</v>
      </c>
      <c r="C957">
        <f t="shared" si="1355"/>
        <v>19.435508691705763</v>
      </c>
      <c r="D957">
        <f t="shared" si="1364"/>
        <v>19.436668217578699</v>
      </c>
      <c r="E957">
        <f t="shared" si="1365"/>
        <v>271.88633941413718</v>
      </c>
      <c r="F957">
        <f t="shared" si="1366"/>
        <v>2264.599947007388</v>
      </c>
      <c r="G957">
        <f t="shared" si="1369"/>
        <v>2.8572509825607995E-2</v>
      </c>
      <c r="H957">
        <f t="shared" si="1370"/>
        <v>0.19999999844003469</v>
      </c>
      <c r="I957">
        <f t="shared" si="1367"/>
        <v>159273.18480618353</v>
      </c>
      <c r="J957">
        <f t="shared" si="1368"/>
        <v>4.0574528033903334</v>
      </c>
      <c r="K957">
        <f t="shared" si="1371"/>
        <v>1463.8746439855313</v>
      </c>
      <c r="L957">
        <f t="shared" si="1356"/>
        <v>1463.5570447540888</v>
      </c>
      <c r="M957">
        <f t="shared" si="1357"/>
        <v>1.010596628761375</v>
      </c>
      <c r="N957">
        <f t="shared" si="1358"/>
        <v>1.0106012701064049</v>
      </c>
      <c r="O957">
        <f t="shared" si="1359"/>
        <v>1.0792140405983173</v>
      </c>
      <c r="P957">
        <f t="shared" si="1360"/>
        <v>1.0791757510522144</v>
      </c>
      <c r="Q957" s="5">
        <f t="shared" si="1361"/>
        <v>7.921404059831727E-2</v>
      </c>
      <c r="R957" s="5">
        <f t="shared" si="1362"/>
        <v>7.9175751052214416E-2</v>
      </c>
    </row>
    <row r="958" spans="1:18" x14ac:dyDescent="0.3">
      <c r="A958" s="1">
        <v>44863</v>
      </c>
      <c r="B958">
        <f t="shared" si="1363"/>
        <v>163021.09722353809</v>
      </c>
      <c r="C958">
        <f t="shared" si="1355"/>
        <v>19.437826361623593</v>
      </c>
      <c r="D958">
        <f t="shared" si="1364"/>
        <v>19.438986025772465</v>
      </c>
      <c r="E958">
        <f t="shared" si="1365"/>
        <v>271.91876165740541</v>
      </c>
      <c r="F958">
        <f t="shared" si="1366"/>
        <v>2264.6285198777182</v>
      </c>
      <c r="G958">
        <f t="shared" si="1369"/>
        <v>2.8572870330208389E-2</v>
      </c>
      <c r="H958">
        <f t="shared" si="1370"/>
        <v>0.20000252187628575</v>
      </c>
      <c r="I958">
        <f t="shared" si="1367"/>
        <v>159277.24236235235</v>
      </c>
      <c r="J958">
        <f t="shared" si="1368"/>
        <v>4.057556168816518</v>
      </c>
      <c r="K958">
        <f t="shared" si="1371"/>
        <v>1479.2263413080364</v>
      </c>
      <c r="L958">
        <f t="shared" si="1356"/>
        <v>1478.9119945080561</v>
      </c>
      <c r="M958">
        <f t="shared" si="1357"/>
        <v>1.010487030010103</v>
      </c>
      <c r="N958">
        <f t="shared" si="1358"/>
        <v>1.0104915280268747</v>
      </c>
      <c r="O958">
        <f t="shared" si="1359"/>
        <v>1.0783389376142853</v>
      </c>
      <c r="P958">
        <f t="shared" si="1360"/>
        <v>1.0783018961449968</v>
      </c>
      <c r="Q958" s="5">
        <f t="shared" si="1361"/>
        <v>7.8338937614285342E-2</v>
      </c>
      <c r="R958" s="5">
        <f t="shared" si="1362"/>
        <v>7.830189614499683E-2</v>
      </c>
    </row>
    <row r="959" spans="1:18" x14ac:dyDescent="0.3">
      <c r="A959" s="1">
        <v>44864</v>
      </c>
      <c r="B959">
        <f t="shared" si="1363"/>
        <v>163040.53736784603</v>
      </c>
      <c r="C959">
        <f t="shared" si="1355"/>
        <v>19.4401443079405</v>
      </c>
      <c r="D959">
        <f t="shared" si="1364"/>
        <v>19.441304110365309</v>
      </c>
      <c r="E959">
        <f t="shared" si="1365"/>
        <v>271.95118776703021</v>
      </c>
      <c r="F959">
        <f t="shared" si="1366"/>
        <v>2264.6570931085575</v>
      </c>
      <c r="G959">
        <f t="shared" si="1369"/>
        <v>2.8573230839356256E-2</v>
      </c>
      <c r="H959">
        <f t="shared" si="1370"/>
        <v>0.20000504534436914</v>
      </c>
      <c r="I959">
        <f t="shared" si="1367"/>
        <v>159281.30002188924</v>
      </c>
      <c r="J959">
        <f t="shared" si="1368"/>
        <v>4.0576595368911512</v>
      </c>
      <c r="K959">
        <f t="shared" si="1371"/>
        <v>1494.5802528482454</v>
      </c>
      <c r="L959">
        <f t="shared" si="1356"/>
        <v>1494.2690920666707</v>
      </c>
      <c r="M959">
        <f t="shared" si="1357"/>
        <v>1.0103796904580755</v>
      </c>
      <c r="N959">
        <f t="shared" si="1358"/>
        <v>1.0103840509885937</v>
      </c>
      <c r="O959">
        <f t="shared" si="1359"/>
        <v>1.0774830887360798</v>
      </c>
      <c r="P959">
        <f t="shared" si="1360"/>
        <v>1.0774472416633571</v>
      </c>
      <c r="Q959" s="5">
        <f t="shared" si="1361"/>
        <v>7.7483088736079786E-2</v>
      </c>
      <c r="R959" s="5">
        <f t="shared" si="1362"/>
        <v>7.7447241663357147E-2</v>
      </c>
    </row>
    <row r="960" spans="1:18" x14ac:dyDescent="0.3">
      <c r="A960" s="1">
        <v>44865</v>
      </c>
      <c r="B960">
        <f t="shared" si="1363"/>
        <v>163059.97983037669</v>
      </c>
      <c r="C960">
        <f t="shared" si="1355"/>
        <v>19.442462530656485</v>
      </c>
      <c r="D960">
        <f t="shared" si="1364"/>
        <v>19.443622471386334</v>
      </c>
      <c r="E960">
        <f t="shared" si="1365"/>
        <v>271.98361774341902</v>
      </c>
      <c r="F960">
        <f t="shared" si="1366"/>
        <v>2264.6856666999106</v>
      </c>
      <c r="G960">
        <f t="shared" si="1369"/>
        <v>2.8573591353051597E-2</v>
      </c>
      <c r="H960">
        <f t="shared" si="1370"/>
        <v>0.20000756884428483</v>
      </c>
      <c r="I960">
        <f t="shared" si="1367"/>
        <v>159285.35778479686</v>
      </c>
      <c r="J960">
        <f t="shared" si="1368"/>
        <v>4.057762907614233</v>
      </c>
      <c r="K960">
        <f t="shared" si="1371"/>
        <v>1509.9363788799092</v>
      </c>
      <c r="L960">
        <f t="shared" si="1356"/>
        <v>1509.6283397178051</v>
      </c>
      <c r="M960">
        <f t="shared" si="1357"/>
        <v>1.0102745409638587</v>
      </c>
      <c r="N960">
        <f t="shared" si="1358"/>
        <v>1.0102787695554163</v>
      </c>
      <c r="O960">
        <f t="shared" si="1359"/>
        <v>1.076645865177096</v>
      </c>
      <c r="P960">
        <f t="shared" si="1360"/>
        <v>1.0766111616770038</v>
      </c>
      <c r="Q960" s="5">
        <f t="shared" si="1361"/>
        <v>7.664586517709604E-2</v>
      </c>
      <c r="R960" s="5">
        <f t="shared" si="1362"/>
        <v>7.661116167700377E-2</v>
      </c>
    </row>
    <row r="961" spans="1:18" x14ac:dyDescent="0.3">
      <c r="A961" s="1">
        <v>44866</v>
      </c>
      <c r="B961">
        <f t="shared" si="1363"/>
        <v>163079.42461140649</v>
      </c>
      <c r="C961">
        <f t="shared" si="1355"/>
        <v>19.444781029800652</v>
      </c>
      <c r="D961">
        <f t="shared" si="1364"/>
        <v>19.445941108871921</v>
      </c>
      <c r="E961">
        <f t="shared" si="1365"/>
        <v>272.01605158706661</v>
      </c>
      <c r="F961">
        <f t="shared" si="1366"/>
        <v>2264.7142406517819</v>
      </c>
      <c r="G961">
        <f t="shared" si="1369"/>
        <v>2.8573951871294412E-2</v>
      </c>
      <c r="H961">
        <f t="shared" si="1370"/>
        <v>0.20001009237603284</v>
      </c>
      <c r="I961">
        <f t="shared" si="1367"/>
        <v>159289.41565107781</v>
      </c>
      <c r="J961">
        <f t="shared" si="1368"/>
        <v>4.0578662809566595</v>
      </c>
      <c r="K961">
        <f t="shared" si="1371"/>
        <v>1525.2947196768946</v>
      </c>
      <c r="L961">
        <f t="shared" si="1356"/>
        <v>1524.9897396687195</v>
      </c>
      <c r="M961">
        <f t="shared" si="1357"/>
        <v>1.0101715151789232</v>
      </c>
      <c r="N961">
        <f t="shared" si="1358"/>
        <v>1.0101756171017469</v>
      </c>
      <c r="O961">
        <f t="shared" si="1359"/>
        <v>1.0758266652457344</v>
      </c>
      <c r="P961">
        <f t="shared" si="1360"/>
        <v>1.0757930571702288</v>
      </c>
      <c r="Q961" s="5">
        <f t="shared" si="1361"/>
        <v>7.5826665245734448E-2</v>
      </c>
      <c r="R961" s="5">
        <f t="shared" si="1362"/>
        <v>7.5793057170228773E-2</v>
      </c>
    </row>
    <row r="962" spans="1:18" x14ac:dyDescent="0.3">
      <c r="A962" s="1">
        <v>44867</v>
      </c>
      <c r="B962">
        <f t="shared" si="1363"/>
        <v>163098.87171121195</v>
      </c>
      <c r="C962">
        <f t="shared" si="1355"/>
        <v>19.447099805460311</v>
      </c>
      <c r="D962">
        <f t="shared" si="1364"/>
        <v>19.448260022851173</v>
      </c>
      <c r="E962">
        <f t="shared" si="1365"/>
        <v>272.04848929843865</v>
      </c>
      <c r="F962">
        <f t="shared" si="1366"/>
        <v>2264.742814964176</v>
      </c>
      <c r="G962">
        <f t="shared" si="1369"/>
        <v>2.85743123940847E-2</v>
      </c>
      <c r="H962">
        <f t="shared" si="1370"/>
        <v>0.20001261593961317</v>
      </c>
      <c r="I962">
        <f t="shared" si="1367"/>
        <v>159293.47362073473</v>
      </c>
      <c r="J962">
        <f t="shared" si="1368"/>
        <v>4.0579696569184307</v>
      </c>
      <c r="K962">
        <f t="shared" si="1371"/>
        <v>1540.6552755130397</v>
      </c>
      <c r="L962">
        <f t="shared" si="1356"/>
        <v>1540.3532940500525</v>
      </c>
      <c r="M962">
        <f t="shared" si="1357"/>
        <v>1.0100705494079196</v>
      </c>
      <c r="N962">
        <f t="shared" si="1358"/>
        <v>1.0100745296717015</v>
      </c>
      <c r="O962">
        <f t="shared" si="1359"/>
        <v>1.075024912900973</v>
      </c>
      <c r="P962">
        <f t="shared" si="1360"/>
        <v>1.074992354610494</v>
      </c>
      <c r="Q962" s="5">
        <f t="shared" si="1361"/>
        <v>7.5024912900973018E-2</v>
      </c>
      <c r="R962" s="5">
        <f t="shared" si="1362"/>
        <v>7.4992354610494028E-2</v>
      </c>
    </row>
    <row r="963" spans="1:18" x14ac:dyDescent="0.3">
      <c r="A963" s="1">
        <v>44868</v>
      </c>
      <c r="B963">
        <f t="shared" si="1363"/>
        <v>163118.32113006955</v>
      </c>
      <c r="C963">
        <f t="shared" si="1355"/>
        <v>19.449418857606361</v>
      </c>
      <c r="D963">
        <f t="shared" si="1364"/>
        <v>19.45057921336047</v>
      </c>
      <c r="E963">
        <f t="shared" si="1365"/>
        <v>272.0809308779717</v>
      </c>
      <c r="F963">
        <f t="shared" si="1366"/>
        <v>2264.7713896370974</v>
      </c>
      <c r="G963">
        <f t="shared" si="1369"/>
        <v>2.8574672921422462E-2</v>
      </c>
      <c r="H963">
        <f t="shared" si="1370"/>
        <v>0.20001513953502581</v>
      </c>
      <c r="I963">
        <f t="shared" si="1367"/>
        <v>159297.53169377026</v>
      </c>
      <c r="J963">
        <f t="shared" si="1368"/>
        <v>4.0580730355286505</v>
      </c>
      <c r="K963">
        <f t="shared" si="1371"/>
        <v>1556.0180466622114</v>
      </c>
      <c r="L963">
        <f t="shared" si="1356"/>
        <v>1555.7190049195935</v>
      </c>
      <c r="M963">
        <f t="shared" si="1357"/>
        <v>1.0099715824774986</v>
      </c>
      <c r="N963">
        <f t="shared" si="1358"/>
        <v>1.0099754458466732</v>
      </c>
      <c r="O963">
        <f t="shared" si="1359"/>
        <v>1.0742400563994288</v>
      </c>
      <c r="P963">
        <f t="shared" si="1360"/>
        <v>1.0742085046076073</v>
      </c>
      <c r="Q963" s="5">
        <f t="shared" si="1361"/>
        <v>7.4240056399428767E-2</v>
      </c>
      <c r="R963" s="5">
        <f t="shared" si="1362"/>
        <v>7.4208504607607306E-2</v>
      </c>
    </row>
    <row r="964" spans="1:18" x14ac:dyDescent="0.3">
      <c r="A964" s="1">
        <v>44869</v>
      </c>
      <c r="B964">
        <f t="shared" si="1363"/>
        <v>163137.77286825585</v>
      </c>
      <c r="C964">
        <f t="shared" si="1355"/>
        <v>19.451738186297007</v>
      </c>
      <c r="D964">
        <f t="shared" si="1364"/>
        <v>19.452898680428916</v>
      </c>
      <c r="E964">
        <f t="shared" si="1365"/>
        <v>272.1133763261314</v>
      </c>
      <c r="F964">
        <f t="shared" si="1366"/>
        <v>2264.7999646705507</v>
      </c>
      <c r="G964">
        <f t="shared" si="1369"/>
        <v>2.8575033453307697E-2</v>
      </c>
      <c r="H964">
        <f t="shared" si="1370"/>
        <v>0.20001766316272551</v>
      </c>
      <c r="I964">
        <f t="shared" si="1367"/>
        <v>159301.58987018702</v>
      </c>
      <c r="J964">
        <f t="shared" si="1368"/>
        <v>4.0581764167582151</v>
      </c>
      <c r="K964">
        <f t="shared" si="1371"/>
        <v>1571.3830333982769</v>
      </c>
      <c r="L964">
        <f t="shared" si="1356"/>
        <v>1571.0868742658254</v>
      </c>
      <c r="M964">
        <f t="shared" si="1357"/>
        <v>1.009874555612658</v>
      </c>
      <c r="N964">
        <f t="shared" si="1358"/>
        <v>1.0098783066206909</v>
      </c>
      <c r="O964">
        <f t="shared" si="1359"/>
        <v>1.0734715670271697</v>
      </c>
      <c r="P964">
        <f t="shared" si="1360"/>
        <v>1.0734409806566798</v>
      </c>
      <c r="Q964" s="5">
        <f t="shared" si="1361"/>
        <v>7.3471567027169726E-2</v>
      </c>
      <c r="R964" s="5">
        <f t="shared" si="1362"/>
        <v>7.3440980656679811E-2</v>
      </c>
    </row>
    <row r="965" spans="1:18" x14ac:dyDescent="0.3">
      <c r="A965" s="1">
        <v>44870</v>
      </c>
      <c r="B965">
        <f t="shared" si="1363"/>
        <v>163157.22692604744</v>
      </c>
      <c r="C965">
        <f t="shared" si="1355"/>
        <v>19.454057791590458</v>
      </c>
      <c r="D965">
        <f t="shared" si="1364"/>
        <v>19.455218424096529</v>
      </c>
      <c r="E965">
        <f t="shared" si="1365"/>
        <v>272.14582564341254</v>
      </c>
      <c r="F965">
        <f t="shared" si="1366"/>
        <v>2264.8285400645404</v>
      </c>
      <c r="G965">
        <f t="shared" si="1369"/>
        <v>2.8575393989740405E-2</v>
      </c>
      <c r="H965">
        <f t="shared" si="1370"/>
        <v>0.20002018682225753</v>
      </c>
      <c r="I965">
        <f t="shared" si="1367"/>
        <v>159305.64814998765</v>
      </c>
      <c r="J965">
        <f t="shared" si="1368"/>
        <v>4.0582798006362282</v>
      </c>
      <c r="K965">
        <f t="shared" si="1371"/>
        <v>1586.7502359952487</v>
      </c>
      <c r="L965">
        <f t="shared" si="1356"/>
        <v>1586.4569040112481</v>
      </c>
      <c r="M965">
        <f t="shared" si="1357"/>
        <v>1.0097794123204566</v>
      </c>
      <c r="N965">
        <f t="shared" si="1358"/>
        <v>1.0097830552830538</v>
      </c>
      <c r="O965">
        <f t="shared" si="1359"/>
        <v>1.0727189379101396</v>
      </c>
      <c r="P965">
        <f t="shared" si="1360"/>
        <v>1.072689277958728</v>
      </c>
      <c r="Q965" s="5">
        <f t="shared" si="1361"/>
        <v>7.2718937910139614E-2</v>
      </c>
      <c r="R965" s="5">
        <f t="shared" si="1362"/>
        <v>7.2689277958728038E-2</v>
      </c>
    </row>
    <row r="966" spans="1:18" x14ac:dyDescent="0.3">
      <c r="A966" s="1">
        <v>44871</v>
      </c>
      <c r="B966">
        <f t="shared" si="1363"/>
        <v>163176.6833037209</v>
      </c>
      <c r="C966">
        <f t="shared" si="1355"/>
        <v>19.456377673457609</v>
      </c>
      <c r="D966">
        <f t="shared" si="1364"/>
        <v>19.457538444388774</v>
      </c>
      <c r="E966">
        <f t="shared" si="1365"/>
        <v>272.17827883022255</v>
      </c>
      <c r="F966">
        <f t="shared" si="1366"/>
        <v>2264.8571158190712</v>
      </c>
      <c r="G966">
        <f t="shared" si="1369"/>
        <v>2.8575754530720587E-2</v>
      </c>
      <c r="H966">
        <f t="shared" si="1370"/>
        <v>0.20002271051362186</v>
      </c>
      <c r="I966">
        <f t="shared" si="1367"/>
        <v>159309.70653317479</v>
      </c>
      <c r="J966">
        <f t="shared" si="1368"/>
        <v>4.058383187133586</v>
      </c>
      <c r="K966">
        <f t="shared" si="1371"/>
        <v>1602.119654727052</v>
      </c>
      <c r="L966">
        <f t="shared" si="1356"/>
        <v>1601.8290960155348</v>
      </c>
      <c r="M966">
        <f t="shared" si="1357"/>
        <v>1.0096860982800884</v>
      </c>
      <c r="N966">
        <f t="shared" si="1358"/>
        <v>1.0096896373077764</v>
      </c>
      <c r="O966">
        <f t="shared" si="1359"/>
        <v>1.0719816828976243</v>
      </c>
      <c r="P966">
        <f t="shared" si="1360"/>
        <v>1.0719529123135856</v>
      </c>
      <c r="Q966" s="5">
        <f t="shared" si="1361"/>
        <v>7.1981682897624299E-2</v>
      </c>
      <c r="R966" s="5">
        <f t="shared" si="1362"/>
        <v>7.1952912313585582E-2</v>
      </c>
    </row>
    <row r="967" spans="1:18" x14ac:dyDescent="0.3">
      <c r="A967" s="1">
        <v>44872</v>
      </c>
      <c r="B967">
        <f t="shared" si="1363"/>
        <v>163196.14200155291</v>
      </c>
      <c r="C967">
        <f t="shared" si="1355"/>
        <v>19.458697832014877</v>
      </c>
      <c r="D967">
        <f t="shared" si="1364"/>
        <v>19.459858741305652</v>
      </c>
      <c r="E967">
        <f t="shared" si="1365"/>
        <v>272.21073588705622</v>
      </c>
      <c r="F967">
        <f t="shared" si="1366"/>
        <v>2264.8856919341474</v>
      </c>
      <c r="G967">
        <f t="shared" si="1369"/>
        <v>2.8576115076248243E-2</v>
      </c>
      <c r="H967">
        <f t="shared" si="1370"/>
        <v>0.20002523423681851</v>
      </c>
      <c r="I967">
        <f t="shared" si="1367"/>
        <v>159313.76501975107</v>
      </c>
      <c r="J967">
        <f t="shared" si="1368"/>
        <v>4.0584865762793925</v>
      </c>
      <c r="K967">
        <f t="shared" si="1371"/>
        <v>1617.4912898676994</v>
      </c>
      <c r="L967">
        <f t="shared" si="1356"/>
        <v>1617.2034520785007</v>
      </c>
      <c r="M967">
        <f t="shared" si="1357"/>
        <v>1.0095945612397261</v>
      </c>
      <c r="N967">
        <f t="shared" si="1358"/>
        <v>1.0095980002493454</v>
      </c>
      <c r="O967">
        <f t="shared" si="1359"/>
        <v>1.0712593355135374</v>
      </c>
      <c r="P967">
        <f t="shared" si="1360"/>
        <v>1.0712314190797734</v>
      </c>
      <c r="Q967" s="5">
        <f t="shared" si="1361"/>
        <v>7.1259335513537359E-2</v>
      </c>
      <c r="R967" s="5">
        <f t="shared" si="1362"/>
        <v>7.1231419079773373E-2</v>
      </c>
    </row>
    <row r="968" spans="1:18" x14ac:dyDescent="0.3">
      <c r="A968" s="1">
        <v>44873</v>
      </c>
      <c r="B968">
        <f t="shared" si="1363"/>
        <v>163215.60301982012</v>
      </c>
      <c r="C968">
        <f t="shared" si="1355"/>
        <v>19.461018267204054</v>
      </c>
      <c r="D968">
        <f t="shared" si="1364"/>
        <v>39.188221867007087</v>
      </c>
      <c r="E968">
        <f t="shared" si="1365"/>
        <v>272.24319681435009</v>
      </c>
      <c r="F968">
        <f t="shared" si="1366"/>
        <v>2264.9142684097737</v>
      </c>
      <c r="G968">
        <f t="shared" si="1369"/>
        <v>2.8576475626323372E-2</v>
      </c>
      <c r="H968">
        <f t="shared" si="1370"/>
        <v>0.20002775799184747</v>
      </c>
      <c r="I968">
        <f t="shared" si="1367"/>
        <v>159317.82360971911</v>
      </c>
      <c r="J968">
        <f t="shared" si="1368"/>
        <v>4.0585899680445436</v>
      </c>
      <c r="K968">
        <f t="shared" si="1371"/>
        <v>1632.8651416912326</v>
      </c>
      <c r="L968">
        <f t="shared" si="1356"/>
        <v>1632.5799739429085</v>
      </c>
      <c r="M968">
        <f t="shared" si="1357"/>
        <v>1.0095047509188075</v>
      </c>
      <c r="N968">
        <f t="shared" si="1358"/>
        <v>1.009508093644399</v>
      </c>
      <c r="O968">
        <f t="shared" si="1359"/>
        <v>1.0705514479707656</v>
      </c>
      <c r="P968">
        <f t="shared" si="1360"/>
        <v>1.0705243521967511</v>
      </c>
      <c r="Q968" s="5">
        <f t="shared" si="1361"/>
        <v>7.0551447970765624E-2</v>
      </c>
      <c r="R968" s="5">
        <f t="shared" si="1362"/>
        <v>7.0524352196751128E-2</v>
      </c>
    </row>
    <row r="969" spans="1:18" x14ac:dyDescent="0.3">
      <c r="A969" s="1">
        <v>44874</v>
      </c>
      <c r="B969">
        <f t="shared" si="1363"/>
        <v>163235.06635879926</v>
      </c>
      <c r="C969">
        <f t="shared" si="1355"/>
        <v>19.463338979141554</v>
      </c>
      <c r="D969">
        <f t="shared" si="1364"/>
        <v>58.940355606904632</v>
      </c>
      <c r="E969">
        <f t="shared" si="1365"/>
        <v>272.27566161262803</v>
      </c>
      <c r="F969">
        <f t="shared" si="1366"/>
        <v>2264.9428452459547</v>
      </c>
      <c r="G969">
        <f t="shared" si="1369"/>
        <v>2.8576836180945975E-2</v>
      </c>
      <c r="H969">
        <f t="shared" si="1370"/>
        <v>0.20003028177870874</v>
      </c>
      <c r="I969">
        <f t="shared" si="1367"/>
        <v>159321.88230308157</v>
      </c>
      <c r="J969">
        <f t="shared" si="1368"/>
        <v>4.0586933624581434</v>
      </c>
      <c r="K969">
        <f t="shared" si="1371"/>
        <v>1648.2412104717223</v>
      </c>
      <c r="L969">
        <f t="shared" si="1356"/>
        <v>1667.3245062567305</v>
      </c>
      <c r="M969">
        <f t="shared" si="1357"/>
        <v>1.0094166189159774</v>
      </c>
      <c r="N969">
        <f t="shared" si="1358"/>
        <v>1.0212819787504248</v>
      </c>
      <c r="O969">
        <f t="shared" si="1359"/>
        <v>1.0824299287034551</v>
      </c>
      <c r="P969">
        <f t="shared" si="1360"/>
        <v>1.0698312832653991</v>
      </c>
      <c r="Q969" s="5">
        <f t="shared" si="1361"/>
        <v>8.2429928703455113E-2</v>
      </c>
      <c r="R969" s="5">
        <f t="shared" si="1362"/>
        <v>6.9831283265399113E-2</v>
      </c>
    </row>
    <row r="970" spans="1:18" x14ac:dyDescent="0.3">
      <c r="A970" s="1">
        <v>44875</v>
      </c>
      <c r="B970">
        <f t="shared" si="1363"/>
        <v>163254.53201876706</v>
      </c>
      <c r="C970">
        <f t="shared" si="1355"/>
        <v>19.465659967798274</v>
      </c>
      <c r="D970">
        <f t="shared" si="1364"/>
        <v>78.716286050759663</v>
      </c>
      <c r="E970">
        <f t="shared" si="1365"/>
        <v>272.3081302822975</v>
      </c>
      <c r="F970">
        <f t="shared" si="1366"/>
        <v>2264.9714224426948</v>
      </c>
      <c r="G970">
        <f t="shared" si="1369"/>
        <v>2.8577196740116051E-2</v>
      </c>
      <c r="H970">
        <f t="shared" si="1370"/>
        <v>0.20003280559740233</v>
      </c>
      <c r="I970">
        <f t="shared" si="1367"/>
        <v>159325.94109984109</v>
      </c>
      <c r="J970">
        <f t="shared" si="1368"/>
        <v>4.0587967595201917</v>
      </c>
      <c r="K970">
        <f t="shared" si="1371"/>
        <v>1663.6194964832684</v>
      </c>
      <c r="L970">
        <f t="shared" si="1356"/>
        <v>1720.850385117451</v>
      </c>
      <c r="M970">
        <f t="shared" si="1357"/>
        <v>1.0093301186221069</v>
      </c>
      <c r="N970">
        <f t="shared" si="1358"/>
        <v>1.0321028561985754</v>
      </c>
      <c r="O970">
        <f t="shared" si="1359"/>
        <v>1.1061447341555053</v>
      </c>
      <c r="P970">
        <f t="shared" si="1360"/>
        <v>1.069151800682435</v>
      </c>
      <c r="Q970" s="5">
        <f t="shared" si="1361"/>
        <v>0.10614473415550529</v>
      </c>
      <c r="R970" s="5">
        <f t="shared" si="1362"/>
        <v>6.9151800682434983E-2</v>
      </c>
    </row>
    <row r="971" spans="1:18" x14ac:dyDescent="0.3">
      <c r="A971" s="1">
        <v>44876</v>
      </c>
      <c r="B971" s="4">
        <v>163274</v>
      </c>
      <c r="C971">
        <f t="shared" si="1355"/>
        <v>19.467981232941383</v>
      </c>
      <c r="D971">
        <f t="shared" si="1364"/>
        <v>98.51603931668069</v>
      </c>
      <c r="E971">
        <f t="shared" si="1365"/>
        <v>272.34060282353312</v>
      </c>
      <c r="F971" s="4">
        <v>2265</v>
      </c>
      <c r="G971">
        <f t="shared" si="1369"/>
        <v>2.8577557305197843E-2</v>
      </c>
      <c r="H971">
        <f t="shared" si="1370"/>
        <v>0.20003532944929248</v>
      </c>
      <c r="I971" s="4">
        <v>159330</v>
      </c>
      <c r="J971">
        <f t="shared" si="1368"/>
        <v>4.0589001589105465</v>
      </c>
      <c r="K971">
        <f t="shared" si="1371"/>
        <v>1679</v>
      </c>
      <c r="L971">
        <f t="shared" si="1356"/>
        <v>1793.3119477038074</v>
      </c>
      <c r="M971">
        <f t="shared" si="1357"/>
        <v>1.0092452051381007</v>
      </c>
      <c r="N971">
        <f t="shared" si="1358"/>
        <v>1.0421079968444851</v>
      </c>
      <c r="O971">
        <f t="shared" si="1359"/>
        <v>1.1414467125134813</v>
      </c>
      <c r="P971">
        <f t="shared" si="1360"/>
        <v>1.0684855088252991</v>
      </c>
      <c r="Q971" s="5">
        <f t="shared" si="1361"/>
        <v>0.14144671251348129</v>
      </c>
      <c r="R971" s="5">
        <f t="shared" si="1362"/>
        <v>6.8485508825299135E-2</v>
      </c>
    </row>
    <row r="972" spans="1:18" x14ac:dyDescent="0.3">
      <c r="A972" s="1">
        <v>44877</v>
      </c>
      <c r="B972">
        <f>((B$978/B$971)^(1/7))*B971</f>
        <v>163451.27864319191</v>
      </c>
      <c r="C972">
        <f t="shared" si="1355"/>
        <v>177.27864319190849</v>
      </c>
      <c r="D972">
        <f t="shared" si="1364"/>
        <v>118.3396415511852</v>
      </c>
      <c r="E972">
        <f t="shared" si="1365"/>
        <v>430.18141965381801</v>
      </c>
      <c r="F972">
        <f>((F$978/F$971)^(1/7))*F971</f>
        <v>2265.2856062220599</v>
      </c>
      <c r="G972">
        <f t="shared" si="1369"/>
        <v>0.28560622205986874</v>
      </c>
      <c r="H972">
        <f t="shared" si="1370"/>
        <v>0.45706615751942081</v>
      </c>
      <c r="I972">
        <f>((I$992/I$971)^(1/21))*I971</f>
        <v>159347.21947267544</v>
      </c>
      <c r="J972">
        <f t="shared" si="1368"/>
        <v>17.219472675438737</v>
      </c>
      <c r="K972">
        <f t="shared" si="1371"/>
        <v>1838.7735642944172</v>
      </c>
      <c r="L972">
        <f t="shared" ref="L972:L978" si="1372">GEOMEAN(K969:K975)</f>
        <v>1885.5001564690372</v>
      </c>
      <c r="M972">
        <f t="shared" ref="M972:M978" si="1373">K972/K971</f>
        <v>1.0951599549103139</v>
      </c>
      <c r="N972">
        <f t="shared" ref="N972:N978" si="1374">L972/L971</f>
        <v>1.0514066773955693</v>
      </c>
      <c r="O972">
        <f t="shared" ref="O972:O978" si="1375">L972/L965</f>
        <v>1.1884975581131001</v>
      </c>
      <c r="P972">
        <f t="shared" ref="P972:P978" si="1376">K972/K965</f>
        <v>1.1588298665927681</v>
      </c>
      <c r="Q972" s="5">
        <f t="shared" ref="Q972:Q978" si="1377">O972-1</f>
        <v>0.18849755811310009</v>
      </c>
      <c r="R972" s="5">
        <f t="shared" ref="R972:R978" si="1378">P972-1</f>
        <v>0.1588298665927681</v>
      </c>
    </row>
    <row r="973" spans="1:18" x14ac:dyDescent="0.3">
      <c r="A973" s="1">
        <v>44878</v>
      </c>
      <c r="B973">
        <f t="shared" ref="B973:B977" si="1379">((B$978/B$971)^(1/7))*B972</f>
        <v>163628.74977090268</v>
      </c>
      <c r="C973">
        <f t="shared" si="1355"/>
        <v>177.47112771077082</v>
      </c>
      <c r="D973">
        <f t="shared" si="1364"/>
        <v>138.18711892919964</v>
      </c>
      <c r="E973">
        <f t="shared" si="1365"/>
        <v>588.21240305664833</v>
      </c>
      <c r="F973">
        <f t="shared" ref="F973:F977" si="1380">((F$978/F$971)^(1/7))*F972</f>
        <v>2265.5712484577684</v>
      </c>
      <c r="G973">
        <f t="shared" si="1369"/>
        <v>0.28564223570856484</v>
      </c>
      <c r="H973">
        <f t="shared" si="1370"/>
        <v>0.71413263869726507</v>
      </c>
      <c r="I973">
        <f t="shared" ref="I973:I991" si="1381">((I$992/I$971)^(1/21))*I972</f>
        <v>159364.44080633274</v>
      </c>
      <c r="J973">
        <f t="shared" si="1368"/>
        <v>17.221333657304058</v>
      </c>
      <c r="K973">
        <f t="shared" si="1371"/>
        <v>1998.7377161121694</v>
      </c>
      <c r="L973">
        <f t="shared" si="1372"/>
        <v>1998.7949179866978</v>
      </c>
      <c r="M973">
        <f t="shared" si="1373"/>
        <v>1.0869950247947655</v>
      </c>
      <c r="N973">
        <f t="shared" si="1374"/>
        <v>1.0600873784756544</v>
      </c>
      <c r="O973">
        <f t="shared" si="1375"/>
        <v>1.2478203342407717</v>
      </c>
      <c r="P973">
        <f t="shared" si="1376"/>
        <v>1.2475583270044135</v>
      </c>
      <c r="Q973" s="5">
        <f t="shared" si="1377"/>
        <v>0.24782033424077166</v>
      </c>
      <c r="R973" s="5">
        <f t="shared" si="1378"/>
        <v>0.24755832700441349</v>
      </c>
    </row>
    <row r="974" spans="1:18" x14ac:dyDescent="0.3">
      <c r="A974" s="1">
        <v>44879</v>
      </c>
      <c r="B974">
        <f t="shared" si="1379"/>
        <v>163806.41359212698</v>
      </c>
      <c r="C974">
        <f t="shared" si="1355"/>
        <v>177.66382122429786</v>
      </c>
      <c r="D974">
        <f t="shared" si="1364"/>
        <v>158.05849765411767</v>
      </c>
      <c r="E974">
        <f t="shared" si="1365"/>
        <v>746.4337617502897</v>
      </c>
      <c r="F974">
        <f t="shared" si="1380"/>
        <v>2265.8569267116668</v>
      </c>
      <c r="G974">
        <f t="shared" si="1369"/>
        <v>0.28567825389836798</v>
      </c>
      <c r="H974">
        <f t="shared" si="1370"/>
        <v>0.97123477751938481</v>
      </c>
      <c r="I974">
        <f t="shared" si="1381"/>
        <v>159381.66400117302</v>
      </c>
      <c r="J974">
        <f t="shared" si="1368"/>
        <v>17.223194840276847</v>
      </c>
      <c r="K974">
        <f t="shared" si="1371"/>
        <v>2158.892664242303</v>
      </c>
      <c r="L974">
        <f t="shared" si="1372"/>
        <v>2135.1582952984713</v>
      </c>
      <c r="M974">
        <f t="shared" si="1373"/>
        <v>1.0801280462359302</v>
      </c>
      <c r="N974">
        <f t="shared" si="1374"/>
        <v>1.0682227956878771</v>
      </c>
      <c r="O974">
        <f t="shared" si="1375"/>
        <v>1.3202780964598315</v>
      </c>
      <c r="P974">
        <f t="shared" si="1376"/>
        <v>1.33471671703338</v>
      </c>
      <c r="Q974" s="5">
        <f t="shared" si="1377"/>
        <v>0.32027809645983152</v>
      </c>
      <c r="R974" s="5">
        <f t="shared" si="1378"/>
        <v>0.33471671703338002</v>
      </c>
    </row>
    <row r="975" spans="1:18" x14ac:dyDescent="0.3">
      <c r="A975" s="1">
        <v>44880</v>
      </c>
      <c r="B975">
        <f t="shared" si="1379"/>
        <v>163984.27031608636</v>
      </c>
      <c r="C975">
        <f t="shared" si="1355"/>
        <v>177.85672395938309</v>
      </c>
      <c r="D975">
        <f t="shared" si="1364"/>
        <v>181.93192291916421</v>
      </c>
      <c r="E975">
        <f t="shared" si="1365"/>
        <v>904.84570467987214</v>
      </c>
      <c r="F975">
        <f t="shared" si="1380"/>
        <v>2266.1426409882965</v>
      </c>
      <c r="G975">
        <f t="shared" si="1369"/>
        <v>0.28571427662973292</v>
      </c>
      <c r="H975">
        <f t="shared" si="1370"/>
        <v>1.2283725785227944</v>
      </c>
      <c r="I975">
        <f t="shared" si="1381"/>
        <v>159398.88905739743</v>
      </c>
      <c r="J975">
        <f t="shared" si="1368"/>
        <v>17.225056224415312</v>
      </c>
      <c r="K975">
        <f t="shared" si="1371"/>
        <v>2319.238617700641</v>
      </c>
      <c r="L975">
        <f t="shared" si="1372"/>
        <v>2297.1600537292638</v>
      </c>
      <c r="M975">
        <f t="shared" si="1373"/>
        <v>1.0742723138181647</v>
      </c>
      <c r="N975">
        <f t="shared" si="1374"/>
        <v>1.0758734182788758</v>
      </c>
      <c r="O975">
        <f t="shared" si="1375"/>
        <v>1.4070735219061286</v>
      </c>
      <c r="P975">
        <f t="shared" si="1376"/>
        <v>1.4203491510012274</v>
      </c>
      <c r="Q975" s="5">
        <f t="shared" si="1377"/>
        <v>0.40707352190612855</v>
      </c>
      <c r="R975" s="5">
        <f t="shared" si="1378"/>
        <v>0.42034915100122738</v>
      </c>
    </row>
    <row r="976" spans="1:18" x14ac:dyDescent="0.3">
      <c r="A976" s="1">
        <v>44881</v>
      </c>
      <c r="B976">
        <f t="shared" si="1379"/>
        <v>164162.3201522296</v>
      </c>
      <c r="C976">
        <f t="shared" si="1355"/>
        <v>178.0498361432401</v>
      </c>
      <c r="D976">
        <f t="shared" si="1364"/>
        <v>186.11266768344285</v>
      </c>
      <c r="E976">
        <f t="shared" si="1365"/>
        <v>1063.4484410176519</v>
      </c>
      <c r="F976">
        <f t="shared" si="1380"/>
        <v>2266.4283912922001</v>
      </c>
      <c r="G976">
        <f t="shared" si="1369"/>
        <v>0.28575030390356915</v>
      </c>
      <c r="H976">
        <f t="shared" si="1370"/>
        <v>1.4855460462454175</v>
      </c>
      <c r="I976">
        <f t="shared" si="1381"/>
        <v>159416.11597520715</v>
      </c>
      <c r="J976">
        <f t="shared" si="1368"/>
        <v>17.226917809719453</v>
      </c>
      <c r="K976">
        <f t="shared" si="1371"/>
        <v>2479.7757857302495</v>
      </c>
      <c r="L976">
        <f t="shared" si="1372"/>
        <v>2462.8729698792949</v>
      </c>
      <c r="M976">
        <f t="shared" si="1373"/>
        <v>1.0692197718701191</v>
      </c>
      <c r="N976">
        <f t="shared" si="1374"/>
        <v>1.0721381672474275</v>
      </c>
      <c r="O976">
        <f t="shared" si="1375"/>
        <v>1.4771407489287318</v>
      </c>
      <c r="P976">
        <f t="shared" si="1376"/>
        <v>1.5044981098491914</v>
      </c>
      <c r="Q976" s="5">
        <f t="shared" si="1377"/>
        <v>0.47714074892873182</v>
      </c>
      <c r="R976" s="5">
        <f t="shared" si="1378"/>
        <v>0.50449810984919141</v>
      </c>
    </row>
    <row r="977" spans="1:18" x14ac:dyDescent="0.3">
      <c r="A977" s="1">
        <v>44882</v>
      </c>
      <c r="B977">
        <f t="shared" si="1379"/>
        <v>164340.56331023286</v>
      </c>
      <c r="C977">
        <f t="shared" si="1355"/>
        <v>178.24315800325712</v>
      </c>
      <c r="D977">
        <f t="shared" si="1364"/>
        <v>190.30304717546824</v>
      </c>
      <c r="E977">
        <f t="shared" si="1365"/>
        <v>1222.2421801633027</v>
      </c>
      <c r="F977">
        <f t="shared" si="1380"/>
        <v>2266.7141776279204</v>
      </c>
      <c r="G977">
        <f t="shared" si="1369"/>
        <v>0.28578633572033141</v>
      </c>
      <c r="H977">
        <f t="shared" si="1370"/>
        <v>1.7427551852256329</v>
      </c>
      <c r="I977">
        <f t="shared" si="1381"/>
        <v>159433.34475480334</v>
      </c>
      <c r="J977">
        <f t="shared" si="1368"/>
        <v>17.22877959618927</v>
      </c>
      <c r="K977">
        <f t="shared" si="1371"/>
        <v>2640.5043778015825</v>
      </c>
      <c r="L977">
        <f t="shared" si="1372"/>
        <v>2632.6558003295695</v>
      </c>
      <c r="M977">
        <f t="shared" si="1373"/>
        <v>1.0648157760859824</v>
      </c>
      <c r="N977">
        <f t="shared" si="1374"/>
        <v>1.068936901142163</v>
      </c>
      <c r="O977">
        <f t="shared" si="1375"/>
        <v>1.5298574606472173</v>
      </c>
      <c r="P977">
        <f t="shared" si="1376"/>
        <v>1.587204516046701</v>
      </c>
      <c r="Q977" s="5">
        <f t="shared" si="1377"/>
        <v>0.52985746064721728</v>
      </c>
      <c r="R977" s="5">
        <f t="shared" si="1378"/>
        <v>0.58720451604670099</v>
      </c>
    </row>
    <row r="978" spans="1:18" x14ac:dyDescent="0.3">
      <c r="A978" s="1">
        <v>44883</v>
      </c>
      <c r="B978" s="4">
        <v>164519</v>
      </c>
      <c r="C978">
        <f t="shared" si="1355"/>
        <v>178.43668976714252</v>
      </c>
      <c r="D978">
        <f t="shared" si="1364"/>
        <v>194.50307837447326</v>
      </c>
      <c r="E978">
        <f t="shared" si="1365"/>
        <v>1381.2271317441482</v>
      </c>
      <c r="F978" s="4">
        <v>2267</v>
      </c>
      <c r="G978">
        <f t="shared" si="1369"/>
        <v>0.28582237207956496</v>
      </c>
      <c r="H978">
        <f t="shared" si="1370"/>
        <v>2</v>
      </c>
      <c r="I978">
        <f t="shared" si="1381"/>
        <v>159450.57539638723</v>
      </c>
      <c r="J978">
        <f t="shared" si="1368"/>
        <v>17.230641583882971</v>
      </c>
      <c r="K978">
        <f t="shared" si="1371"/>
        <v>2801.4246036127734</v>
      </c>
      <c r="L978">
        <f t="shared" si="1372"/>
        <v>2806.8390668186826</v>
      </c>
      <c r="M978">
        <f t="shared" si="1373"/>
        <v>1.0609429876973615</v>
      </c>
      <c r="N978">
        <f t="shared" si="1374"/>
        <v>1.0661625672703996</v>
      </c>
      <c r="O978">
        <f t="shared" si="1375"/>
        <v>1.5651705607675317</v>
      </c>
      <c r="P978">
        <f t="shared" si="1376"/>
        <v>1.668507804414993</v>
      </c>
      <c r="Q978" s="5">
        <f t="shared" si="1377"/>
        <v>0.56517056076753169</v>
      </c>
      <c r="R978" s="5">
        <f t="shared" si="1378"/>
        <v>0.66850780441499302</v>
      </c>
    </row>
    <row r="979" spans="1:18" x14ac:dyDescent="0.3">
      <c r="A979" s="1">
        <v>44884</v>
      </c>
      <c r="B979">
        <f>((B$992/B$978)^(1/14))*B978</f>
        <v>164729.45538335331</v>
      </c>
      <c r="C979">
        <f t="shared" si="1355"/>
        <v>210.45538335331366</v>
      </c>
      <c r="D979">
        <f t="shared" si="1364"/>
        <v>198.71277828646635</v>
      </c>
      <c r="E979">
        <f t="shared" si="1365"/>
        <v>1572.2284573058714</v>
      </c>
      <c r="F979">
        <f>((F$985-F$978)*(1/7))+F978</f>
        <v>2267.4285714285716</v>
      </c>
      <c r="G979">
        <f t="shared" si="1369"/>
        <v>0.4285714285715585</v>
      </c>
      <c r="H979">
        <f t="shared" si="1370"/>
        <v>2.1429652065116898</v>
      </c>
      <c r="I979">
        <f t="shared" si="1381"/>
        <v>159467.80790016003</v>
      </c>
      <c r="J979">
        <f t="shared" si="1368"/>
        <v>17.232503772800555</v>
      </c>
      <c r="K979">
        <f t="shared" si="1371"/>
        <v>2994.2189117647067</v>
      </c>
      <c r="L979">
        <f t="shared" ref="L979:L985" si="1382">GEOMEAN(K976:K982)</f>
        <v>2985.7331178293284</v>
      </c>
      <c r="M979">
        <f t="shared" ref="M979:M985" si="1383">K979/K978</f>
        <v>1.0688200952841287</v>
      </c>
      <c r="N979">
        <f t="shared" ref="N979:N985" si="1384">L979/L978</f>
        <v>1.0637350581034228</v>
      </c>
      <c r="O979">
        <f t="shared" ref="O979:O985" si="1385">L979/L972</f>
        <v>1.5835231344773206</v>
      </c>
      <c r="P979">
        <f t="shared" ref="P979:P985" si="1386">K979/K972</f>
        <v>1.6283782679427754</v>
      </c>
      <c r="Q979" s="5">
        <f t="shared" ref="Q979:Q985" si="1387">O979-1</f>
        <v>0.58352313447732063</v>
      </c>
      <c r="R979" s="5">
        <f t="shared" ref="R979:R985" si="1388">P979-1</f>
        <v>0.6283782679427754</v>
      </c>
    </row>
    <row r="980" spans="1:18" x14ac:dyDescent="0.3">
      <c r="A980" s="1">
        <v>44885</v>
      </c>
      <c r="B980">
        <f t="shared" ref="B980:B991" si="1389">((B$992/B$978)^(1/14))*B979</f>
        <v>164940.17998465945</v>
      </c>
      <c r="C980">
        <f t="shared" si="1355"/>
        <v>210.72460130613763</v>
      </c>
      <c r="D980">
        <f t="shared" si="1364"/>
        <v>202.93216394426781</v>
      </c>
      <c r="E980">
        <f t="shared" si="1365"/>
        <v>1763.4966809385514</v>
      </c>
      <c r="F980">
        <f t="shared" ref="F980:F984" si="1390">((F$985-F$978)*(1/7))+F979</f>
        <v>2267.8571428571431</v>
      </c>
      <c r="G980">
        <f t="shared" si="1369"/>
        <v>0.4285714285715585</v>
      </c>
      <c r="H980">
        <f t="shared" si="1370"/>
        <v>2.2858943993746834</v>
      </c>
      <c r="I980">
        <f t="shared" si="1381"/>
        <v>159485.04226632303</v>
      </c>
      <c r="J980">
        <f t="shared" si="1368"/>
        <v>17.234366163000232</v>
      </c>
      <c r="K980">
        <f t="shared" si="1371"/>
        <v>3187.2805754792935</v>
      </c>
      <c r="L980">
        <f t="shared" si="1382"/>
        <v>3169.633989028408</v>
      </c>
      <c r="M980">
        <f t="shared" si="1383"/>
        <v>1.0644781391754692</v>
      </c>
      <c r="N980">
        <f t="shared" si="1384"/>
        <v>1.0615932047311645</v>
      </c>
      <c r="O980">
        <f t="shared" si="1385"/>
        <v>1.5857724874651209</v>
      </c>
      <c r="P980">
        <f t="shared" si="1386"/>
        <v>1.5946467361805778</v>
      </c>
      <c r="Q980" s="5">
        <f t="shared" si="1387"/>
        <v>0.58577248746512089</v>
      </c>
      <c r="R980" s="5">
        <f t="shared" si="1388"/>
        <v>0.59464673618057784</v>
      </c>
    </row>
    <row r="981" spans="1:18" x14ac:dyDescent="0.3">
      <c r="A981" s="1">
        <v>44886</v>
      </c>
      <c r="B981">
        <f t="shared" si="1389"/>
        <v>165151.17414830643</v>
      </c>
      <c r="C981">
        <f t="shared" si="1355"/>
        <v>210.9941636469739</v>
      </c>
      <c r="D981">
        <f t="shared" si="1364"/>
        <v>207.16125240755355</v>
      </c>
      <c r="E981">
        <f t="shared" si="1365"/>
        <v>1955.0321467535105</v>
      </c>
      <c r="F981">
        <f t="shared" si="1390"/>
        <v>2268.2857142857147</v>
      </c>
      <c r="G981">
        <f t="shared" si="1369"/>
        <v>0.4285714285715585</v>
      </c>
      <c r="H981">
        <f t="shared" si="1370"/>
        <v>2.4287875740478739</v>
      </c>
      <c r="I981">
        <f t="shared" si="1381"/>
        <v>159502.27849507748</v>
      </c>
      <c r="J981">
        <f t="shared" si="1368"/>
        <v>17.236228754452895</v>
      </c>
      <c r="K981">
        <f t="shared" si="1371"/>
        <v>3380.6099389432347</v>
      </c>
      <c r="L981">
        <f t="shared" si="1382"/>
        <v>3358.8277745044848</v>
      </c>
      <c r="M981">
        <f t="shared" si="1383"/>
        <v>1.0606565248604978</v>
      </c>
      <c r="N981">
        <f t="shared" si="1384"/>
        <v>1.0596894739679614</v>
      </c>
      <c r="O981">
        <f t="shared" si="1385"/>
        <v>1.5731048053441667</v>
      </c>
      <c r="P981">
        <f t="shared" si="1386"/>
        <v>1.5658999610940418</v>
      </c>
      <c r="Q981" s="5">
        <f t="shared" si="1387"/>
        <v>0.57310480534416675</v>
      </c>
      <c r="R981" s="5">
        <f t="shared" si="1388"/>
        <v>0.56589996109404184</v>
      </c>
    </row>
    <row r="982" spans="1:18" x14ac:dyDescent="0.3">
      <c r="A982" s="1">
        <v>44887</v>
      </c>
      <c r="B982">
        <f t="shared" si="1389"/>
        <v>165362.43821912276</v>
      </c>
      <c r="C982">
        <f t="shared" si="1355"/>
        <v>211.26407081633806</v>
      </c>
      <c r="D982">
        <f t="shared" si="1364"/>
        <v>211.4000607628841</v>
      </c>
      <c r="E982">
        <f t="shared" si="1365"/>
        <v>2146.8351993026445</v>
      </c>
      <c r="F982">
        <f t="shared" si="1390"/>
        <v>2268.7142857142862</v>
      </c>
      <c r="G982">
        <f t="shared" si="1369"/>
        <v>0.4285714285715585</v>
      </c>
      <c r="H982">
        <f t="shared" si="1370"/>
        <v>2.5716447259896995</v>
      </c>
      <c r="I982">
        <f t="shared" si="1381"/>
        <v>159519.5165866247</v>
      </c>
      <c r="J982">
        <f t="shared" si="1368"/>
        <v>17.238091547216754</v>
      </c>
      <c r="K982">
        <f t="shared" si="1371"/>
        <v>3574.2073467837763</v>
      </c>
      <c r="L982">
        <f t="shared" si="1382"/>
        <v>3553.5939638614977</v>
      </c>
      <c r="M982">
        <f t="shared" si="1383"/>
        <v>1.0572670054626472</v>
      </c>
      <c r="N982">
        <f t="shared" si="1384"/>
        <v>1.057986357870268</v>
      </c>
      <c r="O982">
        <f t="shared" si="1385"/>
        <v>1.5469509658643548</v>
      </c>
      <c r="P982">
        <f t="shared" si="1386"/>
        <v>1.5411123803756539</v>
      </c>
      <c r="Q982" s="5">
        <f t="shared" si="1387"/>
        <v>0.54695096586435477</v>
      </c>
      <c r="R982" s="5">
        <f t="shared" si="1388"/>
        <v>0.5411123803756539</v>
      </c>
    </row>
    <row r="983" spans="1:18" x14ac:dyDescent="0.3">
      <c r="A983" s="1">
        <v>44888</v>
      </c>
      <c r="B983">
        <f t="shared" si="1389"/>
        <v>165573.97254237809</v>
      </c>
      <c r="C983">
        <f t="shared" si="1355"/>
        <v>211.53432325532776</v>
      </c>
      <c r="D983">
        <f t="shared" si="1364"/>
        <v>211.67048716244244</v>
      </c>
      <c r="E983">
        <f t="shared" si="1365"/>
        <v>2338.9061835788307</v>
      </c>
      <c r="F983">
        <f t="shared" si="1390"/>
        <v>2269.1428571428578</v>
      </c>
      <c r="G983">
        <f t="shared" si="1369"/>
        <v>0.4285714285715585</v>
      </c>
      <c r="H983">
        <f t="shared" si="1370"/>
        <v>2.7144658506576889</v>
      </c>
      <c r="I983">
        <f t="shared" si="1381"/>
        <v>159536.75654116599</v>
      </c>
      <c r="J983">
        <f t="shared" si="1368"/>
        <v>17.239954541291809</v>
      </c>
      <c r="K983">
        <f t="shared" si="1371"/>
        <v>3768.0731440692325</v>
      </c>
      <c r="L983">
        <f t="shared" si="1382"/>
        <v>3748.4020873403742</v>
      </c>
      <c r="M983">
        <f t="shared" si="1383"/>
        <v>1.0542402212507076</v>
      </c>
      <c r="N983">
        <f t="shared" si="1384"/>
        <v>1.0548200288102665</v>
      </c>
      <c r="O983">
        <f t="shared" si="1385"/>
        <v>1.5219632247310273</v>
      </c>
      <c r="P983">
        <f t="shared" si="1386"/>
        <v>1.5195217106935346</v>
      </c>
      <c r="Q983" s="5">
        <f t="shared" si="1387"/>
        <v>0.5219632247310273</v>
      </c>
      <c r="R983" s="5">
        <f t="shared" si="1388"/>
        <v>0.51952171069353459</v>
      </c>
    </row>
    <row r="984" spans="1:18" x14ac:dyDescent="0.3">
      <c r="A984" s="1">
        <v>44889</v>
      </c>
      <c r="B984">
        <f t="shared" si="1389"/>
        <v>165785.77746378374</v>
      </c>
      <c r="C984">
        <f t="shared" si="1355"/>
        <v>211.80492140565184</v>
      </c>
      <c r="D984">
        <f t="shared" si="1364"/>
        <v>211.94125949585577</v>
      </c>
      <c r="E984">
        <f t="shared" si="1365"/>
        <v>2531.2454450166842</v>
      </c>
      <c r="F984">
        <f t="shared" si="1390"/>
        <v>2269.5714285714294</v>
      </c>
      <c r="G984">
        <f t="shared" si="1369"/>
        <v>0.4285714285715585</v>
      </c>
      <c r="H984">
        <f t="shared" si="1370"/>
        <v>2.857250943508916</v>
      </c>
      <c r="I984">
        <f t="shared" si="1381"/>
        <v>159553.9983589027</v>
      </c>
      <c r="J984">
        <f t="shared" si="1368"/>
        <v>17.241817736707162</v>
      </c>
      <c r="K984">
        <f t="shared" si="1371"/>
        <v>3962.2076763096265</v>
      </c>
      <c r="L984">
        <f t="shared" si="1382"/>
        <v>3943.2634913757579</v>
      </c>
      <c r="M984">
        <f t="shared" si="1383"/>
        <v>1.0515209033417923</v>
      </c>
      <c r="N984">
        <f t="shared" si="1384"/>
        <v>1.0519851924886865</v>
      </c>
      <c r="O984">
        <f t="shared" si="1385"/>
        <v>1.4978272096497081</v>
      </c>
      <c r="P984">
        <f t="shared" si="1386"/>
        <v>1.500549557735807</v>
      </c>
      <c r="Q984" s="5">
        <f t="shared" si="1387"/>
        <v>0.49782720964970806</v>
      </c>
      <c r="R984" s="5">
        <f t="shared" si="1388"/>
        <v>0.500549557735807</v>
      </c>
    </row>
    <row r="985" spans="1:18" x14ac:dyDescent="0.3">
      <c r="A985" s="1">
        <v>44890</v>
      </c>
      <c r="B985">
        <f t="shared" si="1389"/>
        <v>165997.85332949329</v>
      </c>
      <c r="C985">
        <f t="shared" si="1355"/>
        <v>212.075865709543</v>
      </c>
      <c r="D985">
        <f t="shared" si="1364"/>
        <v>212.2123782056442</v>
      </c>
      <c r="E985">
        <f t="shared" si="1365"/>
        <v>2723.8533294932859</v>
      </c>
      <c r="F985" s="4">
        <v>2270</v>
      </c>
      <c r="G985">
        <f t="shared" si="1369"/>
        <v>0.428571428570649</v>
      </c>
      <c r="H985">
        <f t="shared" si="1370"/>
        <v>3</v>
      </c>
      <c r="I985">
        <f t="shared" si="1381"/>
        <v>159571.24204003619</v>
      </c>
      <c r="J985">
        <f t="shared" si="1368"/>
        <v>17.243681133491918</v>
      </c>
      <c r="K985">
        <f t="shared" si="1371"/>
        <v>4156.6112894570979</v>
      </c>
      <c r="L985">
        <f t="shared" si="1382"/>
        <v>4138.1867384770931</v>
      </c>
      <c r="M985">
        <f t="shared" si="1383"/>
        <v>1.0490644683543033</v>
      </c>
      <c r="N985">
        <f t="shared" si="1384"/>
        <v>1.0494319609956697</v>
      </c>
      <c r="O985">
        <f t="shared" si="1385"/>
        <v>1.4743227666299308</v>
      </c>
      <c r="P985">
        <f t="shared" si="1386"/>
        <v>1.4837491196788408</v>
      </c>
      <c r="Q985" s="5">
        <f t="shared" si="1387"/>
        <v>0.47432276662993078</v>
      </c>
      <c r="R985" s="5">
        <f t="shared" si="1388"/>
        <v>0.48374911967884082</v>
      </c>
    </row>
    <row r="986" spans="1:18" x14ac:dyDescent="0.3">
      <c r="A986" s="1">
        <v>44891</v>
      </c>
      <c r="B986">
        <f t="shared" si="1389"/>
        <v>166210.20048610307</v>
      </c>
      <c r="C986">
        <f t="shared" si="1355"/>
        <v>212.34715660978691</v>
      </c>
      <c r="D986">
        <f t="shared" si="1364"/>
        <v>212.48384373489898</v>
      </c>
      <c r="E986">
        <f t="shared" si="1365"/>
        <v>2758.9218429111643</v>
      </c>
      <c r="F986">
        <f>((F$992/F$985)^(1/7))*F985</f>
        <v>2271.2835349701427</v>
      </c>
      <c r="G986">
        <f t="shared" si="1369"/>
        <v>1.2835349701426821</v>
      </c>
      <c r="H986">
        <f t="shared" si="1370"/>
        <v>3.8549635415711236</v>
      </c>
      <c r="I986">
        <f t="shared" si="1381"/>
        <v>159588.48758476783</v>
      </c>
      <c r="J986">
        <f t="shared" si="1368"/>
        <v>17.245544731646078</v>
      </c>
      <c r="K986">
        <f t="shared" si="1371"/>
        <v>4350.4293663651042</v>
      </c>
      <c r="L986">
        <f t="shared" ref="L986:L992" si="1391">GEOMEAN(K983:K989)</f>
        <v>4333.1783009668989</v>
      </c>
      <c r="M986">
        <f t="shared" ref="M986:M992" si="1392">K986/K985</f>
        <v>1.0466288674622066</v>
      </c>
      <c r="N986">
        <f t="shared" ref="N986:N992" si="1393">L986/L985</f>
        <v>1.0471200491453814</v>
      </c>
      <c r="O986">
        <f t="shared" ref="O986:O992" si="1394">L986/L979</f>
        <v>1.4512945832604029</v>
      </c>
      <c r="P986">
        <f t="shared" ref="P986:P992" si="1395">K986/K979</f>
        <v>1.4529429859893197</v>
      </c>
      <c r="Q986" s="5">
        <f t="shared" ref="Q986:Q992" si="1396">O986-1</f>
        <v>0.45129458326040295</v>
      </c>
      <c r="R986" s="5">
        <f t="shared" ref="R986:R992" si="1397">P986-1</f>
        <v>0.4529429859893197</v>
      </c>
    </row>
    <row r="987" spans="1:18" x14ac:dyDescent="0.3">
      <c r="A987" s="1">
        <v>44892</v>
      </c>
      <c r="B987">
        <f t="shared" si="1389"/>
        <v>166422.81928065285</v>
      </c>
      <c r="C987">
        <f t="shared" si="1355"/>
        <v>212.61879454978043</v>
      </c>
      <c r="D987">
        <f t="shared" si="1364"/>
        <v>212.75565652727892</v>
      </c>
      <c r="E987">
        <f t="shared" si="1365"/>
        <v>2794.0695097501739</v>
      </c>
      <c r="F987">
        <f t="shared" ref="F987:F991" si="1398">((F$992/F$985)^(1/7))*F986</f>
        <v>2272.5677956944792</v>
      </c>
      <c r="G987">
        <f t="shared" si="1369"/>
        <v>1.284260724336491</v>
      </c>
      <c r="H987">
        <f t="shared" si="1370"/>
        <v>4.7106528373360561</v>
      </c>
      <c r="I987">
        <f t="shared" si="1381"/>
        <v>159605.73499329906</v>
      </c>
      <c r="J987">
        <f t="shared" si="1368"/>
        <v>17.247408531227848</v>
      </c>
      <c r="K987">
        <f t="shared" si="1371"/>
        <v>4544.5164916593058</v>
      </c>
      <c r="L987">
        <f t="shared" si="1391"/>
        <v>4528.2430648926647</v>
      </c>
      <c r="M987">
        <f t="shared" si="1392"/>
        <v>1.0446133263982553</v>
      </c>
      <c r="N987">
        <f t="shared" si="1393"/>
        <v>1.0450165560651496</v>
      </c>
      <c r="O987">
        <f t="shared" si="1394"/>
        <v>1.4286327950063133</v>
      </c>
      <c r="P987">
        <f t="shared" si="1395"/>
        <v>1.4258288167730309</v>
      </c>
      <c r="Q987" s="5">
        <f t="shared" si="1396"/>
        <v>0.42863279500631335</v>
      </c>
      <c r="R987" s="5">
        <f t="shared" si="1397"/>
        <v>0.42582881677303086</v>
      </c>
    </row>
    <row r="988" spans="1:18" x14ac:dyDescent="0.3">
      <c r="A988" s="1">
        <v>44893</v>
      </c>
      <c r="B988">
        <f t="shared" si="1389"/>
        <v>166635.7100606263</v>
      </c>
      <c r="C988">
        <f t="shared" si="1355"/>
        <v>212.8907799734443</v>
      </c>
      <c r="D988">
        <f t="shared" si="1364"/>
        <v>213.02781702703214</v>
      </c>
      <c r="E988">
        <f t="shared" si="1365"/>
        <v>2829.2964684993203</v>
      </c>
      <c r="F988">
        <f t="shared" si="1398"/>
        <v>2273.8527825833753</v>
      </c>
      <c r="G988">
        <f t="shared" si="1369"/>
        <v>1.2849868888961282</v>
      </c>
      <c r="H988">
        <f t="shared" si="1370"/>
        <v>5.5670682976606258</v>
      </c>
      <c r="I988">
        <f t="shared" si="1381"/>
        <v>159622.9842658313</v>
      </c>
      <c r="J988">
        <f t="shared" si="1368"/>
        <v>17.249272532237228</v>
      </c>
      <c r="K988">
        <f t="shared" si="1371"/>
        <v>4738.8730122116103</v>
      </c>
      <c r="L988">
        <f t="shared" si="1391"/>
        <v>4723.3847012965907</v>
      </c>
      <c r="M988">
        <f t="shared" si="1392"/>
        <v>1.0427672604795282</v>
      </c>
      <c r="N988">
        <f t="shared" si="1393"/>
        <v>1.0430943378275901</v>
      </c>
      <c r="O988">
        <f t="shared" si="1394"/>
        <v>1.406259867549599</v>
      </c>
      <c r="P988">
        <f t="shared" si="1395"/>
        <v>1.4017804768369591</v>
      </c>
      <c r="Q988" s="5">
        <f t="shared" si="1396"/>
        <v>0.40625986754959897</v>
      </c>
      <c r="R988" s="5">
        <f t="shared" si="1397"/>
        <v>0.40178047683695906</v>
      </c>
    </row>
    <row r="989" spans="1:18" x14ac:dyDescent="0.3">
      <c r="A989" s="1">
        <v>44894</v>
      </c>
      <c r="B989">
        <f t="shared" si="1389"/>
        <v>166848.87317395158</v>
      </c>
      <c r="C989">
        <f t="shared" si="1355"/>
        <v>213.1631133252813</v>
      </c>
      <c r="D989">
        <f t="shared" si="1364"/>
        <v>232.9405354333976</v>
      </c>
      <c r="E989">
        <f t="shared" si="1365"/>
        <v>2864.6028578652185</v>
      </c>
      <c r="F989">
        <f t="shared" si="1398"/>
        <v>2275.1384960474288</v>
      </c>
      <c r="G989">
        <f t="shared" si="1369"/>
        <v>1.2857134640535151</v>
      </c>
      <c r="H989">
        <f t="shared" si="1370"/>
        <v>6.4242103331425824</v>
      </c>
      <c r="I989">
        <f t="shared" si="1381"/>
        <v>159640.235402566</v>
      </c>
      <c r="J989">
        <f t="shared" si="1368"/>
        <v>17.251136734703323</v>
      </c>
      <c r="K989">
        <f t="shared" si="1371"/>
        <v>4933.4992753381375</v>
      </c>
      <c r="L989">
        <f t="shared" si="1391"/>
        <v>4918.6059432408047</v>
      </c>
      <c r="M989">
        <f t="shared" si="1392"/>
        <v>1.0410701579521111</v>
      </c>
      <c r="N989">
        <f t="shared" si="1393"/>
        <v>1.0413307943963626</v>
      </c>
      <c r="O989">
        <f t="shared" si="1394"/>
        <v>1.3841215381557048</v>
      </c>
      <c r="P989">
        <f t="shared" si="1395"/>
        <v>1.3803058403361825</v>
      </c>
      <c r="Q989" s="5">
        <f t="shared" si="1396"/>
        <v>0.38412153815570482</v>
      </c>
      <c r="R989" s="5">
        <f t="shared" si="1397"/>
        <v>0.38030584033618253</v>
      </c>
    </row>
    <row r="990" spans="1:18" x14ac:dyDescent="0.3">
      <c r="A990" s="1">
        <v>44895</v>
      </c>
      <c r="B990">
        <f t="shared" si="1389"/>
        <v>167062.30896900196</v>
      </c>
      <c r="C990">
        <f t="shared" si="1355"/>
        <v>213.43579505037633</v>
      </c>
      <c r="D990">
        <f t="shared" si="1364"/>
        <v>252.92227498918146</v>
      </c>
      <c r="E990">
        <f t="shared" si="1365"/>
        <v>2899.9888167723548</v>
      </c>
      <c r="F990">
        <f t="shared" si="1398"/>
        <v>2276.4249364974703</v>
      </c>
      <c r="G990">
        <f t="shared" si="1369"/>
        <v>1.2864404500414821</v>
      </c>
      <c r="H990">
        <f t="shared" si="1370"/>
        <v>7.282079354612506</v>
      </c>
      <c r="I990">
        <f t="shared" si="1381"/>
        <v>159657.48840370463</v>
      </c>
      <c r="J990">
        <f t="shared" si="1368"/>
        <v>17.253001138626132</v>
      </c>
      <c r="K990">
        <f t="shared" si="1371"/>
        <v>5128.395628799859</v>
      </c>
      <c r="L990">
        <f t="shared" si="1391"/>
        <v>5106.474314936454</v>
      </c>
      <c r="M990">
        <f t="shared" si="1392"/>
        <v>1.0395046887786081</v>
      </c>
      <c r="N990">
        <f t="shared" si="1393"/>
        <v>1.038195450878479</v>
      </c>
      <c r="O990">
        <f t="shared" si="1394"/>
        <v>1.3623069766668712</v>
      </c>
      <c r="P990">
        <f t="shared" si="1395"/>
        <v>1.3610127597633579</v>
      </c>
      <c r="Q990" s="5">
        <f t="shared" si="1396"/>
        <v>0.36230697666687117</v>
      </c>
      <c r="R990" s="5">
        <f t="shared" si="1397"/>
        <v>0.36101275976335789</v>
      </c>
    </row>
    <row r="991" spans="1:18" x14ac:dyDescent="0.3">
      <c r="A991" s="1">
        <v>44896</v>
      </c>
      <c r="B991">
        <f t="shared" si="1389"/>
        <v>167276.01779459632</v>
      </c>
      <c r="C991">
        <f t="shared" si="1355"/>
        <v>213.70882559436723</v>
      </c>
      <c r="D991">
        <f t="shared" si="1364"/>
        <v>272.97322054792312</v>
      </c>
      <c r="E991">
        <f t="shared" si="1365"/>
        <v>2935.4544843634649</v>
      </c>
      <c r="F991">
        <f t="shared" si="1398"/>
        <v>2277.7121043445622</v>
      </c>
      <c r="G991">
        <f t="shared" si="1369"/>
        <v>1.2871678470919505</v>
      </c>
      <c r="H991">
        <f t="shared" si="1370"/>
        <v>8.140675773132898</v>
      </c>
      <c r="I991">
        <f t="shared" si="1381"/>
        <v>159674.74326944866</v>
      </c>
      <c r="J991">
        <f t="shared" si="1368"/>
        <v>17.25486574403476</v>
      </c>
      <c r="K991">
        <f t="shared" si="1371"/>
        <v>5323.5624208030931</v>
      </c>
      <c r="L991">
        <f t="shared" si="1391"/>
        <v>5286.6330709768044</v>
      </c>
      <c r="M991">
        <f t="shared" si="1392"/>
        <v>1.0380561107468431</v>
      </c>
      <c r="N991">
        <f t="shared" si="1393"/>
        <v>1.0352804586744686</v>
      </c>
      <c r="O991">
        <f t="shared" si="1394"/>
        <v>1.340674566267029</v>
      </c>
      <c r="P991">
        <f t="shared" si="1395"/>
        <v>1.3435849041010952</v>
      </c>
      <c r="Q991" s="5">
        <f t="shared" si="1396"/>
        <v>0.34067456626702897</v>
      </c>
      <c r="R991" s="5">
        <f t="shared" si="1397"/>
        <v>0.34358490410109521</v>
      </c>
    </row>
    <row r="992" spans="1:18" x14ac:dyDescent="0.3">
      <c r="A992" s="1">
        <v>44897</v>
      </c>
      <c r="B992" s="4">
        <v>167490</v>
      </c>
      <c r="C992">
        <f t="shared" si="1355"/>
        <v>213.98220540367765</v>
      </c>
      <c r="D992">
        <f t="shared" si="1364"/>
        <v>293.0935574137402</v>
      </c>
      <c r="E992">
        <f t="shared" si="1365"/>
        <v>2971</v>
      </c>
      <c r="F992" s="4">
        <v>2279</v>
      </c>
      <c r="G992">
        <f t="shared" si="1369"/>
        <v>1.287895655437751</v>
      </c>
      <c r="H992">
        <f t="shared" si="1370"/>
        <v>9</v>
      </c>
      <c r="I992" s="4">
        <v>159692</v>
      </c>
      <c r="J992">
        <f t="shared" si="1368"/>
        <v>17.256730551336659</v>
      </c>
      <c r="K992">
        <f t="shared" si="1371"/>
        <v>5519</v>
      </c>
      <c r="L992">
        <f t="shared" si="1391"/>
        <v>5458.7858862567182</v>
      </c>
      <c r="M992">
        <f t="shared" si="1392"/>
        <v>1.0367118038164045</v>
      </c>
      <c r="N992">
        <f t="shared" si="1393"/>
        <v>1.0325637911632299</v>
      </c>
      <c r="O992">
        <f t="shared" si="1394"/>
        <v>1.3191250736707021</v>
      </c>
      <c r="P992">
        <f t="shared" si="1395"/>
        <v>1.3277642809657206</v>
      </c>
      <c r="Q992" s="5">
        <f t="shared" si="1396"/>
        <v>0.31912507367070209</v>
      </c>
      <c r="R992" s="5">
        <f t="shared" si="1397"/>
        <v>0.32776428096572063</v>
      </c>
    </row>
    <row r="993" spans="1:18" x14ac:dyDescent="0.3">
      <c r="A993" s="1">
        <v>44898</v>
      </c>
      <c r="B993">
        <f>((B$999/B$992)^(1/7))*B992</f>
        <v>167861.37761296047</v>
      </c>
      <c r="C993">
        <f t="shared" si="1355"/>
        <v>371.37761296046665</v>
      </c>
      <c r="D993">
        <f t="shared" si="1364"/>
        <v>313.28347134236901</v>
      </c>
      <c r="E993">
        <f t="shared" si="1365"/>
        <v>3131.922229607153</v>
      </c>
      <c r="F993">
        <f>((F$999/F$992)^(1/7))*F992</f>
        <v>2279.7136150092897</v>
      </c>
      <c r="G993">
        <f t="shared" si="1369"/>
        <v>0.7136150092896969</v>
      </c>
      <c r="H993">
        <f t="shared" si="1370"/>
        <v>8.4300800391470148</v>
      </c>
      <c r="I993">
        <f>((I$999/I$992)^(1/7))*I992</f>
        <v>159925.9691016069</v>
      </c>
      <c r="J993">
        <f t="shared" si="1368"/>
        <v>233.96910160689731</v>
      </c>
      <c r="K993">
        <f t="shared" si="1371"/>
        <v>5655.6948963442701</v>
      </c>
      <c r="L993">
        <f t="shared" ref="L993:L999" si="1399">GEOMEAN(K990:K996)</f>
        <v>5622.6931774496152</v>
      </c>
      <c r="M993">
        <f t="shared" ref="M993:M999" si="1400">K993/K992</f>
        <v>1.0247680551448215</v>
      </c>
      <c r="N993">
        <f t="shared" ref="N993:N999" si="1401">L993/L992</f>
        <v>1.0300263272105172</v>
      </c>
      <c r="O993">
        <f t="shared" ref="O993:O999" si="1402">L993/L986</f>
        <v>1.2975910029354147</v>
      </c>
      <c r="P993">
        <f t="shared" ref="P993:P999" si="1403">K993/K986</f>
        <v>1.300031426799086</v>
      </c>
      <c r="Q993" s="5">
        <f t="shared" ref="Q993:Q999" si="1404">O993-1</f>
        <v>0.29759100293541474</v>
      </c>
      <c r="R993" s="5">
        <f t="shared" ref="R993:R999" si="1405">P993-1</f>
        <v>0.30003142679908601</v>
      </c>
    </row>
    <row r="994" spans="1:18" x14ac:dyDescent="0.3">
      <c r="A994" s="1">
        <v>44899</v>
      </c>
      <c r="B994">
        <f t="shared" ref="B994:B998" si="1406">((B$999/B$992)^(1/7))*B993</f>
        <v>168233.57868601652</v>
      </c>
      <c r="C994">
        <f t="shared" si="1355"/>
        <v>372.20107305605779</v>
      </c>
      <c r="D994">
        <f t="shared" si="1364"/>
        <v>333.54314854223048</v>
      </c>
      <c r="E994">
        <f t="shared" si="1365"/>
        <v>3293.3987013570732</v>
      </c>
      <c r="F994">
        <f t="shared" ref="F994:F998" si="1407">((F$999/F$992)^(1/7))*F993</f>
        <v>2280.4274534702604</v>
      </c>
      <c r="G994">
        <f t="shared" si="1369"/>
        <v>0.71383846097069181</v>
      </c>
      <c r="H994">
        <f t="shared" si="1370"/>
        <v>7.8596577757812156</v>
      </c>
      <c r="I994">
        <f t="shared" ref="I994:I998" si="1408">((I$999/I$992)^(1/7))*I993</f>
        <v>160160.28099772139</v>
      </c>
      <c r="J994">
        <f t="shared" si="1368"/>
        <v>234.31189611449372</v>
      </c>
      <c r="K994">
        <f t="shared" si="1371"/>
        <v>5792.8702348248626</v>
      </c>
      <c r="L994">
        <f t="shared" si="1399"/>
        <v>5778.1683970376271</v>
      </c>
      <c r="M994">
        <f t="shared" si="1400"/>
        <v>1.024254373864697</v>
      </c>
      <c r="N994">
        <f t="shared" si="1401"/>
        <v>1.0276513789177686</v>
      </c>
      <c r="O994">
        <f t="shared" si="1402"/>
        <v>1.2760287630837657</v>
      </c>
      <c r="P994">
        <f t="shared" si="1403"/>
        <v>1.2746945127070612</v>
      </c>
      <c r="Q994" s="5">
        <f t="shared" si="1404"/>
        <v>0.27602876308376567</v>
      </c>
      <c r="R994" s="5">
        <f t="shared" si="1405"/>
        <v>0.27469451270706124</v>
      </c>
    </row>
    <row r="995" spans="1:18" x14ac:dyDescent="0.3">
      <c r="A995" s="1">
        <v>44900</v>
      </c>
      <c r="B995">
        <f t="shared" si="1406"/>
        <v>168606.60504503624</v>
      </c>
      <c r="C995">
        <f t="shared" si="1355"/>
        <v>373.02635901971371</v>
      </c>
      <c r="D995">
        <f t="shared" si="1364"/>
        <v>353.87277567545971</v>
      </c>
      <c r="E995">
        <f t="shared" si="1365"/>
        <v>3455.430896729813</v>
      </c>
      <c r="F995">
        <f t="shared" si="1407"/>
        <v>2281.1415154528809</v>
      </c>
      <c r="G995">
        <f t="shared" si="1369"/>
        <v>0.71406198262047837</v>
      </c>
      <c r="H995">
        <f t="shared" si="1370"/>
        <v>7.2887328695055658</v>
      </c>
      <c r="I995">
        <f t="shared" si="1408"/>
        <v>160394.93619058107</v>
      </c>
      <c r="J995">
        <f t="shared" si="1368"/>
        <v>234.65519285967457</v>
      </c>
      <c r="K995">
        <f t="shared" si="1371"/>
        <v>5930.5273390022921</v>
      </c>
      <c r="L995">
        <f t="shared" si="1399"/>
        <v>5925.0743409577417</v>
      </c>
      <c r="M995">
        <f t="shared" si="1400"/>
        <v>1.0237631948580308</v>
      </c>
      <c r="N995">
        <f t="shared" si="1401"/>
        <v>1.0254243098895197</v>
      </c>
      <c r="O995">
        <f t="shared" si="1402"/>
        <v>1.2544128237810657</v>
      </c>
      <c r="P995">
        <f t="shared" si="1403"/>
        <v>1.2514636546959383</v>
      </c>
      <c r="Q995" s="5">
        <f t="shared" si="1404"/>
        <v>0.25441282378106567</v>
      </c>
      <c r="R995" s="5">
        <f t="shared" si="1405"/>
        <v>0.25146365469593834</v>
      </c>
    </row>
    <row r="996" spans="1:18" x14ac:dyDescent="0.3">
      <c r="A996" s="1">
        <v>44901</v>
      </c>
      <c r="B996">
        <f t="shared" si="1406"/>
        <v>168980.45851993622</v>
      </c>
      <c r="C996">
        <f t="shared" si="1355"/>
        <v>373.85347489998094</v>
      </c>
      <c r="D996">
        <f t="shared" si="1364"/>
        <v>360.5178571428587</v>
      </c>
      <c r="E996">
        <f t="shared" si="1365"/>
        <v>3618.0203008134558</v>
      </c>
      <c r="F996">
        <f t="shared" si="1407"/>
        <v>2281.8558010271418</v>
      </c>
      <c r="G996">
        <f t="shared" si="1369"/>
        <v>0.71428557426088446</v>
      </c>
      <c r="H996">
        <f t="shared" si="1370"/>
        <v>6.7173049797129352</v>
      </c>
      <c r="I996">
        <f t="shared" si="1408"/>
        <v>160629.93518315931</v>
      </c>
      <c r="J996">
        <f t="shared" si="1368"/>
        <v>234.99899257824291</v>
      </c>
      <c r="K996">
        <f t="shared" si="1371"/>
        <v>6068.6675357497588</v>
      </c>
      <c r="L996">
        <f t="shared" si="1399"/>
        <v>6063.3195037271007</v>
      </c>
      <c r="M996">
        <f t="shared" si="1400"/>
        <v>1.0232930714000732</v>
      </c>
      <c r="N996">
        <f t="shared" si="1401"/>
        <v>1.0233322241737499</v>
      </c>
      <c r="O996">
        <f t="shared" si="1402"/>
        <v>1.2327313010425998</v>
      </c>
      <c r="P996">
        <f t="shared" si="1403"/>
        <v>1.2300939347627284</v>
      </c>
      <c r="Q996" s="5">
        <f t="shared" si="1404"/>
        <v>0.23273130104259976</v>
      </c>
      <c r="R996" s="5">
        <f t="shared" si="1405"/>
        <v>0.23009393476272844</v>
      </c>
    </row>
    <row r="997" spans="1:18" x14ac:dyDescent="0.3">
      <c r="A997" s="1">
        <v>44902</v>
      </c>
      <c r="B997">
        <f t="shared" si="1406"/>
        <v>169355.14094469053</v>
      </c>
      <c r="C997">
        <f t="shared" ref="C997:C1048" si="1409">B997-B996</f>
        <v>374.6824247543118</v>
      </c>
      <c r="D997">
        <f t="shared" si="1364"/>
        <v>347.48851266565907</v>
      </c>
      <c r="E997">
        <f t="shared" si="1365"/>
        <v>3781.1684023124399</v>
      </c>
      <c r="F997">
        <f t="shared" si="1407"/>
        <v>2282.5703102630555</v>
      </c>
      <c r="G997">
        <f t="shared" si="1369"/>
        <v>0.71450923591373794</v>
      </c>
      <c r="H997">
        <f t="shared" si="1370"/>
        <v>6.145373765585191</v>
      </c>
      <c r="I997">
        <f t="shared" si="1408"/>
        <v>160865.27847916647</v>
      </c>
      <c r="J997">
        <f t="shared" si="1368"/>
        <v>235.34329600716592</v>
      </c>
      <c r="K997">
        <f t="shared" si="1371"/>
        <v>6207.292155261006</v>
      </c>
      <c r="L997">
        <f t="shared" si="1399"/>
        <v>6170.3973198860576</v>
      </c>
      <c r="M997">
        <f t="shared" si="1400"/>
        <v>1.0228426781817634</v>
      </c>
      <c r="N997">
        <f t="shared" si="1401"/>
        <v>1.0176599329943172</v>
      </c>
      <c r="O997">
        <f t="shared" si="1402"/>
        <v>1.2083478618187946</v>
      </c>
      <c r="P997">
        <f t="shared" si="1403"/>
        <v>1.2103770076556339</v>
      </c>
      <c r="Q997" s="5">
        <f t="shared" si="1404"/>
        <v>0.20834786181879461</v>
      </c>
      <c r="R997" s="5">
        <f t="shared" si="1405"/>
        <v>0.21037700765563394</v>
      </c>
    </row>
    <row r="998" spans="1:18" x14ac:dyDescent="0.3">
      <c r="A998" s="1">
        <v>44903</v>
      </c>
      <c r="B998">
        <f t="shared" si="1406"/>
        <v>169730.6541573398</v>
      </c>
      <c r="C998">
        <f t="shared" si="1409"/>
        <v>375.5132126492681</v>
      </c>
      <c r="D998">
        <f t="shared" si="1364"/>
        <v>334.35623567651055</v>
      </c>
      <c r="E998">
        <f t="shared" si="1365"/>
        <v>3944.8766935560561</v>
      </c>
      <c r="F998">
        <f t="shared" si="1407"/>
        <v>2283.2850432306564</v>
      </c>
      <c r="G998">
        <f t="shared" si="1369"/>
        <v>0.71473296760086669</v>
      </c>
      <c r="H998">
        <f t="shared" si="1370"/>
        <v>5.5729388860941071</v>
      </c>
      <c r="I998">
        <f t="shared" si="1408"/>
        <v>161100.9665830509</v>
      </c>
      <c r="J998">
        <f t="shared" si="1368"/>
        <v>235.68810388442944</v>
      </c>
      <c r="K998">
        <f t="shared" si="1371"/>
        <v>6346.4025310582365</v>
      </c>
      <c r="L998">
        <f t="shared" si="1399"/>
        <v>6244.8183229636679</v>
      </c>
      <c r="M998">
        <f t="shared" si="1400"/>
        <v>1.0224107988342916</v>
      </c>
      <c r="N998">
        <f t="shared" si="1401"/>
        <v>1.0120609742322046</v>
      </c>
      <c r="O998">
        <f t="shared" si="1402"/>
        <v>1.1812467858318416</v>
      </c>
      <c r="P998">
        <f t="shared" si="1403"/>
        <v>1.1921345199707156</v>
      </c>
      <c r="Q998" s="5">
        <f t="shared" si="1404"/>
        <v>0.18124678583184162</v>
      </c>
      <c r="R998" s="5">
        <f t="shared" si="1405"/>
        <v>0.19213451997071562</v>
      </c>
    </row>
    <row r="999" spans="1:18" x14ac:dyDescent="0.3">
      <c r="A999" s="1">
        <v>44904</v>
      </c>
      <c r="B999" s="4">
        <v>170107</v>
      </c>
      <c r="C999">
        <f t="shared" si="1409"/>
        <v>376.34584266020101</v>
      </c>
      <c r="D999">
        <f t="shared" si="1364"/>
        <v>321.12079794190504</v>
      </c>
      <c r="E999">
        <f t="shared" si="1365"/>
        <v>4109.1466705067141</v>
      </c>
      <c r="F999" s="4">
        <v>2284</v>
      </c>
      <c r="G999">
        <f t="shared" si="1369"/>
        <v>0.71495676934364383</v>
      </c>
      <c r="H999">
        <f t="shared" si="1370"/>
        <v>5</v>
      </c>
      <c r="I999" s="4">
        <v>161337</v>
      </c>
      <c r="J999">
        <f t="shared" si="1368"/>
        <v>236.03341694909614</v>
      </c>
      <c r="K999">
        <f t="shared" si="1371"/>
        <v>6486</v>
      </c>
      <c r="L999">
        <f t="shared" si="1399"/>
        <v>6285.5998130368253</v>
      </c>
      <c r="M999">
        <f t="shared" si="1400"/>
        <v>1.0219963149608926</v>
      </c>
      <c r="N999">
        <f t="shared" si="1401"/>
        <v>1.0065304526031116</v>
      </c>
      <c r="O999">
        <f t="shared" si="1402"/>
        <v>1.1514648026151255</v>
      </c>
      <c r="P999">
        <f t="shared" si="1403"/>
        <v>1.175212900887842</v>
      </c>
      <c r="Q999" s="5">
        <f t="shared" si="1404"/>
        <v>0.15146480261512552</v>
      </c>
      <c r="R999" s="5">
        <f t="shared" si="1405"/>
        <v>0.17521290088784203</v>
      </c>
    </row>
    <row r="1000" spans="1:18" x14ac:dyDescent="0.3">
      <c r="A1000" s="1">
        <v>44905</v>
      </c>
      <c r="B1000">
        <f>((B$1006-B$999)*(1/7))+B999</f>
        <v>170374.14285714287</v>
      </c>
      <c r="C1000">
        <f t="shared" si="1409"/>
        <v>267.14285714286962</v>
      </c>
      <c r="D1000">
        <f t="shared" si="1364"/>
        <v>307.78197072226612</v>
      </c>
      <c r="E1000">
        <f t="shared" si="1365"/>
        <v>4163.9423710397969</v>
      </c>
      <c r="F1000">
        <f t="shared" ref="F1000:F1005" si="1410">((F$1006-F$999)*(1/7))+F999</f>
        <v>2285.5714285714284</v>
      </c>
      <c r="G1000">
        <f t="shared" si="1369"/>
        <v>1.5714285714284415</v>
      </c>
      <c r="H1000">
        <f t="shared" si="1370"/>
        <v>5.8578135621387446</v>
      </c>
      <c r="I1000">
        <f t="shared" ref="I1000:I1005" si="1411">((I$1006-I$999)*(1/7))+I999</f>
        <v>161695.57142857142</v>
      </c>
      <c r="J1000">
        <f t="shared" si="1368"/>
        <v>358.57142857142026</v>
      </c>
      <c r="K1000">
        <f t="shared" si="1371"/>
        <v>6393.0000000000291</v>
      </c>
      <c r="L1000">
        <f t="shared" ref="L1000:L1006" si="1412">GEOMEAN(K997:K1003)</f>
        <v>6292.2859998469758</v>
      </c>
      <c r="M1000">
        <f t="shared" ref="M1000:M1006" si="1413">K1000/K999</f>
        <v>0.98566142460685002</v>
      </c>
      <c r="N1000">
        <f t="shared" ref="N1000:N1006" si="1414">L1000/L999</f>
        <v>1.0010637309101802</v>
      </c>
      <c r="O1000">
        <f t="shared" ref="O1000:O1006" si="1415">L1000/L993</f>
        <v>1.1190875620037086</v>
      </c>
      <c r="P1000">
        <f t="shared" ref="P1000:P1006" si="1416">K1000/K993</f>
        <v>1.1303650775313814</v>
      </c>
      <c r="Q1000" s="5">
        <f t="shared" ref="Q1000:Q1006" si="1417">O1000-1</f>
        <v>0.11908756200370862</v>
      </c>
      <c r="R1000" s="5">
        <f t="shared" ref="R1000:R1006" si="1418">P1000-1</f>
        <v>0.13036507753138138</v>
      </c>
    </row>
    <row r="1001" spans="1:18" x14ac:dyDescent="0.3">
      <c r="A1001" s="1">
        <v>44906</v>
      </c>
      <c r="B1001">
        <f t="shared" ref="B1001:B1005" si="1419">((B$1006-B$999)*(1/7))+B1000</f>
        <v>170641.28571428574</v>
      </c>
      <c r="C1001">
        <f t="shared" si="1409"/>
        <v>267.14285714286962</v>
      </c>
      <c r="D1001">
        <f t="shared" si="1364"/>
        <v>294.33952477083585</v>
      </c>
      <c r="E1001">
        <f t="shared" si="1365"/>
        <v>4218.466433632886</v>
      </c>
      <c r="F1001">
        <f t="shared" si="1410"/>
        <v>2287.1428571428569</v>
      </c>
      <c r="G1001">
        <f t="shared" si="1369"/>
        <v>1.5714285714284415</v>
      </c>
      <c r="H1001">
        <f t="shared" si="1370"/>
        <v>6.7154036725964943</v>
      </c>
      <c r="I1001">
        <f t="shared" si="1411"/>
        <v>162054.14285714284</v>
      </c>
      <c r="J1001">
        <f t="shared" si="1368"/>
        <v>358.57142857142026</v>
      </c>
      <c r="K1001">
        <f t="shared" si="1371"/>
        <v>6300.0000000000291</v>
      </c>
      <c r="L1001">
        <f t="shared" si="1412"/>
        <v>6264.9548526368135</v>
      </c>
      <c r="M1001">
        <f t="shared" si="1413"/>
        <v>0.98545283904270298</v>
      </c>
      <c r="N1001">
        <f t="shared" si="1414"/>
        <v>0.99565640417316903</v>
      </c>
      <c r="O1001">
        <f t="shared" si="1415"/>
        <v>1.0842458063092717</v>
      </c>
      <c r="P1001">
        <f t="shared" si="1416"/>
        <v>1.0875437813411504</v>
      </c>
      <c r="Q1001" s="5">
        <f t="shared" si="1417"/>
        <v>8.4245806309271698E-2</v>
      </c>
      <c r="R1001" s="5">
        <f t="shared" si="1418"/>
        <v>8.7543781341150373E-2</v>
      </c>
    </row>
    <row r="1002" spans="1:18" x14ac:dyDescent="0.3">
      <c r="A1002" s="1">
        <v>44907</v>
      </c>
      <c r="B1002">
        <f t="shared" si="1419"/>
        <v>170908.42857142861</v>
      </c>
      <c r="C1002">
        <f t="shared" si="1409"/>
        <v>267.14285714286962</v>
      </c>
      <c r="D1002">
        <f t="shared" ref="D1002:D1048" si="1420">AVERAGE(C999:C1006)</f>
        <v>280.79323033252513</v>
      </c>
      <c r="E1002">
        <f t="shared" ref="E1002:E1048" si="1421">SUM(C989:C1002)</f>
        <v>4272.7185108023114</v>
      </c>
      <c r="F1002">
        <f t="shared" si="1410"/>
        <v>2288.7142857142853</v>
      </c>
      <c r="G1002">
        <f t="shared" si="1369"/>
        <v>1.5714285714284415</v>
      </c>
      <c r="H1002">
        <f t="shared" si="1370"/>
        <v>7.5727702614044574</v>
      </c>
      <c r="I1002">
        <f t="shared" si="1411"/>
        <v>162412.71428571426</v>
      </c>
      <c r="J1002">
        <f t="shared" si="1368"/>
        <v>358.57142857142026</v>
      </c>
      <c r="K1002">
        <f t="shared" si="1371"/>
        <v>6207.0000000000582</v>
      </c>
      <c r="L1002">
        <f t="shared" si="1412"/>
        <v>6204.2115806081465</v>
      </c>
      <c r="M1002">
        <f t="shared" si="1413"/>
        <v>0.98523809523809991</v>
      </c>
      <c r="N1002">
        <f t="shared" si="1414"/>
        <v>0.99030427617477546</v>
      </c>
      <c r="O1002">
        <f t="shared" si="1415"/>
        <v>1.0471111793013022</v>
      </c>
      <c r="P1002">
        <f t="shared" si="1416"/>
        <v>1.0466185627675191</v>
      </c>
      <c r="Q1002" s="5">
        <f t="shared" si="1417"/>
        <v>4.7111179301302153E-2</v>
      </c>
      <c r="R1002" s="5">
        <f t="shared" si="1418"/>
        <v>4.6618562767519078E-2</v>
      </c>
    </row>
    <row r="1003" spans="1:18" x14ac:dyDescent="0.3">
      <c r="A1003" s="1">
        <v>44908</v>
      </c>
      <c r="B1003">
        <f t="shared" si="1419"/>
        <v>171175.57142857148</v>
      </c>
      <c r="C1003">
        <f t="shared" si="1409"/>
        <v>267.14285714286962</v>
      </c>
      <c r="D1003">
        <f t="shared" si="1420"/>
        <v>252.58333333333212</v>
      </c>
      <c r="E1003">
        <f t="shared" si="1421"/>
        <v>4326.6982546198997</v>
      </c>
      <c r="F1003">
        <f t="shared" si="1410"/>
        <v>2290.2857142857138</v>
      </c>
      <c r="G1003">
        <f t="shared" si="1369"/>
        <v>1.5714285714284415</v>
      </c>
      <c r="H1003">
        <f t="shared" si="1370"/>
        <v>8.4299132585720145</v>
      </c>
      <c r="I1003">
        <f t="shared" si="1411"/>
        <v>162771.28571428568</v>
      </c>
      <c r="J1003">
        <f t="shared" ref="J1003:J1048" si="1422">I1003-I1002</f>
        <v>358.57142857142026</v>
      </c>
      <c r="K1003">
        <f t="shared" si="1371"/>
        <v>6114.0000000000873</v>
      </c>
      <c r="L1003">
        <f t="shared" si="1412"/>
        <v>6111.1691172002757</v>
      </c>
      <c r="M1003">
        <f t="shared" si="1413"/>
        <v>0.98501691638473177</v>
      </c>
      <c r="N1003">
        <f t="shared" si="1414"/>
        <v>0.98500333810363849</v>
      </c>
      <c r="O1003">
        <f t="shared" si="1415"/>
        <v>1.0078916529870745</v>
      </c>
      <c r="P1003">
        <f t="shared" si="1416"/>
        <v>1.0074699205358146</v>
      </c>
      <c r="Q1003" s="5">
        <f t="shared" si="1417"/>
        <v>7.8916529870745045E-3</v>
      </c>
      <c r="R1003" s="5">
        <f t="shared" si="1418"/>
        <v>7.4699205358146337E-3</v>
      </c>
    </row>
    <row r="1004" spans="1:18" x14ac:dyDescent="0.3">
      <c r="A1004" s="1">
        <v>44909</v>
      </c>
      <c r="B1004">
        <f t="shared" si="1419"/>
        <v>171442.71428571435</v>
      </c>
      <c r="C1004">
        <f t="shared" si="1409"/>
        <v>267.14285714286962</v>
      </c>
      <c r="D1004">
        <f t="shared" si="1420"/>
        <v>238.02380952380554</v>
      </c>
      <c r="E1004">
        <f t="shared" si="1421"/>
        <v>4380.405316712393</v>
      </c>
      <c r="F1004">
        <f t="shared" si="1410"/>
        <v>2291.8571428571422</v>
      </c>
      <c r="G1004">
        <f t="shared" ref="G1004:G1048" si="1423">F1004-F1003</f>
        <v>1.5714285714284415</v>
      </c>
      <c r="H1004">
        <f t="shared" ref="H1004:H1048" si="1424">SUM(G998:G1004)</f>
        <v>9.286832594086718</v>
      </c>
      <c r="I1004">
        <f t="shared" si="1411"/>
        <v>163129.8571428571</v>
      </c>
      <c r="J1004">
        <f t="shared" si="1422"/>
        <v>358.57142857142026</v>
      </c>
      <c r="K1004">
        <f t="shared" ref="K1004:K1048" si="1425">B1004-F1004-I1004</f>
        <v>6021.0000000001164</v>
      </c>
      <c r="L1004">
        <f t="shared" si="1412"/>
        <v>6013.2724439988779</v>
      </c>
      <c r="M1004">
        <f t="shared" si="1413"/>
        <v>0.98478900883219345</v>
      </c>
      <c r="N1004">
        <f t="shared" si="1414"/>
        <v>0.98398069643894137</v>
      </c>
      <c r="O1004">
        <f t="shared" si="1415"/>
        <v>0.97453569555710862</v>
      </c>
      <c r="P1004">
        <f t="shared" si="1416"/>
        <v>0.96998817671196658</v>
      </c>
      <c r="Q1004" s="5">
        <f t="shared" si="1417"/>
        <v>-2.5464304442891383E-2</v>
      </c>
      <c r="R1004" s="5">
        <f t="shared" si="1418"/>
        <v>-3.0011823288033423E-2</v>
      </c>
    </row>
    <row r="1005" spans="1:18" x14ac:dyDescent="0.3">
      <c r="A1005" s="1">
        <v>44910</v>
      </c>
      <c r="B1005">
        <f t="shared" si="1419"/>
        <v>171709.85714285722</v>
      </c>
      <c r="C1005">
        <f t="shared" si="1409"/>
        <v>267.14285714286962</v>
      </c>
      <c r="D1005">
        <f t="shared" si="1420"/>
        <v>223.46428571427896</v>
      </c>
      <c r="E1005">
        <f t="shared" si="1421"/>
        <v>4433.8393482608953</v>
      </c>
      <c r="F1005">
        <f t="shared" si="1410"/>
        <v>2293.4285714285706</v>
      </c>
      <c r="G1005">
        <f t="shared" si="1423"/>
        <v>1.5714285714284415</v>
      </c>
      <c r="H1005">
        <f t="shared" si="1424"/>
        <v>10.143528197914293</v>
      </c>
      <c r="I1005">
        <f t="shared" si="1411"/>
        <v>163488.42857142852</v>
      </c>
      <c r="J1005">
        <f t="shared" si="1422"/>
        <v>358.57142857142026</v>
      </c>
      <c r="K1005">
        <f t="shared" si="1425"/>
        <v>5928.0000000001164</v>
      </c>
      <c r="L1005">
        <f t="shared" si="1412"/>
        <v>5910.5727118807854</v>
      </c>
      <c r="M1005">
        <f t="shared" si="1413"/>
        <v>0.98455406078724494</v>
      </c>
      <c r="N1005">
        <f t="shared" si="1414"/>
        <v>0.98292115764344179</v>
      </c>
      <c r="O1005">
        <f t="shared" si="1415"/>
        <v>0.94647632744514232</v>
      </c>
      <c r="P1005">
        <f t="shared" si="1416"/>
        <v>0.93407248767935414</v>
      </c>
      <c r="Q1005" s="5">
        <f t="shared" si="1417"/>
        <v>-5.3523672554857682E-2</v>
      </c>
      <c r="R1005" s="5">
        <f t="shared" si="1418"/>
        <v>-6.5927512320645865E-2</v>
      </c>
    </row>
    <row r="1006" spans="1:18" x14ac:dyDescent="0.3">
      <c r="A1006" s="1">
        <v>44911</v>
      </c>
      <c r="B1006" s="4">
        <v>171977</v>
      </c>
      <c r="C1006">
        <f t="shared" si="1409"/>
        <v>267.1428571427823</v>
      </c>
      <c r="D1006">
        <f t="shared" si="1420"/>
        <v>208.90476190475238</v>
      </c>
      <c r="E1006">
        <f t="shared" si="1421"/>
        <v>4487</v>
      </c>
      <c r="F1006" s="4">
        <v>2295</v>
      </c>
      <c r="G1006">
        <f t="shared" si="1423"/>
        <v>1.571428571429351</v>
      </c>
      <c r="H1006">
        <f t="shared" si="1424"/>
        <v>11</v>
      </c>
      <c r="I1006" s="4">
        <v>163847</v>
      </c>
      <c r="J1006">
        <f t="shared" si="1422"/>
        <v>358.57142857147846</v>
      </c>
      <c r="K1006">
        <f t="shared" si="1425"/>
        <v>5835</v>
      </c>
      <c r="L1006">
        <f t="shared" si="1412"/>
        <v>5803.1342041460666</v>
      </c>
      <c r="M1006">
        <f t="shared" si="1413"/>
        <v>0.98431174089066897</v>
      </c>
      <c r="N1006">
        <f t="shared" si="1414"/>
        <v>0.98182265696203053</v>
      </c>
      <c r="O1006">
        <f t="shared" si="1415"/>
        <v>0.92324270980629608</v>
      </c>
      <c r="P1006">
        <f t="shared" si="1416"/>
        <v>0.89962997224791863</v>
      </c>
      <c r="Q1006" s="5">
        <f t="shared" si="1417"/>
        <v>-7.675729019370392E-2</v>
      </c>
      <c r="R1006" s="5">
        <f t="shared" si="1418"/>
        <v>-0.10037002775208137</v>
      </c>
    </row>
    <row r="1007" spans="1:18" x14ac:dyDescent="0.3">
      <c r="A1007" s="1">
        <v>44912</v>
      </c>
      <c r="B1007">
        <f>((B$1012-B$1006)*(1/6))+B1006</f>
        <v>172127.66666666666</v>
      </c>
      <c r="C1007">
        <f t="shared" si="1409"/>
        <v>150.66666666665697</v>
      </c>
      <c r="D1007">
        <f t="shared" si="1420"/>
        <v>194.3452380952258</v>
      </c>
      <c r="E1007">
        <f t="shared" si="1421"/>
        <v>4266.2890537061903</v>
      </c>
      <c r="F1007">
        <f>((F$1012-F$1006)*(1/6))+F1006</f>
        <v>2296.5</v>
      </c>
      <c r="G1007">
        <f t="shared" si="1423"/>
        <v>1.5</v>
      </c>
      <c r="H1007">
        <f t="shared" si="1424"/>
        <v>10.928571428571558</v>
      </c>
      <c r="I1007">
        <f>((I$1012-I$1006)*(1/6))+I1006</f>
        <v>164121.5</v>
      </c>
      <c r="J1007">
        <f t="shared" si="1422"/>
        <v>274.5</v>
      </c>
      <c r="K1007">
        <f t="shared" si="1425"/>
        <v>5709.666666666657</v>
      </c>
      <c r="L1007">
        <f t="shared" ref="L1007:L1012" si="1426">GEOMEAN(K1004:K1010)</f>
        <v>5691.0348877068382</v>
      </c>
      <c r="M1007">
        <f t="shared" ref="M1007:M1012" si="1427">K1007/K1006</f>
        <v>0.97852042273635942</v>
      </c>
      <c r="N1007">
        <f t="shared" ref="N1007:N1012" si="1428">L1007/L1006</f>
        <v>0.98068297018546657</v>
      </c>
      <c r="O1007">
        <f t="shared" ref="O1007:O1012" si="1429">L1007/L1000</f>
        <v>0.90444631535267794</v>
      </c>
      <c r="P1007">
        <f t="shared" ref="P1007:P1012" si="1430">K1007/K1000</f>
        <v>0.89311225819906637</v>
      </c>
      <c r="Q1007" s="5">
        <f t="shared" ref="Q1007:Q1012" si="1431">O1007-1</f>
        <v>-9.5553684647322057E-2</v>
      </c>
      <c r="R1007" s="5">
        <f t="shared" ref="R1007:R1012" si="1432">P1007-1</f>
        <v>-0.10688774180093363</v>
      </c>
    </row>
    <row r="1008" spans="1:18" x14ac:dyDescent="0.3">
      <c r="A1008" s="1">
        <v>44913</v>
      </c>
      <c r="B1008">
        <f t="shared" ref="B1008:B1011" si="1433">((B$1012-B$1006)*(1/6))+B1007</f>
        <v>172278.33333333331</v>
      </c>
      <c r="C1008">
        <f t="shared" si="1409"/>
        <v>150.66666666665697</v>
      </c>
      <c r="D1008">
        <f t="shared" si="1420"/>
        <v>179.78571428570649</v>
      </c>
      <c r="E1008">
        <f t="shared" si="1421"/>
        <v>4044.7546473167895</v>
      </c>
      <c r="F1008">
        <f t="shared" ref="F1008:F1011" si="1434">((F$1012-F$1006)*(1/6))+F1007</f>
        <v>2298</v>
      </c>
      <c r="G1008">
        <f t="shared" si="1423"/>
        <v>1.5</v>
      </c>
      <c r="H1008">
        <f t="shared" si="1424"/>
        <v>10.857142857143117</v>
      </c>
      <c r="I1008">
        <f t="shared" ref="I1008:I1011" si="1435">((I$1012-I$1006)*(1/6))+I1007</f>
        <v>164396</v>
      </c>
      <c r="J1008">
        <f t="shared" si="1422"/>
        <v>274.5</v>
      </c>
      <c r="K1008">
        <f t="shared" si="1425"/>
        <v>5584.3333333333139</v>
      </c>
      <c r="L1008">
        <f t="shared" si="1426"/>
        <v>5574.3669521433185</v>
      </c>
      <c r="M1008">
        <f t="shared" si="1427"/>
        <v>0.97804892287932577</v>
      </c>
      <c r="N1008">
        <f t="shared" si="1428"/>
        <v>0.97949969770603007</v>
      </c>
      <c r="O1008">
        <f t="shared" si="1429"/>
        <v>0.88976969240203885</v>
      </c>
      <c r="P1008">
        <f t="shared" si="1430"/>
        <v>0.8864021164021092</v>
      </c>
      <c r="Q1008" s="5">
        <f t="shared" si="1431"/>
        <v>-0.11023030759796115</v>
      </c>
      <c r="R1008" s="5">
        <f t="shared" si="1432"/>
        <v>-0.1135978835978908</v>
      </c>
    </row>
    <row r="1009" spans="1:18" x14ac:dyDescent="0.3">
      <c r="A1009" s="1">
        <v>44914</v>
      </c>
      <c r="B1009">
        <f t="shared" si="1433"/>
        <v>172428.99999999997</v>
      </c>
      <c r="C1009">
        <f t="shared" si="1409"/>
        <v>150.66666666665697</v>
      </c>
      <c r="D1009">
        <f t="shared" si="1420"/>
        <v>162.17857142856155</v>
      </c>
      <c r="E1009">
        <f t="shared" si="1421"/>
        <v>3822.3949549637327</v>
      </c>
      <c r="F1009">
        <f t="shared" si="1434"/>
        <v>2299.5</v>
      </c>
      <c r="G1009">
        <f t="shared" si="1423"/>
        <v>1.5</v>
      </c>
      <c r="H1009">
        <f t="shared" si="1424"/>
        <v>10.785714285714675</v>
      </c>
      <c r="I1009">
        <f t="shared" si="1435"/>
        <v>164670.5</v>
      </c>
      <c r="J1009">
        <f t="shared" si="1422"/>
        <v>274.5</v>
      </c>
      <c r="K1009">
        <f t="shared" si="1425"/>
        <v>5458.9999999999709</v>
      </c>
      <c r="L1009">
        <f t="shared" si="1426"/>
        <v>5453.2373328580943</v>
      </c>
      <c r="M1009">
        <f t="shared" si="1427"/>
        <v>0.97755625858055095</v>
      </c>
      <c r="N1009">
        <f t="shared" si="1428"/>
        <v>0.97827024659030559</v>
      </c>
      <c r="O1009">
        <f t="shared" si="1429"/>
        <v>0.878957344056851</v>
      </c>
      <c r="P1009">
        <f t="shared" si="1430"/>
        <v>0.87949089737391972</v>
      </c>
      <c r="Q1009" s="5">
        <f t="shared" si="1431"/>
        <v>-0.121042655943149</v>
      </c>
      <c r="R1009" s="5">
        <f t="shared" si="1432"/>
        <v>-0.12050910262608028</v>
      </c>
    </row>
    <row r="1010" spans="1:18" x14ac:dyDescent="0.3">
      <c r="A1010" s="1">
        <v>44915</v>
      </c>
      <c r="B1010">
        <f t="shared" si="1433"/>
        <v>172579.66666666663</v>
      </c>
      <c r="C1010">
        <f t="shared" si="1409"/>
        <v>150.66666666665697</v>
      </c>
      <c r="D1010">
        <f t="shared" si="1420"/>
        <v>144.57142857142753</v>
      </c>
      <c r="E1010">
        <f t="shared" si="1421"/>
        <v>3599.2081467304088</v>
      </c>
      <c r="F1010">
        <f t="shared" si="1434"/>
        <v>2301</v>
      </c>
      <c r="G1010">
        <f t="shared" si="1423"/>
        <v>1.5</v>
      </c>
      <c r="H1010">
        <f t="shared" si="1424"/>
        <v>10.714285714286234</v>
      </c>
      <c r="I1010">
        <f t="shared" si="1435"/>
        <v>164945</v>
      </c>
      <c r="J1010">
        <f t="shared" si="1422"/>
        <v>274.5</v>
      </c>
      <c r="K1010">
        <f t="shared" si="1425"/>
        <v>5333.6666666666279</v>
      </c>
      <c r="L1010">
        <f t="shared" si="1426"/>
        <v>5332.6528340793466</v>
      </c>
      <c r="M1010">
        <f t="shared" si="1427"/>
        <v>0.9770409720950094</v>
      </c>
      <c r="N1010">
        <f t="shared" si="1428"/>
        <v>0.97788753882905954</v>
      </c>
      <c r="O1010">
        <f t="shared" si="1429"/>
        <v>0.87260763559467769</v>
      </c>
      <c r="P1010">
        <f t="shared" si="1430"/>
        <v>0.87236942536253703</v>
      </c>
      <c r="Q1010" s="5">
        <f t="shared" si="1431"/>
        <v>-0.12739236440532231</v>
      </c>
      <c r="R1010" s="5">
        <f t="shared" si="1432"/>
        <v>-0.12763057463746297</v>
      </c>
    </row>
    <row r="1011" spans="1:18" x14ac:dyDescent="0.3">
      <c r="A1011" s="1">
        <v>44916</v>
      </c>
      <c r="B1011">
        <f t="shared" si="1433"/>
        <v>172730.33333333328</v>
      </c>
      <c r="C1011">
        <f t="shared" si="1409"/>
        <v>150.66666666665697</v>
      </c>
      <c r="D1011">
        <f t="shared" si="1420"/>
        <v>141.52380952380918</v>
      </c>
      <c r="E1011">
        <f t="shared" si="1421"/>
        <v>3375.1923886427539</v>
      </c>
      <c r="F1011">
        <f t="shared" si="1434"/>
        <v>2302.5</v>
      </c>
      <c r="G1011">
        <f t="shared" si="1423"/>
        <v>1.5</v>
      </c>
      <c r="H1011">
        <f t="shared" si="1424"/>
        <v>10.642857142857792</v>
      </c>
      <c r="I1011">
        <f t="shared" si="1435"/>
        <v>165219.5</v>
      </c>
      <c r="J1011">
        <f t="shared" si="1422"/>
        <v>274.5</v>
      </c>
      <c r="K1011">
        <f t="shared" si="1425"/>
        <v>5208.3333333332848</v>
      </c>
      <c r="L1011">
        <f t="shared" si="1426"/>
        <v>5216.8295058139875</v>
      </c>
      <c r="M1011">
        <f t="shared" si="1427"/>
        <v>0.97650146865820686</v>
      </c>
      <c r="N1011">
        <f t="shared" si="1428"/>
        <v>0.97828035466228591</v>
      </c>
      <c r="O1011">
        <f t="shared" si="1429"/>
        <v>0.86755249398690992</v>
      </c>
      <c r="P1011">
        <f t="shared" si="1430"/>
        <v>0.86502795770356822</v>
      </c>
      <c r="Q1011" s="5">
        <f t="shared" si="1431"/>
        <v>-0.13244750601309008</v>
      </c>
      <c r="R1011" s="5">
        <f t="shared" si="1432"/>
        <v>-0.13497204229643178</v>
      </c>
    </row>
    <row r="1012" spans="1:18" x14ac:dyDescent="0.3">
      <c r="A1012" s="1">
        <v>44917</v>
      </c>
      <c r="B1012" s="4">
        <v>172881</v>
      </c>
      <c r="C1012">
        <f t="shared" si="1409"/>
        <v>150.66666666671517</v>
      </c>
      <c r="D1012">
        <f t="shared" si="1420"/>
        <v>138.47619047619082</v>
      </c>
      <c r="E1012">
        <f t="shared" si="1421"/>
        <v>3150.345842660201</v>
      </c>
      <c r="F1012" s="4">
        <v>2304</v>
      </c>
      <c r="G1012">
        <f t="shared" si="1423"/>
        <v>1.5</v>
      </c>
      <c r="H1012">
        <f t="shared" si="1424"/>
        <v>10.571428571429351</v>
      </c>
      <c r="I1012" s="4">
        <v>165494</v>
      </c>
      <c r="J1012">
        <f t="shared" si="1422"/>
        <v>274.5</v>
      </c>
      <c r="K1012">
        <f t="shared" si="1425"/>
        <v>5083</v>
      </c>
      <c r="L1012">
        <f t="shared" si="1426"/>
        <v>5105.6577967890425</v>
      </c>
      <c r="M1012">
        <f t="shared" si="1427"/>
        <v>0.97593600000000913</v>
      </c>
      <c r="N1012">
        <f t="shared" si="1428"/>
        <v>0.97868979446212534</v>
      </c>
      <c r="O1012">
        <f t="shared" si="1429"/>
        <v>0.8638177797096056</v>
      </c>
      <c r="P1012">
        <f t="shared" si="1430"/>
        <v>0.85745614035086037</v>
      </c>
      <c r="Q1012" s="5">
        <f t="shared" si="1431"/>
        <v>-0.1361822202903944</v>
      </c>
      <c r="R1012" s="5">
        <f t="shared" si="1432"/>
        <v>-0.14254385964913963</v>
      </c>
    </row>
    <row r="1013" spans="1:18" x14ac:dyDescent="0.3">
      <c r="A1013" s="1">
        <v>44918</v>
      </c>
      <c r="B1013">
        <f>((B$1019-B$1012)*(1/7))+B1012</f>
        <v>173007.28571428571</v>
      </c>
      <c r="C1013">
        <f t="shared" si="1409"/>
        <v>126.28571428571013</v>
      </c>
      <c r="D1013">
        <f t="shared" si="1420"/>
        <v>135.42857142857247</v>
      </c>
      <c r="E1013">
        <f t="shared" si="1421"/>
        <v>2900.2857142857101</v>
      </c>
      <c r="F1013">
        <f>((F$1019-F$1012)*(1/7))+F1012</f>
        <v>2304.4285714285716</v>
      </c>
      <c r="G1013">
        <f t="shared" si="1423"/>
        <v>0.4285714285715585</v>
      </c>
      <c r="H1013">
        <f t="shared" si="1424"/>
        <v>9.4285714285715585</v>
      </c>
      <c r="I1013">
        <f>((I$1019-I$1012)*(1/7))+I1012</f>
        <v>165713.28571428571</v>
      </c>
      <c r="J1013">
        <f t="shared" si="1422"/>
        <v>219.28571428571013</v>
      </c>
      <c r="K1013">
        <f t="shared" si="1425"/>
        <v>4989.5714285714203</v>
      </c>
      <c r="L1013">
        <f t="shared" ref="L1013:L1019" si="1436">GEOMEAN(K1010:K1016)</f>
        <v>4999.0360293154745</v>
      </c>
      <c r="M1013">
        <f t="shared" ref="M1013:M1019" si="1437">K1013/K1012</f>
        <v>0.9816194036142869</v>
      </c>
      <c r="N1013">
        <f t="shared" ref="N1013:N1019" si="1438">L1013/L1012</f>
        <v>0.9791169381660042</v>
      </c>
      <c r="O1013">
        <f t="shared" ref="O1013:O1019" si="1439">L1013/L1006</f>
        <v>0.86143726018672773</v>
      </c>
      <c r="P1013">
        <f t="shared" ref="P1013:P1019" si="1440">K1013/K1006</f>
        <v>0.85511078467376522</v>
      </c>
      <c r="Q1013" s="5">
        <f t="shared" ref="Q1013:Q1019" si="1441">O1013-1</f>
        <v>-0.13856273981327227</v>
      </c>
      <c r="R1013" s="5">
        <f t="shared" ref="R1013:R1019" si="1442">P1013-1</f>
        <v>-0.14488921532623478</v>
      </c>
    </row>
    <row r="1014" spans="1:18" x14ac:dyDescent="0.3">
      <c r="A1014" s="1">
        <v>44919</v>
      </c>
      <c r="B1014">
        <f t="shared" ref="B1014:B1018" si="1443">((B$1019-B$1012)*(1/7))+B1013</f>
        <v>173133.57142857142</v>
      </c>
      <c r="C1014">
        <f t="shared" si="1409"/>
        <v>126.28571428571013</v>
      </c>
      <c r="D1014">
        <f t="shared" si="1420"/>
        <v>132.38095238095411</v>
      </c>
      <c r="E1014">
        <f t="shared" si="1421"/>
        <v>2759.4285714285506</v>
      </c>
      <c r="F1014">
        <f t="shared" ref="F1014:F1018" si="1444">((F$1019-F$1012)*(1/7))+F1013</f>
        <v>2304.8571428571431</v>
      </c>
      <c r="G1014">
        <f t="shared" si="1423"/>
        <v>0.4285714285715585</v>
      </c>
      <c r="H1014">
        <f t="shared" si="1424"/>
        <v>8.357142857143117</v>
      </c>
      <c r="I1014">
        <f t="shared" ref="I1014:I1018" si="1445">((I$1019-I$1012)*(1/7))+I1013</f>
        <v>165932.57142857142</v>
      </c>
      <c r="J1014">
        <f t="shared" si="1422"/>
        <v>219.28571428571013</v>
      </c>
      <c r="K1014">
        <f t="shared" si="1425"/>
        <v>4896.1428571428696</v>
      </c>
      <c r="L1014">
        <f t="shared" si="1436"/>
        <v>4896.8705374715391</v>
      </c>
      <c r="M1014">
        <f t="shared" si="1437"/>
        <v>0.98127523119649973</v>
      </c>
      <c r="N1014">
        <f t="shared" si="1438"/>
        <v>0.97956296149001254</v>
      </c>
      <c r="O1014">
        <f t="shared" si="1439"/>
        <v>0.86045343845092792</v>
      </c>
      <c r="P1014">
        <f t="shared" si="1440"/>
        <v>0.85751816051308505</v>
      </c>
      <c r="Q1014" s="5">
        <f t="shared" si="1441"/>
        <v>-0.13954656154907208</v>
      </c>
      <c r="R1014" s="5">
        <f t="shared" si="1442"/>
        <v>-0.14248183948691495</v>
      </c>
    </row>
    <row r="1015" spans="1:18" x14ac:dyDescent="0.3">
      <c r="A1015" s="1">
        <v>44920</v>
      </c>
      <c r="B1015">
        <f t="shared" si="1443"/>
        <v>173259.85714285713</v>
      </c>
      <c r="C1015">
        <f t="shared" si="1409"/>
        <v>126.28571428571013</v>
      </c>
      <c r="D1015">
        <f t="shared" si="1420"/>
        <v>129.3333333333394</v>
      </c>
      <c r="E1015">
        <f t="shared" si="1421"/>
        <v>2618.5714285713912</v>
      </c>
      <c r="F1015">
        <f t="shared" si="1444"/>
        <v>2305.2857142857147</v>
      </c>
      <c r="G1015">
        <f t="shared" si="1423"/>
        <v>0.4285714285715585</v>
      </c>
      <c r="H1015">
        <f t="shared" si="1424"/>
        <v>7.2857142857146755</v>
      </c>
      <c r="I1015">
        <f t="shared" si="1445"/>
        <v>166151.85714285713</v>
      </c>
      <c r="J1015">
        <f t="shared" si="1422"/>
        <v>219.28571428571013</v>
      </c>
      <c r="K1015">
        <f t="shared" si="1425"/>
        <v>4802.7142857142899</v>
      </c>
      <c r="L1015">
        <f t="shared" si="1436"/>
        <v>4799.0758548643362</v>
      </c>
      <c r="M1015">
        <f t="shared" si="1437"/>
        <v>0.98091792373004827</v>
      </c>
      <c r="N1015">
        <f t="shared" si="1438"/>
        <v>0.98002914680736108</v>
      </c>
      <c r="O1015">
        <f t="shared" si="1439"/>
        <v>0.86091853946197672</v>
      </c>
      <c r="P1015">
        <f t="shared" si="1440"/>
        <v>0.86003359739407392</v>
      </c>
      <c r="Q1015" s="5">
        <f t="shared" si="1441"/>
        <v>-0.13908146053802328</v>
      </c>
      <c r="R1015" s="5">
        <f t="shared" si="1442"/>
        <v>-0.13996640260592608</v>
      </c>
    </row>
    <row r="1016" spans="1:18" x14ac:dyDescent="0.3">
      <c r="A1016" s="1">
        <v>44921</v>
      </c>
      <c r="B1016">
        <f t="shared" si="1443"/>
        <v>173386.14285714284</v>
      </c>
      <c r="C1016">
        <f t="shared" si="1409"/>
        <v>126.28571428571013</v>
      </c>
      <c r="D1016">
        <f t="shared" si="1420"/>
        <v>123.640625</v>
      </c>
      <c r="E1016">
        <f t="shared" si="1421"/>
        <v>2477.7142857142317</v>
      </c>
      <c r="F1016">
        <f t="shared" si="1444"/>
        <v>2305.7142857142862</v>
      </c>
      <c r="G1016">
        <f t="shared" si="1423"/>
        <v>0.4285714285715585</v>
      </c>
      <c r="H1016">
        <f t="shared" si="1424"/>
        <v>6.214285714286234</v>
      </c>
      <c r="I1016">
        <f t="shared" si="1445"/>
        <v>166371.14285714284</v>
      </c>
      <c r="J1016">
        <f t="shared" si="1422"/>
        <v>219.28571428571013</v>
      </c>
      <c r="K1016">
        <f t="shared" si="1425"/>
        <v>4709.2857142857101</v>
      </c>
      <c r="L1016">
        <f t="shared" si="1436"/>
        <v>4705.5749587050695</v>
      </c>
      <c r="M1016">
        <f t="shared" si="1437"/>
        <v>0.98054671465540144</v>
      </c>
      <c r="N1016">
        <f t="shared" si="1438"/>
        <v>0.98051689554677612</v>
      </c>
      <c r="O1016">
        <f t="shared" si="1439"/>
        <v>0.86289568406494277</v>
      </c>
      <c r="P1016">
        <f t="shared" si="1440"/>
        <v>0.86266453824615041</v>
      </c>
      <c r="Q1016" s="5">
        <f t="shared" si="1441"/>
        <v>-0.13710431593505723</v>
      </c>
      <c r="R1016" s="5">
        <f t="shared" si="1442"/>
        <v>-0.13733546175384959</v>
      </c>
    </row>
    <row r="1017" spans="1:18" x14ac:dyDescent="0.3">
      <c r="A1017" s="1">
        <v>44922</v>
      </c>
      <c r="B1017">
        <f t="shared" si="1443"/>
        <v>173512.42857142855</v>
      </c>
      <c r="C1017">
        <f t="shared" si="1409"/>
        <v>126.28571428571013</v>
      </c>
      <c r="D1017">
        <f t="shared" si="1420"/>
        <v>120.99553571428623</v>
      </c>
      <c r="E1017">
        <f t="shared" si="1421"/>
        <v>2336.8571428570722</v>
      </c>
      <c r="F1017">
        <f t="shared" si="1444"/>
        <v>2306.1428571428578</v>
      </c>
      <c r="G1017">
        <f t="shared" si="1423"/>
        <v>0.4285714285715585</v>
      </c>
      <c r="H1017">
        <f t="shared" si="1424"/>
        <v>5.1428571428577925</v>
      </c>
      <c r="I1017">
        <f t="shared" si="1445"/>
        <v>166590.42857142855</v>
      </c>
      <c r="J1017">
        <f t="shared" si="1422"/>
        <v>219.28571428571013</v>
      </c>
      <c r="K1017">
        <f t="shared" si="1425"/>
        <v>4615.8571428571304</v>
      </c>
      <c r="L1017">
        <f t="shared" si="1436"/>
        <v>4609.0911285166303</v>
      </c>
      <c r="M1017">
        <f t="shared" si="1437"/>
        <v>0.98016077658122069</v>
      </c>
      <c r="N1017">
        <f t="shared" si="1438"/>
        <v>0.97949584672751855</v>
      </c>
      <c r="O1017">
        <f t="shared" si="1439"/>
        <v>0.86431486765111432</v>
      </c>
      <c r="P1017">
        <f t="shared" si="1440"/>
        <v>0.86541912559036882</v>
      </c>
      <c r="Q1017" s="5">
        <f t="shared" si="1441"/>
        <v>-0.13568513234888568</v>
      </c>
      <c r="R1017" s="5">
        <f t="shared" si="1442"/>
        <v>-0.13458087440963118</v>
      </c>
    </row>
    <row r="1018" spans="1:18" x14ac:dyDescent="0.3">
      <c r="A1018" s="1">
        <v>44923</v>
      </c>
      <c r="B1018">
        <f t="shared" si="1443"/>
        <v>173638.71428571426</v>
      </c>
      <c r="C1018">
        <f t="shared" si="1409"/>
        <v>126.28571428571013</v>
      </c>
      <c r="D1018">
        <f t="shared" si="1420"/>
        <v>118.35044642857247</v>
      </c>
      <c r="E1018">
        <f t="shared" si="1421"/>
        <v>2195.9999999999127</v>
      </c>
      <c r="F1018">
        <f t="shared" si="1444"/>
        <v>2306.5714285714294</v>
      </c>
      <c r="G1018">
        <f t="shared" si="1423"/>
        <v>0.4285714285715585</v>
      </c>
      <c r="H1018">
        <f t="shared" si="1424"/>
        <v>4.071428571429351</v>
      </c>
      <c r="I1018">
        <f t="shared" si="1445"/>
        <v>166809.71428571426</v>
      </c>
      <c r="J1018">
        <f t="shared" si="1422"/>
        <v>219.28571428571013</v>
      </c>
      <c r="K1018">
        <f t="shared" si="1425"/>
        <v>4522.4285714285797</v>
      </c>
      <c r="L1018">
        <f t="shared" si="1436"/>
        <v>4509.6685633493107</v>
      </c>
      <c r="M1018">
        <f t="shared" si="1437"/>
        <v>0.97975921512797948</v>
      </c>
      <c r="N1018">
        <f t="shared" si="1438"/>
        <v>0.97842903028057127</v>
      </c>
      <c r="O1018">
        <f t="shared" si="1439"/>
        <v>0.86444622319426601</v>
      </c>
      <c r="P1018">
        <f t="shared" si="1440"/>
        <v>0.86830628571429536</v>
      </c>
      <c r="Q1018" s="5">
        <f t="shared" si="1441"/>
        <v>-0.13555377680573399</v>
      </c>
      <c r="R1018" s="5">
        <f t="shared" si="1442"/>
        <v>-0.13169371428570464</v>
      </c>
    </row>
    <row r="1019" spans="1:18" x14ac:dyDescent="0.3">
      <c r="A1019" s="1">
        <v>44924</v>
      </c>
      <c r="B1019" s="4">
        <v>173765</v>
      </c>
      <c r="C1019">
        <f t="shared" si="1409"/>
        <v>126.28571428573923</v>
      </c>
      <c r="D1019">
        <f t="shared" si="1420"/>
        <v>115.7053571428587</v>
      </c>
      <c r="E1019">
        <f t="shared" si="1421"/>
        <v>2055.1428571427823</v>
      </c>
      <c r="F1019" s="4">
        <v>2307</v>
      </c>
      <c r="G1019">
        <f t="shared" si="1423"/>
        <v>0.428571428570649</v>
      </c>
      <c r="H1019">
        <f t="shared" si="1424"/>
        <v>3</v>
      </c>
      <c r="I1019" s="4">
        <v>167029</v>
      </c>
      <c r="J1019">
        <f t="shared" si="1422"/>
        <v>219.28571428573923</v>
      </c>
      <c r="K1019">
        <f t="shared" si="1425"/>
        <v>4429</v>
      </c>
      <c r="L1019">
        <f t="shared" si="1436"/>
        <v>4407.3589115623445</v>
      </c>
      <c r="M1019">
        <f t="shared" si="1437"/>
        <v>0.97934106200840076</v>
      </c>
      <c r="N1019">
        <f t="shared" si="1438"/>
        <v>0.97731326585318246</v>
      </c>
      <c r="O1019">
        <f t="shared" si="1439"/>
        <v>0.86323037833325622</v>
      </c>
      <c r="P1019">
        <f t="shared" si="1440"/>
        <v>0.87133582530001963</v>
      </c>
      <c r="Q1019" s="5">
        <f t="shared" si="1441"/>
        <v>-0.13676962166674378</v>
      </c>
      <c r="R1019" s="5">
        <f t="shared" si="1442"/>
        <v>-0.12866417469998037</v>
      </c>
    </row>
    <row r="1020" spans="1:18" x14ac:dyDescent="0.3">
      <c r="A1020" s="1">
        <v>44925</v>
      </c>
      <c r="B1020">
        <f>((B$1027-B$1019)*(1/8))+B1019</f>
        <v>173870.125</v>
      </c>
      <c r="C1020">
        <f t="shared" si="1409"/>
        <v>105.125</v>
      </c>
      <c r="D1020">
        <f t="shared" si="1420"/>
        <v>113.06026785714494</v>
      </c>
      <c r="E1020">
        <f t="shared" si="1421"/>
        <v>1893.125</v>
      </c>
      <c r="F1020">
        <f>((F$1027-F$1019)*(1/8))+F1019</f>
        <v>2307.375</v>
      </c>
      <c r="G1020">
        <f t="shared" si="1423"/>
        <v>0.375</v>
      </c>
      <c r="H1020">
        <f t="shared" si="1424"/>
        <v>2.9464285714284415</v>
      </c>
      <c r="I1020">
        <f>((I$1027-I$1019)*(1/8))+I1019</f>
        <v>167246.75</v>
      </c>
      <c r="J1020">
        <f t="shared" si="1422"/>
        <v>217.75</v>
      </c>
      <c r="K1020">
        <f t="shared" si="1425"/>
        <v>4316</v>
      </c>
      <c r="L1020">
        <f t="shared" ref="L1020:L1027" si="1446">GEOMEAN(K1017:K1023)</f>
        <v>4302.2216652224024</v>
      </c>
      <c r="M1020">
        <f t="shared" ref="M1020:M1027" si="1447">K1020/K1019</f>
        <v>0.97448634003160983</v>
      </c>
      <c r="N1020">
        <f t="shared" ref="N1020:N1027" si="1448">L1020/L1019</f>
        <v>0.97614506818037372</v>
      </c>
      <c r="O1020">
        <f t="shared" ref="O1020:O1027" si="1449">L1020/L1013</f>
        <v>0.86061025365554567</v>
      </c>
      <c r="P1020">
        <f t="shared" ref="P1020:P1027" si="1450">K1020/K1013</f>
        <v>0.86500415151602061</v>
      </c>
      <c r="Q1020" s="5">
        <f t="shared" ref="Q1020:Q1027" si="1451">O1020-1</f>
        <v>-0.13938974634445433</v>
      </c>
      <c r="R1020" s="5">
        <f t="shared" ref="R1020:R1027" si="1452">P1020-1</f>
        <v>-0.13499584848397939</v>
      </c>
    </row>
    <row r="1021" spans="1:18" x14ac:dyDescent="0.3">
      <c r="A1021" s="1">
        <v>44926</v>
      </c>
      <c r="B1021">
        <f t="shared" ref="B1021:B1026" si="1453">((B$1027-B$1019)*(1/8))+B1020</f>
        <v>173975.25</v>
      </c>
      <c r="C1021">
        <f t="shared" si="1409"/>
        <v>105.125</v>
      </c>
      <c r="D1021">
        <f t="shared" si="1420"/>
        <v>110.41517857143117</v>
      </c>
      <c r="E1021">
        <f t="shared" si="1421"/>
        <v>1847.583333333343</v>
      </c>
      <c r="F1021">
        <f t="shared" ref="F1021:F1026" si="1454">((F$1027-F$1019)*(1/8))+F1020</f>
        <v>2307.75</v>
      </c>
      <c r="G1021">
        <f t="shared" si="1423"/>
        <v>0.375</v>
      </c>
      <c r="H1021">
        <f t="shared" si="1424"/>
        <v>2.892857142856883</v>
      </c>
      <c r="I1021">
        <f t="shared" ref="I1021:I1026" si="1455">((I$1027-I$1019)*(1/8))+I1020</f>
        <v>167464.5</v>
      </c>
      <c r="J1021">
        <f t="shared" si="1422"/>
        <v>217.75</v>
      </c>
      <c r="K1021">
        <f t="shared" si="1425"/>
        <v>4203</v>
      </c>
      <c r="L1021">
        <f t="shared" si="1446"/>
        <v>4194.324566895436</v>
      </c>
      <c r="M1021">
        <f t="shared" si="1447"/>
        <v>0.97381835032437447</v>
      </c>
      <c r="N1021">
        <f t="shared" si="1448"/>
        <v>0.97492060922867652</v>
      </c>
      <c r="O1021">
        <f t="shared" si="1449"/>
        <v>0.85653164297480955</v>
      </c>
      <c r="P1021">
        <f t="shared" si="1450"/>
        <v>0.85843083476789095</v>
      </c>
      <c r="Q1021" s="5">
        <f t="shared" si="1451"/>
        <v>-0.14346835702519045</v>
      </c>
      <c r="R1021" s="5">
        <f t="shared" si="1452"/>
        <v>-0.14156916523210905</v>
      </c>
    </row>
    <row r="1022" spans="1:18" x14ac:dyDescent="0.3">
      <c r="A1022" s="1">
        <v>44927</v>
      </c>
      <c r="B1022">
        <f t="shared" si="1453"/>
        <v>174080.375</v>
      </c>
      <c r="C1022">
        <f t="shared" si="1409"/>
        <v>105.125</v>
      </c>
      <c r="D1022">
        <f t="shared" si="1420"/>
        <v>107.7700892857174</v>
      </c>
      <c r="E1022">
        <f t="shared" si="1421"/>
        <v>1802.0416666666861</v>
      </c>
      <c r="F1022">
        <f t="shared" si="1454"/>
        <v>2308.125</v>
      </c>
      <c r="G1022">
        <f t="shared" si="1423"/>
        <v>0.375</v>
      </c>
      <c r="H1022">
        <f t="shared" si="1424"/>
        <v>2.8392857142853245</v>
      </c>
      <c r="I1022">
        <f t="shared" si="1455"/>
        <v>167682.25</v>
      </c>
      <c r="J1022">
        <f t="shared" si="1422"/>
        <v>217.75</v>
      </c>
      <c r="K1022">
        <f t="shared" si="1425"/>
        <v>4090</v>
      </c>
      <c r="L1022">
        <f t="shared" si="1446"/>
        <v>4083.7440287207382</v>
      </c>
      <c r="M1022">
        <f t="shared" si="1447"/>
        <v>0.97311444206519149</v>
      </c>
      <c r="N1022">
        <f t="shared" si="1448"/>
        <v>0.97363567449036315</v>
      </c>
      <c r="O1022">
        <f t="shared" si="1449"/>
        <v>0.85094383840202514</v>
      </c>
      <c r="P1022">
        <f t="shared" si="1450"/>
        <v>0.85160177280704286</v>
      </c>
      <c r="Q1022" s="5">
        <f t="shared" si="1451"/>
        <v>-0.14905616159797486</v>
      </c>
      <c r="R1022" s="5">
        <f t="shared" si="1452"/>
        <v>-0.14839822719295714</v>
      </c>
    </row>
    <row r="1023" spans="1:18" x14ac:dyDescent="0.3">
      <c r="A1023" s="1">
        <v>44928</v>
      </c>
      <c r="B1023">
        <f t="shared" si="1453"/>
        <v>174185.5</v>
      </c>
      <c r="C1023">
        <f t="shared" si="1409"/>
        <v>105.125</v>
      </c>
      <c r="D1023">
        <f t="shared" si="1420"/>
        <v>105.125</v>
      </c>
      <c r="E1023">
        <f t="shared" si="1421"/>
        <v>1756.5000000000291</v>
      </c>
      <c r="F1023">
        <f t="shared" si="1454"/>
        <v>2308.5</v>
      </c>
      <c r="G1023">
        <f t="shared" si="1423"/>
        <v>0.375</v>
      </c>
      <c r="H1023">
        <f t="shared" si="1424"/>
        <v>2.785714285713766</v>
      </c>
      <c r="I1023">
        <f t="shared" si="1455"/>
        <v>167900</v>
      </c>
      <c r="J1023">
        <f t="shared" si="1422"/>
        <v>217.75</v>
      </c>
      <c r="K1023">
        <f t="shared" si="1425"/>
        <v>3977</v>
      </c>
      <c r="L1023">
        <f t="shared" si="1446"/>
        <v>3970.5655635775129</v>
      </c>
      <c r="M1023">
        <f t="shared" si="1447"/>
        <v>0.97237163814180927</v>
      </c>
      <c r="N1023">
        <f t="shared" si="1448"/>
        <v>0.97228561233337651</v>
      </c>
      <c r="O1023">
        <f t="shared" si="1449"/>
        <v>0.84380030037183285</v>
      </c>
      <c r="P1023">
        <f t="shared" si="1450"/>
        <v>0.84450174427423097</v>
      </c>
      <c r="Q1023" s="5">
        <f t="shared" si="1451"/>
        <v>-0.15619969962816715</v>
      </c>
      <c r="R1023" s="5">
        <f t="shared" si="1452"/>
        <v>-0.15549825572576903</v>
      </c>
    </row>
    <row r="1024" spans="1:18" x14ac:dyDescent="0.3">
      <c r="A1024" s="1">
        <v>44929</v>
      </c>
      <c r="B1024">
        <f t="shared" si="1453"/>
        <v>174290.625</v>
      </c>
      <c r="C1024">
        <f t="shared" si="1409"/>
        <v>105.125</v>
      </c>
      <c r="D1024">
        <f t="shared" si="1420"/>
        <v>98.921875</v>
      </c>
      <c r="E1024">
        <f t="shared" si="1421"/>
        <v>1710.9583333333721</v>
      </c>
      <c r="F1024">
        <f t="shared" si="1454"/>
        <v>2308.875</v>
      </c>
      <c r="G1024">
        <f t="shared" si="1423"/>
        <v>0.375</v>
      </c>
      <c r="H1024">
        <f t="shared" si="1424"/>
        <v>2.7321428571422075</v>
      </c>
      <c r="I1024">
        <f t="shared" si="1455"/>
        <v>168117.75</v>
      </c>
      <c r="J1024">
        <f t="shared" si="1422"/>
        <v>217.75</v>
      </c>
      <c r="K1024">
        <f t="shared" si="1425"/>
        <v>3864</v>
      </c>
      <c r="L1024">
        <f t="shared" si="1446"/>
        <v>3857.3765946674844</v>
      </c>
      <c r="M1024">
        <f t="shared" si="1447"/>
        <v>0.9715866230827257</v>
      </c>
      <c r="N1024">
        <f t="shared" si="1448"/>
        <v>0.97149298579821353</v>
      </c>
      <c r="O1024">
        <f t="shared" si="1449"/>
        <v>0.83690612468079484</v>
      </c>
      <c r="P1024">
        <f t="shared" si="1450"/>
        <v>0.83711429544118332</v>
      </c>
      <c r="Q1024" s="5">
        <f t="shared" si="1451"/>
        <v>-0.16309387531920516</v>
      </c>
      <c r="R1024" s="5">
        <f t="shared" si="1452"/>
        <v>-0.16288570455881668</v>
      </c>
    </row>
    <row r="1025" spans="1:18" x14ac:dyDescent="0.3">
      <c r="A1025" s="1">
        <v>44930</v>
      </c>
      <c r="B1025">
        <f t="shared" si="1453"/>
        <v>174395.75</v>
      </c>
      <c r="C1025">
        <f t="shared" si="1409"/>
        <v>105.125</v>
      </c>
      <c r="D1025">
        <f t="shared" si="1420"/>
        <v>92.71875</v>
      </c>
      <c r="E1025">
        <f t="shared" si="1421"/>
        <v>1665.4166666667152</v>
      </c>
      <c r="F1025">
        <f t="shared" si="1454"/>
        <v>2309.25</v>
      </c>
      <c r="G1025">
        <f t="shared" si="1423"/>
        <v>0.375</v>
      </c>
      <c r="H1025">
        <f t="shared" si="1424"/>
        <v>2.678571428570649</v>
      </c>
      <c r="I1025">
        <f t="shared" si="1455"/>
        <v>168335.5</v>
      </c>
      <c r="J1025">
        <f t="shared" si="1422"/>
        <v>217.75</v>
      </c>
      <c r="K1025">
        <f t="shared" si="1425"/>
        <v>3751</v>
      </c>
      <c r="L1025">
        <f t="shared" si="1446"/>
        <v>3741.7640444012632</v>
      </c>
      <c r="M1025">
        <f t="shared" si="1447"/>
        <v>0.97075569358178049</v>
      </c>
      <c r="N1025">
        <f t="shared" si="1448"/>
        <v>0.97002819210702773</v>
      </c>
      <c r="O1025">
        <f t="shared" si="1449"/>
        <v>0.82972040890345866</v>
      </c>
      <c r="P1025">
        <f t="shared" si="1450"/>
        <v>0.8294216129134141</v>
      </c>
      <c r="Q1025" s="5">
        <f t="shared" si="1451"/>
        <v>-0.17027959109654134</v>
      </c>
      <c r="R1025" s="5">
        <f t="shared" si="1452"/>
        <v>-0.1705783870865859</v>
      </c>
    </row>
    <row r="1026" spans="1:18" x14ac:dyDescent="0.3">
      <c r="A1026" s="1">
        <v>44931</v>
      </c>
      <c r="B1026">
        <f t="shared" si="1453"/>
        <v>174500.875</v>
      </c>
      <c r="C1026">
        <f t="shared" si="1409"/>
        <v>105.125</v>
      </c>
      <c r="D1026">
        <f t="shared" si="1420"/>
        <v>86.515625</v>
      </c>
      <c r="E1026">
        <f t="shared" si="1421"/>
        <v>1619.875</v>
      </c>
      <c r="F1026">
        <f t="shared" si="1454"/>
        <v>2309.625</v>
      </c>
      <c r="G1026">
        <f t="shared" si="1423"/>
        <v>0.375</v>
      </c>
      <c r="H1026">
        <f t="shared" si="1424"/>
        <v>2.625</v>
      </c>
      <c r="I1026">
        <f t="shared" si="1455"/>
        <v>168553.25</v>
      </c>
      <c r="J1026">
        <f t="shared" si="1422"/>
        <v>217.75</v>
      </c>
      <c r="K1026">
        <f t="shared" si="1425"/>
        <v>3638</v>
      </c>
      <c r="L1026">
        <f t="shared" si="1446"/>
        <v>3623.778478219122</v>
      </c>
      <c r="M1026">
        <f t="shared" si="1447"/>
        <v>0.96987470007997867</v>
      </c>
      <c r="N1026">
        <f t="shared" si="1448"/>
        <v>0.96846792989026631</v>
      </c>
      <c r="O1026">
        <f t="shared" si="1449"/>
        <v>0.82221088659524333</v>
      </c>
      <c r="P1026">
        <f t="shared" si="1450"/>
        <v>0.82140438022126894</v>
      </c>
      <c r="Q1026" s="5">
        <f t="shared" si="1451"/>
        <v>-0.17778911340475667</v>
      </c>
      <c r="R1026" s="5">
        <f t="shared" si="1452"/>
        <v>-0.17859561977873106</v>
      </c>
    </row>
    <row r="1027" spans="1:18" x14ac:dyDescent="0.3">
      <c r="A1027" s="1">
        <v>44932</v>
      </c>
      <c r="B1027" s="4">
        <v>174606</v>
      </c>
      <c r="C1027">
        <f t="shared" si="1409"/>
        <v>105.125</v>
      </c>
      <c r="D1027">
        <f t="shared" si="1420"/>
        <v>80.3125</v>
      </c>
      <c r="E1027">
        <f t="shared" si="1421"/>
        <v>1598.7142857142899</v>
      </c>
      <c r="F1027" s="4">
        <v>2310</v>
      </c>
      <c r="G1027">
        <f t="shared" si="1423"/>
        <v>0.375</v>
      </c>
      <c r="H1027">
        <f t="shared" si="1424"/>
        <v>2.625</v>
      </c>
      <c r="I1027" s="4">
        <v>168771</v>
      </c>
      <c r="J1027">
        <f t="shared" si="1422"/>
        <v>217.75</v>
      </c>
      <c r="K1027">
        <f t="shared" si="1425"/>
        <v>3525</v>
      </c>
      <c r="L1027">
        <f t="shared" si="1446"/>
        <v>3503.4778897998576</v>
      </c>
      <c r="M1027">
        <f t="shared" si="1447"/>
        <v>0.9689389774601429</v>
      </c>
      <c r="N1027">
        <f t="shared" si="1448"/>
        <v>0.96680244414984629</v>
      </c>
      <c r="O1027">
        <f t="shared" si="1449"/>
        <v>0.81434155708914313</v>
      </c>
      <c r="P1027">
        <f t="shared" si="1450"/>
        <v>0.81672845227062096</v>
      </c>
      <c r="Q1027" s="5">
        <f t="shared" si="1451"/>
        <v>-0.18565844291085687</v>
      </c>
      <c r="R1027" s="5">
        <f t="shared" si="1452"/>
        <v>-0.18327154772937904</v>
      </c>
    </row>
    <row r="1028" spans="1:18" x14ac:dyDescent="0.3">
      <c r="A1028" s="1">
        <v>44933</v>
      </c>
      <c r="B1028">
        <f>((B$1041-B$1027)*(1/14))+B1027</f>
        <v>174661.5</v>
      </c>
      <c r="C1028">
        <f t="shared" si="1409"/>
        <v>55.5</v>
      </c>
      <c r="D1028">
        <f t="shared" si="1420"/>
        <v>74.109375</v>
      </c>
      <c r="E1028">
        <f t="shared" si="1421"/>
        <v>1527.9285714285797</v>
      </c>
      <c r="F1028">
        <f>((F$1041-F$1027)*(1/14))+F1027</f>
        <v>2310.3571428571427</v>
      </c>
      <c r="G1028">
        <f t="shared" si="1423"/>
        <v>0.35714285714266225</v>
      </c>
      <c r="H1028">
        <f t="shared" si="1424"/>
        <v>2.6071428571426623</v>
      </c>
      <c r="I1028">
        <f>((I$1041-I$1027)*(1/14))+I1027</f>
        <v>168954.5</v>
      </c>
      <c r="J1028">
        <f t="shared" si="1422"/>
        <v>183.5</v>
      </c>
      <c r="K1028">
        <f t="shared" si="1425"/>
        <v>3396.6428571428696</v>
      </c>
      <c r="L1028">
        <f t="shared" ref="L1028:L1041" si="1456">GEOMEAN(K1025:K1031)</f>
        <v>3380.9282920823853</v>
      </c>
      <c r="M1028">
        <f t="shared" ref="M1028:M1041" si="1457">K1028/K1027</f>
        <v>0.96358662613982116</v>
      </c>
      <c r="N1028">
        <f t="shared" ref="N1028:N1041" si="1458">L1028/L1027</f>
        <v>0.96502058766397036</v>
      </c>
      <c r="O1028">
        <f t="shared" ref="O1028:O1041" si="1459">L1028/L1021</f>
        <v>0.80607216684351346</v>
      </c>
      <c r="P1028">
        <f t="shared" ref="P1028:P1041" si="1460">K1028/K1021</f>
        <v>0.80814724176608843</v>
      </c>
      <c r="Q1028" s="5">
        <f t="shared" ref="Q1028:Q1041" si="1461">O1028-1</f>
        <v>-0.19392783315648654</v>
      </c>
      <c r="R1028" s="5">
        <f t="shared" ref="R1028:R1041" si="1462">P1028-1</f>
        <v>-0.19185275823391157</v>
      </c>
    </row>
    <row r="1029" spans="1:18" x14ac:dyDescent="0.3">
      <c r="A1029" s="1">
        <v>44934</v>
      </c>
      <c r="B1029">
        <f t="shared" ref="B1029:B1040" si="1463">((B$1041-B$1027)*(1/14))+B1028</f>
        <v>174717</v>
      </c>
      <c r="C1029">
        <f t="shared" si="1409"/>
        <v>55.5</v>
      </c>
      <c r="D1029">
        <f t="shared" si="1420"/>
        <v>67.90625</v>
      </c>
      <c r="E1029">
        <f t="shared" si="1421"/>
        <v>1457.1428571428696</v>
      </c>
      <c r="F1029">
        <f t="shared" ref="F1029:F1040" si="1464">((F$1041-F$1027)*(1/14))+F1028</f>
        <v>2310.7142857142853</v>
      </c>
      <c r="G1029">
        <f t="shared" si="1423"/>
        <v>0.35714285714266225</v>
      </c>
      <c r="H1029">
        <f t="shared" si="1424"/>
        <v>2.5892857142853245</v>
      </c>
      <c r="I1029">
        <f t="shared" ref="I1029:I1040" si="1465">((I$1041-I$1027)*(1/14))+I1028</f>
        <v>169138</v>
      </c>
      <c r="J1029">
        <f t="shared" si="1422"/>
        <v>183.5</v>
      </c>
      <c r="K1029">
        <f t="shared" si="1425"/>
        <v>3268.2857142857101</v>
      </c>
      <c r="L1029">
        <f t="shared" si="1456"/>
        <v>3256.2043604423552</v>
      </c>
      <c r="M1029">
        <f t="shared" si="1457"/>
        <v>0.96221058608289223</v>
      </c>
      <c r="N1029">
        <f t="shared" si="1458"/>
        <v>0.96310956019619987</v>
      </c>
      <c r="O1029">
        <f t="shared" si="1459"/>
        <v>0.79735760555550406</v>
      </c>
      <c r="P1029">
        <f t="shared" si="1460"/>
        <v>0.79909186168354773</v>
      </c>
      <c r="Q1029" s="5">
        <f t="shared" si="1461"/>
        <v>-0.20264239444449594</v>
      </c>
      <c r="R1029" s="5">
        <f t="shared" si="1462"/>
        <v>-0.20090813831645227</v>
      </c>
    </row>
    <row r="1030" spans="1:18" x14ac:dyDescent="0.3">
      <c r="A1030" s="1">
        <v>44935</v>
      </c>
      <c r="B1030">
        <f t="shared" si="1463"/>
        <v>174772.5</v>
      </c>
      <c r="C1030">
        <f t="shared" si="1409"/>
        <v>55.5</v>
      </c>
      <c r="D1030">
        <f t="shared" si="1420"/>
        <v>61.703125</v>
      </c>
      <c r="E1030">
        <f t="shared" si="1421"/>
        <v>1386.3571428571595</v>
      </c>
      <c r="F1030">
        <f t="shared" si="1464"/>
        <v>2311.071428571428</v>
      </c>
      <c r="G1030">
        <f t="shared" si="1423"/>
        <v>0.35714285714266225</v>
      </c>
      <c r="H1030">
        <f t="shared" si="1424"/>
        <v>2.5714285714279868</v>
      </c>
      <c r="I1030">
        <f t="shared" si="1465"/>
        <v>169321.5</v>
      </c>
      <c r="J1030">
        <f t="shared" si="1422"/>
        <v>183.5</v>
      </c>
      <c r="K1030">
        <f t="shared" si="1425"/>
        <v>3139.9285714285797</v>
      </c>
      <c r="L1030">
        <f t="shared" si="1456"/>
        <v>3129.3901335679698</v>
      </c>
      <c r="M1030">
        <f t="shared" si="1457"/>
        <v>0.96072646210333446</v>
      </c>
      <c r="N1030">
        <f t="shared" si="1458"/>
        <v>0.96105458600357696</v>
      </c>
      <c r="O1030">
        <f t="shared" si="1459"/>
        <v>0.78814720055859322</v>
      </c>
      <c r="P1030">
        <f t="shared" si="1460"/>
        <v>0.78952189374618553</v>
      </c>
      <c r="Q1030" s="5">
        <f t="shared" si="1461"/>
        <v>-0.21185279944140678</v>
      </c>
      <c r="R1030" s="5">
        <f t="shared" si="1462"/>
        <v>-0.21047810625381447</v>
      </c>
    </row>
    <row r="1031" spans="1:18" x14ac:dyDescent="0.3">
      <c r="A1031" s="1">
        <v>44936</v>
      </c>
      <c r="B1031">
        <f t="shared" si="1463"/>
        <v>174828</v>
      </c>
      <c r="C1031">
        <f t="shared" si="1409"/>
        <v>55.5</v>
      </c>
      <c r="D1031">
        <f t="shared" si="1420"/>
        <v>55.5</v>
      </c>
      <c r="E1031">
        <f t="shared" si="1421"/>
        <v>1315.5714285714494</v>
      </c>
      <c r="F1031">
        <f t="shared" si="1464"/>
        <v>2311.4285714285706</v>
      </c>
      <c r="G1031">
        <f t="shared" si="1423"/>
        <v>0.35714285714266225</v>
      </c>
      <c r="H1031">
        <f t="shared" si="1424"/>
        <v>2.553571428570649</v>
      </c>
      <c r="I1031">
        <f t="shared" si="1465"/>
        <v>169505</v>
      </c>
      <c r="J1031">
        <f t="shared" si="1422"/>
        <v>183.5</v>
      </c>
      <c r="K1031">
        <f t="shared" si="1425"/>
        <v>3011.5714285714203</v>
      </c>
      <c r="L1031">
        <f t="shared" si="1456"/>
        <v>3000.5797781179594</v>
      </c>
      <c r="M1031">
        <f t="shared" si="1457"/>
        <v>0.95912099911280446</v>
      </c>
      <c r="N1031">
        <f t="shared" si="1458"/>
        <v>0.95883851167411094</v>
      </c>
      <c r="O1031">
        <f t="shared" si="1459"/>
        <v>0.7778809521129002</v>
      </c>
      <c r="P1031">
        <f t="shared" si="1460"/>
        <v>0.77939219165927021</v>
      </c>
      <c r="Q1031" s="5">
        <f t="shared" si="1461"/>
        <v>-0.2221190478870998</v>
      </c>
      <c r="R1031" s="5">
        <f t="shared" si="1462"/>
        <v>-0.22060780834072979</v>
      </c>
    </row>
    <row r="1032" spans="1:18" x14ac:dyDescent="0.3">
      <c r="A1032" s="1">
        <v>44937</v>
      </c>
      <c r="B1032">
        <f t="shared" si="1463"/>
        <v>174883.5</v>
      </c>
      <c r="C1032">
        <f t="shared" si="1409"/>
        <v>55.5</v>
      </c>
      <c r="D1032">
        <f t="shared" si="1420"/>
        <v>55.5</v>
      </c>
      <c r="E1032">
        <f t="shared" si="1421"/>
        <v>1244.7857142857392</v>
      </c>
      <c r="F1032">
        <f t="shared" si="1464"/>
        <v>2311.7857142857133</v>
      </c>
      <c r="G1032">
        <f t="shared" si="1423"/>
        <v>0.35714285714266225</v>
      </c>
      <c r="H1032">
        <f t="shared" si="1424"/>
        <v>2.5357142857133113</v>
      </c>
      <c r="I1032">
        <f t="shared" si="1465"/>
        <v>169688.5</v>
      </c>
      <c r="J1032">
        <f t="shared" si="1422"/>
        <v>183.5</v>
      </c>
      <c r="K1032">
        <f t="shared" si="1425"/>
        <v>2883.2142857142899</v>
      </c>
      <c r="L1032">
        <f t="shared" si="1456"/>
        <v>2871.7284845538097</v>
      </c>
      <c r="M1032">
        <f t="shared" si="1457"/>
        <v>0.95737868222570488</v>
      </c>
      <c r="N1032">
        <f t="shared" si="1458"/>
        <v>0.95705786778148305</v>
      </c>
      <c r="O1032">
        <f t="shared" si="1459"/>
        <v>0.76747984385886847</v>
      </c>
      <c r="P1032">
        <f t="shared" si="1460"/>
        <v>0.76865216894542521</v>
      </c>
      <c r="Q1032" s="5">
        <f t="shared" si="1461"/>
        <v>-0.23252015614113153</v>
      </c>
      <c r="R1032" s="5">
        <f t="shared" si="1462"/>
        <v>-0.23134783105457479</v>
      </c>
    </row>
    <row r="1033" spans="1:18" x14ac:dyDescent="0.3">
      <c r="A1033" s="1">
        <v>44938</v>
      </c>
      <c r="B1033">
        <f t="shared" si="1463"/>
        <v>174939</v>
      </c>
      <c r="C1033">
        <f t="shared" si="1409"/>
        <v>55.5</v>
      </c>
      <c r="D1033">
        <f t="shared" si="1420"/>
        <v>55.5</v>
      </c>
      <c r="E1033">
        <f t="shared" si="1421"/>
        <v>1174</v>
      </c>
      <c r="F1033">
        <f t="shared" si="1464"/>
        <v>2312.142857142856</v>
      </c>
      <c r="G1033">
        <f t="shared" si="1423"/>
        <v>0.35714285714266225</v>
      </c>
      <c r="H1033">
        <f t="shared" si="1424"/>
        <v>2.5178571428559735</v>
      </c>
      <c r="I1033">
        <f t="shared" si="1465"/>
        <v>169872</v>
      </c>
      <c r="J1033">
        <f t="shared" si="1422"/>
        <v>183.5</v>
      </c>
      <c r="K1033">
        <f t="shared" si="1425"/>
        <v>2754.8571428571304</v>
      </c>
      <c r="L1033">
        <f t="shared" si="1456"/>
        <v>2742.8304117429598</v>
      </c>
      <c r="M1033">
        <f t="shared" si="1457"/>
        <v>0.95548123374209759</v>
      </c>
      <c r="N1033">
        <f t="shared" si="1458"/>
        <v>0.95511481203597237</v>
      </c>
      <c r="O1033">
        <f t="shared" si="1459"/>
        <v>0.75689792525367128</v>
      </c>
      <c r="P1033">
        <f t="shared" si="1460"/>
        <v>0.75724495405638548</v>
      </c>
      <c r="Q1033" s="5">
        <f t="shared" si="1461"/>
        <v>-0.24310207474632872</v>
      </c>
      <c r="R1033" s="5">
        <f t="shared" si="1462"/>
        <v>-0.24275504594361452</v>
      </c>
    </row>
    <row r="1034" spans="1:18" x14ac:dyDescent="0.3">
      <c r="A1034" s="1">
        <v>44939</v>
      </c>
      <c r="B1034">
        <f t="shared" si="1463"/>
        <v>174994.5</v>
      </c>
      <c r="C1034">
        <f t="shared" si="1409"/>
        <v>55.5</v>
      </c>
      <c r="D1034">
        <f t="shared" si="1420"/>
        <v>55.5</v>
      </c>
      <c r="E1034">
        <f t="shared" si="1421"/>
        <v>1124.375</v>
      </c>
      <c r="F1034">
        <f t="shared" si="1464"/>
        <v>2312.4999999999986</v>
      </c>
      <c r="G1034">
        <f t="shared" si="1423"/>
        <v>0.35714285714266225</v>
      </c>
      <c r="H1034">
        <f t="shared" si="1424"/>
        <v>2.4999999999986358</v>
      </c>
      <c r="I1034">
        <f t="shared" si="1465"/>
        <v>170055.5</v>
      </c>
      <c r="J1034">
        <f t="shared" si="1422"/>
        <v>183.5</v>
      </c>
      <c r="K1034">
        <f t="shared" si="1425"/>
        <v>2626.5</v>
      </c>
      <c r="L1034">
        <f t="shared" si="1456"/>
        <v>2613.8785448249087</v>
      </c>
      <c r="M1034">
        <f t="shared" si="1457"/>
        <v>0.95340696950840509</v>
      </c>
      <c r="N1034">
        <f t="shared" si="1458"/>
        <v>0.95298584033268485</v>
      </c>
      <c r="O1034">
        <f t="shared" si="1459"/>
        <v>0.7460810734484844</v>
      </c>
      <c r="P1034">
        <f t="shared" si="1460"/>
        <v>0.74510638297872345</v>
      </c>
      <c r="Q1034" s="5">
        <f t="shared" si="1461"/>
        <v>-0.2539189265515156</v>
      </c>
      <c r="R1034" s="5">
        <f t="shared" si="1462"/>
        <v>-0.25489361702127655</v>
      </c>
    </row>
    <row r="1035" spans="1:18" x14ac:dyDescent="0.3">
      <c r="A1035" s="1">
        <v>44940</v>
      </c>
      <c r="B1035">
        <f t="shared" si="1463"/>
        <v>175050</v>
      </c>
      <c r="C1035">
        <f t="shared" si="1409"/>
        <v>55.5</v>
      </c>
      <c r="D1035">
        <f t="shared" si="1420"/>
        <v>55.5</v>
      </c>
      <c r="E1035">
        <f t="shared" si="1421"/>
        <v>1074.75</v>
      </c>
      <c r="F1035">
        <f t="shared" si="1464"/>
        <v>2312.8571428571413</v>
      </c>
      <c r="G1035">
        <f t="shared" si="1423"/>
        <v>0.35714285714266225</v>
      </c>
      <c r="H1035">
        <f t="shared" si="1424"/>
        <v>2.4999999999986358</v>
      </c>
      <c r="I1035">
        <f t="shared" si="1465"/>
        <v>170239</v>
      </c>
      <c r="J1035">
        <f t="shared" si="1422"/>
        <v>183.5</v>
      </c>
      <c r="K1035">
        <f t="shared" si="1425"/>
        <v>2498.1428571428696</v>
      </c>
      <c r="L1035">
        <f t="shared" si="1456"/>
        <v>2484.8643827690425</v>
      </c>
      <c r="M1035">
        <f t="shared" si="1457"/>
        <v>0.95112996654973148</v>
      </c>
      <c r="N1035">
        <f t="shared" si="1458"/>
        <v>0.95064263321978182</v>
      </c>
      <c r="O1035">
        <f t="shared" si="1459"/>
        <v>0.7349651243974068</v>
      </c>
      <c r="P1035">
        <f t="shared" si="1460"/>
        <v>0.73547410258027979</v>
      </c>
      <c r="Q1035" s="5">
        <f t="shared" si="1461"/>
        <v>-0.2650348756025932</v>
      </c>
      <c r="R1035" s="5">
        <f t="shared" si="1462"/>
        <v>-0.26452589741972021</v>
      </c>
    </row>
    <row r="1036" spans="1:18" x14ac:dyDescent="0.3">
      <c r="A1036" s="1">
        <v>44941</v>
      </c>
      <c r="B1036">
        <f t="shared" si="1463"/>
        <v>175105.5</v>
      </c>
      <c r="C1036">
        <f t="shared" si="1409"/>
        <v>55.5</v>
      </c>
      <c r="D1036">
        <f t="shared" si="1420"/>
        <v>55.5</v>
      </c>
      <c r="E1036">
        <f t="shared" si="1421"/>
        <v>1025.125</v>
      </c>
      <c r="F1036">
        <f t="shared" si="1464"/>
        <v>2313.214285714284</v>
      </c>
      <c r="G1036">
        <f t="shared" si="1423"/>
        <v>0.35714285714266225</v>
      </c>
      <c r="H1036">
        <f t="shared" si="1424"/>
        <v>2.4999999999986358</v>
      </c>
      <c r="I1036">
        <f t="shared" si="1465"/>
        <v>170422.5</v>
      </c>
      <c r="J1036">
        <f t="shared" si="1422"/>
        <v>183.5</v>
      </c>
      <c r="K1036">
        <f t="shared" si="1425"/>
        <v>2369.7857142857101</v>
      </c>
      <c r="L1036">
        <f t="shared" si="1456"/>
        <v>2355.7775197607266</v>
      </c>
      <c r="M1036">
        <f t="shared" si="1457"/>
        <v>0.94861897409503559</v>
      </c>
      <c r="N1036">
        <f t="shared" si="1458"/>
        <v>0.94805074115776644</v>
      </c>
      <c r="O1036">
        <f t="shared" si="1459"/>
        <v>0.72347348599480843</v>
      </c>
      <c r="P1036">
        <f t="shared" si="1460"/>
        <v>0.72508523472331465</v>
      </c>
      <c r="Q1036" s="5">
        <f t="shared" si="1461"/>
        <v>-0.27652651400519157</v>
      </c>
      <c r="R1036" s="5">
        <f t="shared" si="1462"/>
        <v>-0.27491476527668535</v>
      </c>
    </row>
    <row r="1037" spans="1:18" x14ac:dyDescent="0.3">
      <c r="A1037" s="1">
        <v>44942</v>
      </c>
      <c r="B1037">
        <f t="shared" si="1463"/>
        <v>175161</v>
      </c>
      <c r="C1037">
        <f t="shared" si="1409"/>
        <v>55.5</v>
      </c>
      <c r="D1037">
        <f t="shared" si="1420"/>
        <v>55.5</v>
      </c>
      <c r="E1037">
        <f t="shared" si="1421"/>
        <v>975.5</v>
      </c>
      <c r="F1037">
        <f t="shared" si="1464"/>
        <v>2313.5714285714266</v>
      </c>
      <c r="G1037">
        <f t="shared" si="1423"/>
        <v>0.35714285714266225</v>
      </c>
      <c r="H1037">
        <f t="shared" si="1424"/>
        <v>2.4999999999986358</v>
      </c>
      <c r="I1037">
        <f t="shared" si="1465"/>
        <v>170606</v>
      </c>
      <c r="J1037">
        <f t="shared" si="1422"/>
        <v>183.5</v>
      </c>
      <c r="K1037">
        <f t="shared" si="1425"/>
        <v>2241.4285714285797</v>
      </c>
      <c r="L1037">
        <f t="shared" si="1456"/>
        <v>2226.6050754488201</v>
      </c>
      <c r="M1037">
        <f t="shared" si="1457"/>
        <v>0.94583597070260039</v>
      </c>
      <c r="N1037">
        <f t="shared" si="1458"/>
        <v>0.94516780840788972</v>
      </c>
      <c r="O1037">
        <f t="shared" si="1459"/>
        <v>0.71151405878248852</v>
      </c>
      <c r="P1037">
        <f t="shared" si="1460"/>
        <v>0.71384699378966843</v>
      </c>
      <c r="Q1037" s="5">
        <f t="shared" si="1461"/>
        <v>-0.28848594121751148</v>
      </c>
      <c r="R1037" s="5">
        <f t="shared" si="1462"/>
        <v>-0.28615300621033157</v>
      </c>
    </row>
    <row r="1038" spans="1:18" x14ac:dyDescent="0.3">
      <c r="A1038" s="1">
        <v>44943</v>
      </c>
      <c r="B1038">
        <f t="shared" si="1463"/>
        <v>175216.5</v>
      </c>
      <c r="C1038">
        <f t="shared" si="1409"/>
        <v>55.5</v>
      </c>
      <c r="D1038">
        <f t="shared" si="1420"/>
        <v>52.383928571427532</v>
      </c>
      <c r="E1038">
        <f t="shared" si="1421"/>
        <v>925.875</v>
      </c>
      <c r="F1038">
        <f t="shared" si="1464"/>
        <v>2313.9285714285693</v>
      </c>
      <c r="G1038">
        <f t="shared" si="1423"/>
        <v>0.35714285714266225</v>
      </c>
      <c r="H1038">
        <f t="shared" si="1424"/>
        <v>2.4999999999986358</v>
      </c>
      <c r="I1038">
        <f t="shared" si="1465"/>
        <v>170789.5</v>
      </c>
      <c r="J1038">
        <f t="shared" si="1422"/>
        <v>183.5</v>
      </c>
      <c r="K1038">
        <f t="shared" si="1425"/>
        <v>2113.0714285714203</v>
      </c>
      <c r="L1038">
        <f t="shared" si="1456"/>
        <v>2097.3309057234324</v>
      </c>
      <c r="M1038">
        <f t="shared" si="1457"/>
        <v>0.94273422562140774</v>
      </c>
      <c r="N1038">
        <f t="shared" si="1458"/>
        <v>0.94194113219681319</v>
      </c>
      <c r="O1038">
        <f t="shared" si="1459"/>
        <v>0.6989752183956035</v>
      </c>
      <c r="P1038">
        <f t="shared" si="1460"/>
        <v>0.70165077557990529</v>
      </c>
      <c r="Q1038" s="5">
        <f t="shared" si="1461"/>
        <v>-0.3010247816043965</v>
      </c>
      <c r="R1038" s="5">
        <f t="shared" si="1462"/>
        <v>-0.29834922442009471</v>
      </c>
    </row>
    <row r="1039" spans="1:18" x14ac:dyDescent="0.3">
      <c r="A1039" s="1">
        <v>44944</v>
      </c>
      <c r="B1039">
        <f t="shared" si="1463"/>
        <v>175272</v>
      </c>
      <c r="C1039">
        <f t="shared" si="1409"/>
        <v>55.5</v>
      </c>
      <c r="D1039">
        <f t="shared" si="1420"/>
        <v>49.267857142855064</v>
      </c>
      <c r="E1039">
        <f t="shared" si="1421"/>
        <v>876.25</v>
      </c>
      <c r="F1039">
        <f t="shared" si="1464"/>
        <v>2314.2857142857119</v>
      </c>
      <c r="G1039">
        <f t="shared" si="1423"/>
        <v>0.35714285714266225</v>
      </c>
      <c r="H1039">
        <f t="shared" si="1424"/>
        <v>2.4999999999986358</v>
      </c>
      <c r="I1039">
        <f t="shared" si="1465"/>
        <v>170973</v>
      </c>
      <c r="J1039">
        <f t="shared" si="1422"/>
        <v>183.5</v>
      </c>
      <c r="K1039">
        <f t="shared" si="1425"/>
        <v>1984.7142857142899</v>
      </c>
      <c r="L1039">
        <f t="shared" si="1456"/>
        <v>1985.0439240435949</v>
      </c>
      <c r="M1039">
        <f t="shared" si="1457"/>
        <v>0.93925565358483476</v>
      </c>
      <c r="N1039">
        <f t="shared" si="1458"/>
        <v>0.94646196202353372</v>
      </c>
      <c r="O1039">
        <f t="shared" si="1459"/>
        <v>0.69123663142966596</v>
      </c>
      <c r="P1039">
        <f t="shared" si="1460"/>
        <v>0.68836863619472355</v>
      </c>
      <c r="Q1039" s="5">
        <f t="shared" si="1461"/>
        <v>-0.30876336857033404</v>
      </c>
      <c r="R1039" s="5">
        <f t="shared" si="1462"/>
        <v>-0.31163136380527645</v>
      </c>
    </row>
    <row r="1040" spans="1:18" x14ac:dyDescent="0.3">
      <c r="A1040" s="1">
        <v>44945</v>
      </c>
      <c r="B1040">
        <f t="shared" si="1463"/>
        <v>175327.5</v>
      </c>
      <c r="C1040">
        <f t="shared" si="1409"/>
        <v>55.5</v>
      </c>
      <c r="D1040">
        <f t="shared" si="1420"/>
        <v>46.151785714282596</v>
      </c>
      <c r="E1040">
        <f t="shared" si="1421"/>
        <v>826.625</v>
      </c>
      <c r="F1040">
        <f t="shared" si="1464"/>
        <v>2314.6428571428546</v>
      </c>
      <c r="G1040">
        <f t="shared" si="1423"/>
        <v>0.35714285714266225</v>
      </c>
      <c r="H1040">
        <f t="shared" si="1424"/>
        <v>2.4999999999986358</v>
      </c>
      <c r="I1040">
        <f t="shared" si="1465"/>
        <v>171156.5</v>
      </c>
      <c r="J1040">
        <f t="shared" si="1422"/>
        <v>183.5</v>
      </c>
      <c r="K1040">
        <f t="shared" si="1425"/>
        <v>1856.3571428571595</v>
      </c>
      <c r="L1040">
        <f t="shared" si="1456"/>
        <v>1888.4232350493005</v>
      </c>
      <c r="M1040">
        <f t="shared" si="1457"/>
        <v>0.93532714316562937</v>
      </c>
      <c r="N1040">
        <f t="shared" si="1458"/>
        <v>0.95132566699205579</v>
      </c>
      <c r="O1040">
        <f t="shared" si="1459"/>
        <v>0.68849434765063822</v>
      </c>
      <c r="P1040">
        <f t="shared" si="1460"/>
        <v>0.67384878655881431</v>
      </c>
      <c r="Q1040" s="5">
        <f t="shared" si="1461"/>
        <v>-0.31150565234936178</v>
      </c>
      <c r="R1040" s="5">
        <f t="shared" si="1462"/>
        <v>-0.32615121344118569</v>
      </c>
    </row>
    <row r="1041" spans="1:18" x14ac:dyDescent="0.3">
      <c r="A1041" s="1">
        <v>44946</v>
      </c>
      <c r="B1041" s="4">
        <v>175383</v>
      </c>
      <c r="C1041">
        <f t="shared" si="1409"/>
        <v>55.5</v>
      </c>
      <c r="D1041">
        <f t="shared" si="1420"/>
        <v>43.035714285710128</v>
      </c>
      <c r="E1041">
        <f t="shared" si="1421"/>
        <v>777</v>
      </c>
      <c r="F1041" s="4">
        <v>2315</v>
      </c>
      <c r="G1041">
        <f t="shared" si="1423"/>
        <v>0.35714285714539074</v>
      </c>
      <c r="H1041">
        <f t="shared" si="1424"/>
        <v>2.5000000000013642</v>
      </c>
      <c r="I1041" s="4">
        <v>171340</v>
      </c>
      <c r="J1041">
        <f t="shared" si="1422"/>
        <v>183.5</v>
      </c>
      <c r="K1041">
        <f t="shared" si="1425"/>
        <v>1728</v>
      </c>
      <c r="L1041">
        <f t="shared" si="1456"/>
        <v>1806.4208003977383</v>
      </c>
      <c r="M1041">
        <f t="shared" si="1457"/>
        <v>0.93085536188386564</v>
      </c>
      <c r="N1041">
        <f t="shared" si="1458"/>
        <v>0.95657624142216113</v>
      </c>
      <c r="O1041">
        <f t="shared" si="1459"/>
        <v>0.69108826956561664</v>
      </c>
      <c r="P1041">
        <f t="shared" si="1460"/>
        <v>0.6579097658480868</v>
      </c>
      <c r="Q1041" s="5">
        <f t="shared" si="1461"/>
        <v>-0.30891173043438336</v>
      </c>
      <c r="R1041" s="5">
        <f t="shared" si="1462"/>
        <v>-0.3420902341519132</v>
      </c>
    </row>
    <row r="1042" spans="1:18" x14ac:dyDescent="0.3">
      <c r="A1042" s="1">
        <v>44947</v>
      </c>
      <c r="B1042">
        <f>((B$1048-B$1041)*(1/7))+B1041</f>
        <v>175413.57142857142</v>
      </c>
      <c r="C1042">
        <f t="shared" si="1409"/>
        <v>30.571428571420256</v>
      </c>
      <c r="D1042">
        <f t="shared" si="1420"/>
        <v>39.91964285713766</v>
      </c>
      <c r="E1042">
        <f t="shared" si="1421"/>
        <v>752.07142857142026</v>
      </c>
      <c r="F1042">
        <f>((F$1048-F$1041)*(1/7))+F1041</f>
        <v>2315.7142857142858</v>
      </c>
      <c r="G1042">
        <f t="shared" si="1423"/>
        <v>0.71428571428577925</v>
      </c>
      <c r="H1042">
        <f t="shared" si="1424"/>
        <v>2.8571428571444812</v>
      </c>
      <c r="I1042">
        <f>((I$1048-I$1041)*(1/7))+I1041</f>
        <v>171398.28571428571</v>
      </c>
      <c r="J1042">
        <f t="shared" si="1422"/>
        <v>58.285714285710128</v>
      </c>
      <c r="K1042">
        <f t="shared" si="1425"/>
        <v>1699.5714285714203</v>
      </c>
      <c r="L1042">
        <f t="shared" ref="L1042:L1048" si="1466">GEOMEAN(K1039:K1045)</f>
        <v>1738.2574542661887</v>
      </c>
      <c r="M1042">
        <f t="shared" ref="M1042:M1048" si="1467">K1042/K1041</f>
        <v>0.98354828042327558</v>
      </c>
      <c r="N1042">
        <f t="shared" ref="N1042:N1048" si="1468">L1042/L1041</f>
        <v>0.96226607548111642</v>
      </c>
      <c r="O1042">
        <f t="shared" ref="O1042:O1048" si="1469">L1042/L1035</f>
        <v>0.69953815842824296</v>
      </c>
      <c r="P1042">
        <f t="shared" ref="P1042:P1048" si="1470">K1042/K1035</f>
        <v>0.68033396237204113</v>
      </c>
      <c r="Q1042" s="5">
        <f t="shared" ref="Q1042:Q1048" si="1471">O1042-1</f>
        <v>-0.30046184157175704</v>
      </c>
      <c r="R1042" s="5">
        <f t="shared" ref="R1042:R1048" si="1472">P1042-1</f>
        <v>-0.31966603762795887</v>
      </c>
    </row>
    <row r="1043" spans="1:18" x14ac:dyDescent="0.3">
      <c r="A1043" s="1">
        <v>44948</v>
      </c>
      <c r="B1043">
        <f t="shared" ref="B1043:B1047" si="1473">((B$1048-B$1041)*(1/7))+B1042</f>
        <v>175444.14285714284</v>
      </c>
      <c r="C1043">
        <f t="shared" si="1409"/>
        <v>30.571428571420256</v>
      </c>
      <c r="D1043">
        <f t="shared" si="1420"/>
        <v>36.803571428565192</v>
      </c>
      <c r="E1043">
        <f t="shared" si="1421"/>
        <v>727.14285714284051</v>
      </c>
      <c r="F1043">
        <f t="shared" ref="F1043:F1047" si="1474">((F$1048-F$1041)*(1/7))+F1042</f>
        <v>2316.4285714285716</v>
      </c>
      <c r="G1043">
        <f t="shared" si="1423"/>
        <v>0.71428571428577925</v>
      </c>
      <c r="H1043">
        <f t="shared" si="1424"/>
        <v>3.2142857142875982</v>
      </c>
      <c r="I1043">
        <f t="shared" ref="I1043:I1047" si="1475">((I$1048-I$1041)*(1/7))+I1042</f>
        <v>171456.57142857142</v>
      </c>
      <c r="J1043">
        <f t="shared" si="1422"/>
        <v>58.285714285710128</v>
      </c>
      <c r="K1043">
        <f t="shared" si="1425"/>
        <v>1671.1428571428405</v>
      </c>
      <c r="L1043">
        <f t="shared" si="1466"/>
        <v>1683.4296310225122</v>
      </c>
      <c r="M1043">
        <f t="shared" si="1467"/>
        <v>0.98327309405732044</v>
      </c>
      <c r="N1043">
        <f t="shared" si="1468"/>
        <v>0.96845816877752311</v>
      </c>
      <c r="O1043">
        <f t="shared" si="1469"/>
        <v>0.71459618614303444</v>
      </c>
      <c r="P1043">
        <f t="shared" si="1470"/>
        <v>0.7051873285709922</v>
      </c>
      <c r="Q1043" s="5">
        <f t="shared" si="1471"/>
        <v>-0.28540381385696556</v>
      </c>
      <c r="R1043" s="5">
        <f t="shared" si="1472"/>
        <v>-0.2948126714290078</v>
      </c>
    </row>
    <row r="1044" spans="1:18" x14ac:dyDescent="0.3">
      <c r="A1044" s="1">
        <v>44949</v>
      </c>
      <c r="B1044">
        <f t="shared" si="1473"/>
        <v>175474.71428571426</v>
      </c>
      <c r="C1044">
        <f t="shared" si="1409"/>
        <v>30.571428571420256</v>
      </c>
      <c r="D1044">
        <f t="shared" si="1420"/>
        <v>33.6875</v>
      </c>
      <c r="E1044">
        <f t="shared" si="1421"/>
        <v>702.21428571426077</v>
      </c>
      <c r="F1044">
        <f t="shared" si="1474"/>
        <v>2317.1428571428573</v>
      </c>
      <c r="G1044">
        <f t="shared" si="1423"/>
        <v>0.71428571428577925</v>
      </c>
      <c r="H1044">
        <f t="shared" si="1424"/>
        <v>3.5714285714307152</v>
      </c>
      <c r="I1044">
        <f t="shared" si="1475"/>
        <v>171514.85714285713</v>
      </c>
      <c r="J1044">
        <f t="shared" si="1422"/>
        <v>58.285714285710128</v>
      </c>
      <c r="K1044">
        <f t="shared" si="1425"/>
        <v>1642.7142857142608</v>
      </c>
      <c r="L1044">
        <f t="shared" si="1466"/>
        <v>1641.7295865417318</v>
      </c>
      <c r="M1044">
        <f t="shared" si="1467"/>
        <v>0.98298854505043087</v>
      </c>
      <c r="N1044">
        <f t="shared" si="1468"/>
        <v>0.97522911340496488</v>
      </c>
      <c r="O1044">
        <f t="shared" si="1469"/>
        <v>0.73732410145108729</v>
      </c>
      <c r="P1044">
        <f t="shared" si="1470"/>
        <v>0.73288718929252916</v>
      </c>
      <c r="Q1044" s="5">
        <f t="shared" si="1471"/>
        <v>-0.26267589854891271</v>
      </c>
      <c r="R1044" s="5">
        <f t="shared" si="1472"/>
        <v>-0.26711281070747084</v>
      </c>
    </row>
    <row r="1045" spans="1:18" x14ac:dyDescent="0.3">
      <c r="A1045" s="1">
        <v>44950</v>
      </c>
      <c r="B1045">
        <f t="shared" si="1473"/>
        <v>175505.28571428568</v>
      </c>
      <c r="C1045">
        <f t="shared" si="1409"/>
        <v>30.571428571420256</v>
      </c>
      <c r="D1045">
        <f t="shared" si="1420"/>
        <v>30.571428571428573</v>
      </c>
      <c r="E1045">
        <f t="shared" si="1421"/>
        <v>677.28571428568102</v>
      </c>
      <c r="F1045">
        <f t="shared" si="1474"/>
        <v>2317.8571428571431</v>
      </c>
      <c r="G1045">
        <f t="shared" si="1423"/>
        <v>0.71428571428577925</v>
      </c>
      <c r="H1045">
        <f t="shared" si="1424"/>
        <v>3.9285714285738322</v>
      </c>
      <c r="I1045">
        <f t="shared" si="1475"/>
        <v>171573.14285714284</v>
      </c>
      <c r="J1045">
        <f t="shared" si="1422"/>
        <v>58.285714285710128</v>
      </c>
      <c r="K1045">
        <f t="shared" si="1425"/>
        <v>1614.2857142857101</v>
      </c>
      <c r="L1045">
        <f t="shared" si="1466"/>
        <v>1613.2836472310908</v>
      </c>
      <c r="M1045">
        <f t="shared" si="1467"/>
        <v>0.98269414731717042</v>
      </c>
      <c r="N1045">
        <f t="shared" si="1468"/>
        <v>0.98267318835950213</v>
      </c>
      <c r="O1045">
        <f t="shared" si="1469"/>
        <v>0.76920796943800374</v>
      </c>
      <c r="P1045">
        <f t="shared" si="1470"/>
        <v>0.76395226988473208</v>
      </c>
      <c r="Q1045" s="5">
        <f t="shared" si="1471"/>
        <v>-0.23079203056199626</v>
      </c>
      <c r="R1045" s="5">
        <f t="shared" si="1472"/>
        <v>-0.23604773011526792</v>
      </c>
    </row>
    <row r="1046" spans="1:18" x14ac:dyDescent="0.3">
      <c r="A1046" s="1">
        <v>44951</v>
      </c>
      <c r="B1046">
        <f t="shared" si="1473"/>
        <v>175535.8571428571</v>
      </c>
      <c r="C1046">
        <f t="shared" si="1409"/>
        <v>30.571428571420256</v>
      </c>
      <c r="D1046">
        <f t="shared" si="1420"/>
        <v>30.571428571429959</v>
      </c>
      <c r="E1046">
        <f t="shared" si="1421"/>
        <v>652.35714285710128</v>
      </c>
      <c r="F1046">
        <f t="shared" si="1474"/>
        <v>2318.5714285714289</v>
      </c>
      <c r="G1046">
        <f t="shared" si="1423"/>
        <v>0.71428571428577925</v>
      </c>
      <c r="H1046">
        <f t="shared" si="1424"/>
        <v>4.2857142857169492</v>
      </c>
      <c r="I1046">
        <f t="shared" si="1475"/>
        <v>171631.42857142855</v>
      </c>
      <c r="J1046">
        <f t="shared" si="1422"/>
        <v>58.285714285710128</v>
      </c>
      <c r="K1046">
        <f t="shared" si="1425"/>
        <v>1585.8571428571304</v>
      </c>
      <c r="L1046">
        <f t="shared" si="1466"/>
        <v>1599.3344176742926</v>
      </c>
      <c r="M1046">
        <f t="shared" si="1467"/>
        <v>0.98238938053096825</v>
      </c>
      <c r="N1046">
        <f t="shared" si="1468"/>
        <v>0.99135351704535069</v>
      </c>
      <c r="O1046">
        <f t="shared" si="1469"/>
        <v>0.80569220575049028</v>
      </c>
      <c r="P1046">
        <f t="shared" si="1470"/>
        <v>0.79903548549628511</v>
      </c>
      <c r="Q1046" s="5">
        <f t="shared" si="1471"/>
        <v>-0.19430779424950972</v>
      </c>
      <c r="R1046" s="5">
        <f t="shared" si="1472"/>
        <v>-0.20096451450371489</v>
      </c>
    </row>
    <row r="1047" spans="1:18" x14ac:dyDescent="0.3">
      <c r="A1047" s="1">
        <v>44952</v>
      </c>
      <c r="B1047">
        <f t="shared" si="1473"/>
        <v>175566.42857142852</v>
      </c>
      <c r="C1047">
        <f t="shared" si="1409"/>
        <v>30.571428571420256</v>
      </c>
      <c r="D1047">
        <f t="shared" si="1420"/>
        <v>30.571428571431898</v>
      </c>
      <c r="E1047">
        <f t="shared" si="1421"/>
        <v>627.42857142852154</v>
      </c>
      <c r="F1047">
        <f t="shared" si="1474"/>
        <v>2319.2857142857147</v>
      </c>
      <c r="G1047">
        <f t="shared" si="1423"/>
        <v>0.71428571428577925</v>
      </c>
      <c r="H1047">
        <f t="shared" si="1424"/>
        <v>4.6428571428600662</v>
      </c>
      <c r="I1047">
        <f t="shared" si="1475"/>
        <v>171689.71428571426</v>
      </c>
      <c r="J1047">
        <f t="shared" si="1422"/>
        <v>58.285714285710128</v>
      </c>
      <c r="K1047">
        <f t="shared" si="1425"/>
        <v>1557.4285714285506</v>
      </c>
      <c r="L1047">
        <f t="shared" si="1466"/>
        <v>1585.3473267205318</v>
      </c>
      <c r="M1047">
        <f t="shared" si="1467"/>
        <v>0.98207368705521492</v>
      </c>
      <c r="N1047">
        <f t="shared" si="1468"/>
        <v>0.99125443009342573</v>
      </c>
      <c r="O1047">
        <f t="shared" si="1469"/>
        <v>0.8395084837425989</v>
      </c>
      <c r="P1047">
        <f t="shared" si="1470"/>
        <v>0.83897033360265938</v>
      </c>
      <c r="Q1047" s="5">
        <f t="shared" si="1471"/>
        <v>-0.1604915162574011</v>
      </c>
      <c r="R1047" s="5">
        <f t="shared" si="1472"/>
        <v>-0.16102966639734062</v>
      </c>
    </row>
    <row r="1048" spans="1:18" x14ac:dyDescent="0.3">
      <c r="A1048" s="1">
        <v>44953</v>
      </c>
      <c r="B1048" s="4">
        <v>175597</v>
      </c>
      <c r="C1048">
        <f t="shared" si="1409"/>
        <v>30.571428571478464</v>
      </c>
      <c r="D1048">
        <f t="shared" si="1420"/>
        <v>30.571428571434808</v>
      </c>
      <c r="E1048">
        <f t="shared" si="1421"/>
        <v>602.5</v>
      </c>
      <c r="F1048" s="4">
        <v>2320</v>
      </c>
      <c r="G1048">
        <f t="shared" si="1423"/>
        <v>0.7142857142853245</v>
      </c>
      <c r="H1048">
        <f t="shared" si="1424"/>
        <v>5</v>
      </c>
      <c r="I1048" s="4">
        <v>171748</v>
      </c>
      <c r="J1048">
        <f t="shared" si="1422"/>
        <v>58.285714285739232</v>
      </c>
      <c r="K1048">
        <f t="shared" si="1425"/>
        <v>1529</v>
      </c>
      <c r="L1048">
        <f t="shared" si="1466"/>
        <v>1571.3213893238649</v>
      </c>
      <c r="M1048">
        <f t="shared" si="1467"/>
        <v>0.98174646853789604</v>
      </c>
      <c r="N1048">
        <f t="shared" si="1468"/>
        <v>0.99115276686675269</v>
      </c>
      <c r="O1048">
        <f t="shared" si="1469"/>
        <v>0.86985346325612001</v>
      </c>
      <c r="P1048">
        <f t="shared" si="1470"/>
        <v>0.88483796296296291</v>
      </c>
      <c r="Q1048" s="5">
        <f t="shared" si="1471"/>
        <v>-0.13014653674387999</v>
      </c>
      <c r="R1048" s="5">
        <f t="shared" si="1472"/>
        <v>-0.11516203703703709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3">
        <v>43907</v>
      </c>
      <c r="B2">
        <v>0</v>
      </c>
      <c r="C2">
        <v>0</v>
      </c>
      <c r="D2">
        <f>C2</f>
        <v>0</v>
      </c>
    </row>
    <row r="3" spans="1:4" x14ac:dyDescent="0.3">
      <c r="A3" s="3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3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3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3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3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3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3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3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3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3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3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3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3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3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3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3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3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3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3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3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3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3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3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3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3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3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3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3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3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3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3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3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3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3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3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3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3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3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3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3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3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3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3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3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3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3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3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3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3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3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3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3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3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3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3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3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3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3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3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3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3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3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3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3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3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3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3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3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3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3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3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3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3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3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3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3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3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3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3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3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3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3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3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3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3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3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3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3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3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3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3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3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3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3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3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3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3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3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3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3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3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3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3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3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3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3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3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3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3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3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3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3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3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3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3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3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3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3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3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3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3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3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3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3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3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3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3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3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3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3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3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3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3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3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3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3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3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3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3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3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3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3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3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3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3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3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3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3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3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3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3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3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3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3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3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3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3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3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3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3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3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3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3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3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3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3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3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3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3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3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3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3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3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3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3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3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3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3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3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3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3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3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3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3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3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3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3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3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3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3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3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3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3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3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3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3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3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3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3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3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3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3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3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3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3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3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3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3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3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3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3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3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3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3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3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3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3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3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3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3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3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3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3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3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3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3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3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3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3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3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3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3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3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3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3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3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3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3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3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3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3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3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3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3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3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3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3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3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3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3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3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3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3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3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3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3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3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3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3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3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3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3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3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3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3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3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3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3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3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3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3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3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3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3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3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3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3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3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3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3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3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3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3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3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3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3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3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3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3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3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3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3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3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3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3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3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3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3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3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3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3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3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3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3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3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3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3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3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3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3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3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3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3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3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3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3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3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3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3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3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3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3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3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3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3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3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3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3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3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3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3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3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3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3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3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3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3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3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3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3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3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3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3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3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3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3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3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3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3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3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3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3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3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3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3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3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3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3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3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3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3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3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3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3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3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3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3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3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2023-01-27T21:48:57Z</dcterms:modified>
</cp:coreProperties>
</file>