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Celso\_Pessoais\Documentos\GitRepo\Covid-SJC\"/>
    </mc:Choice>
  </mc:AlternateContent>
  <bookViews>
    <workbookView xWindow="-120" yWindow="-120" windowWidth="20730" windowHeight="11160" firstSheet="5" activeTab="5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80" i="11" l="1"/>
  <c r="N380" i="11"/>
  <c r="M380" i="11"/>
  <c r="L380" i="11"/>
  <c r="K380" i="11"/>
  <c r="J380" i="11"/>
  <c r="H380" i="11"/>
  <c r="G380" i="11"/>
  <c r="E380" i="11"/>
  <c r="D380" i="11"/>
  <c r="C380" i="11"/>
  <c r="O378" i="11" l="1"/>
  <c r="O379" i="11"/>
  <c r="L378" i="11"/>
  <c r="L379" i="11"/>
  <c r="K378" i="11"/>
  <c r="N378" i="11" s="1"/>
  <c r="K379" i="11"/>
  <c r="N379" i="11" s="1"/>
  <c r="J378" i="11"/>
  <c r="J379" i="11"/>
  <c r="I378" i="11"/>
  <c r="H378" i="11"/>
  <c r="H379" i="11"/>
  <c r="G378" i="11"/>
  <c r="G379" i="11"/>
  <c r="F378" i="11"/>
  <c r="E378" i="11"/>
  <c r="E379" i="11"/>
  <c r="D378" i="11"/>
  <c r="D379" i="11"/>
  <c r="C378" i="11"/>
  <c r="C379" i="11"/>
  <c r="B378" i="11"/>
  <c r="M379" i="11" l="1"/>
  <c r="M378" i="11"/>
  <c r="O377" i="11"/>
  <c r="L377" i="11"/>
  <c r="K377" i="11"/>
  <c r="N377" i="11" s="1"/>
  <c r="H377" i="11"/>
  <c r="G377" i="11"/>
  <c r="J377" i="11"/>
  <c r="C377" i="11"/>
  <c r="O376" i="11" l="1"/>
  <c r="L376" i="11"/>
  <c r="K376" i="11"/>
  <c r="N376" i="11" s="1"/>
  <c r="J376" i="11"/>
  <c r="H376" i="11"/>
  <c r="G376" i="11"/>
  <c r="C376" i="11"/>
  <c r="M377" i="11" l="1"/>
  <c r="L375" i="11"/>
  <c r="G375" i="11"/>
  <c r="J375" i="11"/>
  <c r="C375" i="11"/>
  <c r="J374" i="11"/>
  <c r="L374" i="11" s="1"/>
  <c r="G374" i="11"/>
  <c r="C374" i="11"/>
  <c r="D377" i="11" s="1"/>
  <c r="J373" i="11"/>
  <c r="G373" i="11"/>
  <c r="C373" i="11"/>
  <c r="D376" i="11" l="1"/>
  <c r="E2" i="11"/>
  <c r="D371" i="14"/>
  <c r="D372" i="14"/>
  <c r="J372" i="11"/>
  <c r="I371" i="11"/>
  <c r="G372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K15" i="11" s="1"/>
  <c r="J11" i="11"/>
  <c r="J10" i="11"/>
  <c r="J9" i="11"/>
  <c r="J8" i="11"/>
  <c r="K11" i="11" s="1"/>
  <c r="J7" i="11"/>
  <c r="J6" i="11"/>
  <c r="K9" i="11" s="1"/>
  <c r="J5" i="11"/>
  <c r="J4" i="11"/>
  <c r="K7" i="11" s="1"/>
  <c r="J3" i="11"/>
  <c r="K6" i="11" s="1"/>
  <c r="J2" i="11"/>
  <c r="G18" i="11"/>
  <c r="G17" i="11"/>
  <c r="G16" i="11"/>
  <c r="G15" i="11"/>
  <c r="G14" i="11"/>
  <c r="G13" i="11"/>
  <c r="H19" i="11" s="1"/>
  <c r="G12" i="11"/>
  <c r="H18" i="11" s="1"/>
  <c r="G11" i="11"/>
  <c r="G10" i="11"/>
  <c r="G9" i="11"/>
  <c r="G8" i="11"/>
  <c r="G7" i="11"/>
  <c r="G6" i="11"/>
  <c r="G5" i="11"/>
  <c r="G4" i="11"/>
  <c r="H10" i="11" s="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H11" i="11" l="1"/>
  <c r="H13" i="11"/>
  <c r="H21" i="11"/>
  <c r="E17" i="11"/>
  <c r="H14" i="11"/>
  <c r="H22" i="11"/>
  <c r="E18" i="11"/>
  <c r="H15" i="11"/>
  <c r="H23" i="11"/>
  <c r="E19" i="11"/>
  <c r="H16" i="11"/>
  <c r="L373" i="11"/>
  <c r="K375" i="11"/>
  <c r="M376" i="11" s="1"/>
  <c r="H9" i="11"/>
  <c r="H17" i="11"/>
  <c r="K4" i="11"/>
  <c r="K13" i="11"/>
  <c r="H12" i="11"/>
  <c r="H20" i="11"/>
  <c r="J371" i="11"/>
  <c r="K374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E10" i="11"/>
  <c r="E8" i="11"/>
  <c r="E6" i="11"/>
  <c r="E4" i="11"/>
  <c r="E9" i="11"/>
  <c r="E7" i="11"/>
  <c r="E5" i="11"/>
  <c r="E3" i="11"/>
  <c r="D4" i="11"/>
  <c r="D18" i="11"/>
  <c r="D16" i="11"/>
  <c r="D14" i="11"/>
  <c r="D12" i="11"/>
  <c r="D10" i="11"/>
  <c r="D8" i="11"/>
  <c r="D6" i="11"/>
  <c r="H7" i="11"/>
  <c r="C372" i="11"/>
  <c r="D375" i="11" s="1"/>
  <c r="L372" i="11"/>
  <c r="E12" i="11"/>
  <c r="E14" i="11"/>
  <c r="E16" i="11"/>
  <c r="E11" i="11"/>
  <c r="E13" i="11"/>
  <c r="E15" i="11"/>
  <c r="J370" i="11"/>
  <c r="G370" i="11"/>
  <c r="C370" i="11"/>
  <c r="D373" i="11" s="1"/>
  <c r="J369" i="11"/>
  <c r="I368" i="11"/>
  <c r="F368" i="11"/>
  <c r="G369" i="11" s="1"/>
  <c r="B368" i="11"/>
  <c r="J367" i="11"/>
  <c r="O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74" i="11" l="1"/>
  <c r="O328" i="11"/>
  <c r="M375" i="11"/>
  <c r="J368" i="11"/>
  <c r="K369" i="11" s="1"/>
  <c r="K368" i="11"/>
  <c r="N375" i="11" s="1"/>
  <c r="H375" i="11"/>
  <c r="D374" i="11"/>
  <c r="O373" i="11"/>
  <c r="O370" i="11"/>
  <c r="K373" i="11"/>
  <c r="M374" i="11" s="1"/>
  <c r="O372" i="11"/>
  <c r="E20" i="11"/>
  <c r="E346" i="11"/>
  <c r="L362" i="11"/>
  <c r="K366" i="11"/>
  <c r="K372" i="11"/>
  <c r="D19" i="11"/>
  <c r="K17" i="11"/>
  <c r="L371" i="11"/>
  <c r="E21" i="11"/>
  <c r="E22" i="11"/>
  <c r="L370" i="11"/>
  <c r="G364" i="11"/>
  <c r="H315" i="11"/>
  <c r="L331" i="11"/>
  <c r="L342" i="11"/>
  <c r="L361" i="11"/>
  <c r="O335" i="11"/>
  <c r="L345" i="11"/>
  <c r="L346" i="11"/>
  <c r="O348" i="11"/>
  <c r="J350" i="11"/>
  <c r="K352" i="11" s="1"/>
  <c r="O352" i="11"/>
  <c r="G357" i="11"/>
  <c r="H363" i="11" s="1"/>
  <c r="H365" i="11"/>
  <c r="H366" i="11"/>
  <c r="O309" i="11"/>
  <c r="O311" i="11"/>
  <c r="O320" i="11"/>
  <c r="O333" i="11"/>
  <c r="C337" i="11"/>
  <c r="D335" i="11" s="1"/>
  <c r="G337" i="11"/>
  <c r="H340" i="11" s="1"/>
  <c r="L367" i="11"/>
  <c r="O318" i="11"/>
  <c r="O316" i="11"/>
  <c r="G343" i="11"/>
  <c r="H349" i="11" s="1"/>
  <c r="L350" i="11"/>
  <c r="O363" i="11"/>
  <c r="L363" i="11"/>
  <c r="L303" i="11"/>
  <c r="L307" i="11"/>
  <c r="L310" i="11"/>
  <c r="O331" i="11"/>
  <c r="D337" i="11"/>
  <c r="J336" i="11"/>
  <c r="K335" i="11" s="1"/>
  <c r="O340" i="11"/>
  <c r="O349" i="11"/>
  <c r="C351" i="11"/>
  <c r="G350" i="11"/>
  <c r="H356" i="11" s="1"/>
  <c r="O351" i="11"/>
  <c r="O353" i="11"/>
  <c r="L355" i="11"/>
  <c r="H364" i="11"/>
  <c r="O367" i="11"/>
  <c r="C369" i="11"/>
  <c r="D372" i="11" s="1"/>
  <c r="G368" i="11"/>
  <c r="H373" i="11" s="1"/>
  <c r="O369" i="11"/>
  <c r="L326" i="11"/>
  <c r="C315" i="11"/>
  <c r="E322" i="11" s="1"/>
  <c r="L312" i="11"/>
  <c r="J322" i="11"/>
  <c r="L323" i="11" s="1"/>
  <c r="L325" i="11"/>
  <c r="O332" i="11"/>
  <c r="L334" i="11"/>
  <c r="D334" i="11"/>
  <c r="D338" i="11"/>
  <c r="L338" i="11"/>
  <c r="O339" i="11"/>
  <c r="O346" i="11"/>
  <c r="O347" i="11"/>
  <c r="K348" i="11"/>
  <c r="L351" i="11"/>
  <c r="O359" i="11"/>
  <c r="L366" i="11"/>
  <c r="O366" i="11"/>
  <c r="O368" i="11"/>
  <c r="L368" i="11"/>
  <c r="L369" i="11"/>
  <c r="G302" i="11"/>
  <c r="H304" i="11" s="1"/>
  <c r="C308" i="11"/>
  <c r="E315" i="11" s="1"/>
  <c r="G308" i="11"/>
  <c r="H314" i="11" s="1"/>
  <c r="J308" i="11"/>
  <c r="K306" i="11" s="1"/>
  <c r="L318" i="11"/>
  <c r="J315" i="11"/>
  <c r="K317" i="11" s="1"/>
  <c r="C323" i="11"/>
  <c r="E326" i="11" s="1"/>
  <c r="G323" i="11"/>
  <c r="H329" i="11" s="1"/>
  <c r="L324" i="11"/>
  <c r="O325" i="11"/>
  <c r="G330" i="11"/>
  <c r="H336" i="11" s="1"/>
  <c r="L332" i="11"/>
  <c r="L333" i="11"/>
  <c r="O334" i="11"/>
  <c r="K338" i="11"/>
  <c r="L335" i="11"/>
  <c r="O338" i="11"/>
  <c r="L339" i="11"/>
  <c r="L340" i="11"/>
  <c r="L341" i="11"/>
  <c r="C343" i="11"/>
  <c r="J343" i="11"/>
  <c r="K340" i="11" s="1"/>
  <c r="O345" i="11"/>
  <c r="L347" i="11"/>
  <c r="L352" i="11"/>
  <c r="L353" i="11"/>
  <c r="O354" i="11"/>
  <c r="O355" i="11"/>
  <c r="J357" i="11"/>
  <c r="K360" i="11" s="1"/>
  <c r="C358" i="11"/>
  <c r="D358" i="11" s="1"/>
  <c r="O358" i="11"/>
  <c r="L359" i="11"/>
  <c r="L360" i="11"/>
  <c r="O361" i="11"/>
  <c r="O362" i="11"/>
  <c r="J364" i="11"/>
  <c r="K362" i="11" s="1"/>
  <c r="C365" i="11"/>
  <c r="E376" i="11" s="1"/>
  <c r="O365" i="11"/>
  <c r="L337" i="11"/>
  <c r="O337" i="11"/>
  <c r="O341" i="11"/>
  <c r="O342" i="11"/>
  <c r="O344" i="11"/>
  <c r="L348" i="11"/>
  <c r="L349" i="11"/>
  <c r="C350" i="11"/>
  <c r="E361" i="11" s="1"/>
  <c r="L354" i="11"/>
  <c r="L356" i="11"/>
  <c r="O360" i="11"/>
  <c r="C368" i="11"/>
  <c r="E377" i="11" s="1"/>
  <c r="K353" i="11"/>
  <c r="O356" i="11"/>
  <c r="D340" i="11"/>
  <c r="K311" i="11"/>
  <c r="L322" i="11"/>
  <c r="L299" i="11"/>
  <c r="L300" i="11"/>
  <c r="C301" i="11"/>
  <c r="E312" i="11" s="1"/>
  <c r="L305" i="11"/>
  <c r="O305" i="11"/>
  <c r="K305" i="11"/>
  <c r="L306" i="11"/>
  <c r="O306" i="11"/>
  <c r="O307" i="11"/>
  <c r="O310" i="11"/>
  <c r="D312" i="11"/>
  <c r="O313" i="11"/>
  <c r="L313" i="11"/>
  <c r="G316" i="11"/>
  <c r="H322" i="11" s="1"/>
  <c r="L314" i="11"/>
  <c r="O314" i="11"/>
  <c r="O327" i="11"/>
  <c r="L327" i="11"/>
  <c r="J301" i="11"/>
  <c r="K301" i="11" s="1"/>
  <c r="O321" i="11"/>
  <c r="L321" i="11"/>
  <c r="O319" i="11"/>
  <c r="L319" i="11"/>
  <c r="O317" i="11"/>
  <c r="L317" i="11"/>
  <c r="L320" i="11"/>
  <c r="O312" i="11"/>
  <c r="J329" i="11"/>
  <c r="K327" i="11" s="1"/>
  <c r="C330" i="11"/>
  <c r="E343" i="11" s="1"/>
  <c r="L304" i="11"/>
  <c r="L311" i="11"/>
  <c r="D315" i="11"/>
  <c r="O323" i="11"/>
  <c r="O324" i="11"/>
  <c r="O326" i="11"/>
  <c r="O330" i="11"/>
  <c r="D319" i="11"/>
  <c r="D30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I292" i="11"/>
  <c r="G292" i="11"/>
  <c r="G293" i="11"/>
  <c r="B292" i="11"/>
  <c r="E358" i="11" l="1"/>
  <c r="E353" i="11"/>
  <c r="E349" i="11"/>
  <c r="D368" i="11"/>
  <c r="E348" i="11"/>
  <c r="K320" i="11"/>
  <c r="M321" i="11" s="1"/>
  <c r="K322" i="11"/>
  <c r="E327" i="11"/>
  <c r="E310" i="11"/>
  <c r="K319" i="11"/>
  <c r="D307" i="11"/>
  <c r="D359" i="11"/>
  <c r="E324" i="11"/>
  <c r="E354" i="11"/>
  <c r="E344" i="11"/>
  <c r="K371" i="11"/>
  <c r="O375" i="11"/>
  <c r="K361" i="11"/>
  <c r="E375" i="11"/>
  <c r="K324" i="11"/>
  <c r="N324" i="11" s="1"/>
  <c r="K321" i="11"/>
  <c r="H350" i="11"/>
  <c r="H360" i="11"/>
  <c r="E319" i="11"/>
  <c r="E317" i="11"/>
  <c r="H369" i="11"/>
  <c r="H374" i="11"/>
  <c r="H372" i="11"/>
  <c r="K318" i="11"/>
  <c r="K323" i="11"/>
  <c r="N323" i="11" s="1"/>
  <c r="O322" i="11"/>
  <c r="E359" i="11"/>
  <c r="K325" i="11"/>
  <c r="K337" i="11"/>
  <c r="M338" i="11" s="1"/>
  <c r="H358" i="11"/>
  <c r="K370" i="1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N327" i="11"/>
  <c r="L316" i="11"/>
  <c r="K314" i="11"/>
  <c r="K312" i="11"/>
  <c r="N312" i="11" s="1"/>
  <c r="K313" i="11"/>
  <c r="M314" i="11" s="1"/>
  <c r="D304" i="11"/>
  <c r="E314" i="11"/>
  <c r="K355" i="11"/>
  <c r="N355" i="11" s="1"/>
  <c r="D371" i="11"/>
  <c r="D351" i="11"/>
  <c r="E363" i="11"/>
  <c r="K367" i="11"/>
  <c r="N374" i="11" s="1"/>
  <c r="O371" i="1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M350" i="11" s="1"/>
  <c r="K349" i="11"/>
  <c r="M349" i="11" s="1"/>
  <c r="D318" i="11"/>
  <c r="E328" i="11"/>
  <c r="E364" i="11"/>
  <c r="K347" i="11"/>
  <c r="M348" i="11" s="1"/>
  <c r="D339" i="11"/>
  <c r="E350" i="11"/>
  <c r="M372" i="11"/>
  <c r="D370" i="11"/>
  <c r="H371" i="11"/>
  <c r="K365" i="11"/>
  <c r="N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D369" i="11"/>
  <c r="K364" i="11"/>
  <c r="N371" i="11" s="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H348" i="11"/>
  <c r="H346" i="11"/>
  <c r="O350" i="11"/>
  <c r="D320" i="11"/>
  <c r="D313" i="11"/>
  <c r="K307" i="11"/>
  <c r="M307" i="11" s="1"/>
  <c r="L308" i="11"/>
  <c r="K336" i="11"/>
  <c r="M337" i="11" s="1"/>
  <c r="H342" i="11"/>
  <c r="H347" i="11"/>
  <c r="D300" i="11"/>
  <c r="K356" i="11"/>
  <c r="N356" i="11" s="1"/>
  <c r="K334" i="11"/>
  <c r="N334" i="11" s="1"/>
  <c r="L336" i="11"/>
  <c r="D354" i="11"/>
  <c r="D336" i="11"/>
  <c r="H361" i="11"/>
  <c r="H370" i="11"/>
  <c r="L315" i="11"/>
  <c r="D314" i="11"/>
  <c r="K316" i="11"/>
  <c r="M317" i="11" s="1"/>
  <c r="K315" i="11"/>
  <c r="N322" i="11" s="1"/>
  <c r="K339" i="1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N319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L364" i="11"/>
  <c r="D322" i="11"/>
  <c r="D305" i="11"/>
  <c r="L365" i="11"/>
  <c r="D341" i="11"/>
  <c r="D308" i="11"/>
  <c r="D343" i="11"/>
  <c r="J292" i="11"/>
  <c r="O299" i="11" s="1"/>
  <c r="C295" i="11"/>
  <c r="K299" i="11"/>
  <c r="D321" i="11"/>
  <c r="D311" i="11"/>
  <c r="K310" i="11"/>
  <c r="M310" i="11" s="1"/>
  <c r="D329" i="11"/>
  <c r="K329" i="11"/>
  <c r="N329" i="11" s="1"/>
  <c r="K332" i="11"/>
  <c r="O315" i="11"/>
  <c r="D310" i="11"/>
  <c r="D325" i="11"/>
  <c r="K308" i="11"/>
  <c r="K303" i="11"/>
  <c r="M303" i="11" s="1"/>
  <c r="L309" i="11"/>
  <c r="M340" i="11"/>
  <c r="D353" i="11"/>
  <c r="D352" i="11"/>
  <c r="M369" i="11"/>
  <c r="N358" i="11"/>
  <c r="O357" i="11"/>
  <c r="L357" i="11"/>
  <c r="L343" i="11"/>
  <c r="K346" i="11"/>
  <c r="O343" i="1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M339" i="11"/>
  <c r="D348" i="11"/>
  <c r="D332" i="11"/>
  <c r="C293" i="11"/>
  <c r="O302" i="11"/>
  <c r="K298" i="11"/>
  <c r="N305" i="11" s="1"/>
  <c r="G294" i="11"/>
  <c r="H300" i="11" s="1"/>
  <c r="L296" i="11"/>
  <c r="K300" i="11"/>
  <c r="O304" i="11"/>
  <c r="L297" i="11"/>
  <c r="M309" i="11"/>
  <c r="M319" i="11"/>
  <c r="M320" i="11"/>
  <c r="L330" i="11"/>
  <c r="K331" i="11"/>
  <c r="D327" i="11"/>
  <c r="K304" i="11"/>
  <c r="N311" i="11" s="1"/>
  <c r="L301" i="11"/>
  <c r="L302" i="11"/>
  <c r="K328" i="11"/>
  <c r="N335" i="11" s="1"/>
  <c r="M312" i="11"/>
  <c r="N321" i="11"/>
  <c r="O303" i="11"/>
  <c r="L298" i="11"/>
  <c r="N325" i="11"/>
  <c r="C292" i="11"/>
  <c r="J294" i="11"/>
  <c r="K296" i="11" s="1"/>
  <c r="L329" i="11"/>
  <c r="O329" i="11"/>
  <c r="M318" i="11"/>
  <c r="N318" i="11"/>
  <c r="D299" i="11"/>
  <c r="K330" i="11"/>
  <c r="K326" i="11"/>
  <c r="D303" i="11"/>
  <c r="D302" i="11"/>
  <c r="D301" i="11"/>
  <c r="M306" i="11"/>
  <c r="O308" i="11"/>
  <c r="J291" i="11"/>
  <c r="G291" i="11"/>
  <c r="H297" i="11" s="1"/>
  <c r="C291" i="11"/>
  <c r="E304" i="11" s="1"/>
  <c r="C290" i="11"/>
  <c r="E303" i="11" s="1"/>
  <c r="J290" i="11"/>
  <c r="G290" i="11"/>
  <c r="J289" i="11"/>
  <c r="G289" i="11"/>
  <c r="C289" i="11"/>
  <c r="J286" i="11"/>
  <c r="O293" i="11" s="1"/>
  <c r="J288" i="11"/>
  <c r="O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M325" i="11" l="1"/>
  <c r="M313" i="11"/>
  <c r="N313" i="11"/>
  <c r="N320" i="11"/>
  <c r="M323" i="11"/>
  <c r="M324" i="11"/>
  <c r="N347" i="11"/>
  <c r="M371" i="11"/>
  <c r="L293" i="11"/>
  <c r="N314" i="11"/>
  <c r="E301" i="11"/>
  <c r="M354" i="11"/>
  <c r="M322" i="11"/>
  <c r="N336" i="11"/>
  <c r="N343" i="11"/>
  <c r="N337" i="11"/>
  <c r="M351" i="11"/>
  <c r="M334" i="11"/>
  <c r="N365" i="11"/>
  <c r="E302" i="11"/>
  <c r="E305" i="11"/>
  <c r="M299" i="11"/>
  <c r="M336" i="11"/>
  <c r="D296" i="11"/>
  <c r="E306" i="11"/>
  <c r="D297" i="11"/>
  <c r="E308" i="11"/>
  <c r="N307" i="11"/>
  <c r="E307" i="11"/>
  <c r="M357" i="11"/>
  <c r="M356" i="11"/>
  <c r="D291" i="11"/>
  <c r="H295" i="11"/>
  <c r="M315" i="11"/>
  <c r="M335" i="11"/>
  <c r="N359" i="11"/>
  <c r="M359" i="11"/>
  <c r="H294" i="11"/>
  <c r="N316" i="11"/>
  <c r="M355" i="11"/>
  <c r="M316" i="11"/>
  <c r="M308" i="11"/>
  <c r="M370" i="11"/>
  <c r="N370" i="11"/>
  <c r="H296" i="11"/>
  <c r="N306" i="11"/>
  <c r="D295" i="11"/>
  <c r="N315" i="11"/>
  <c r="D298" i="11"/>
  <c r="N308" i="11"/>
  <c r="M332" i="11"/>
  <c r="N350" i="11"/>
  <c r="H298" i="11"/>
  <c r="N340" i="11"/>
  <c r="H299" i="11"/>
  <c r="G285" i="11"/>
  <c r="M327" i="11"/>
  <c r="N333" i="11"/>
  <c r="N342" i="11"/>
  <c r="M342" i="11"/>
  <c r="N344" i="11"/>
  <c r="M344" i="11"/>
  <c r="N353" i="11"/>
  <c r="N346" i="11"/>
  <c r="M347" i="11"/>
  <c r="M346" i="11"/>
  <c r="M343" i="11"/>
  <c r="N310" i="11"/>
  <c r="N349" i="11"/>
  <c r="N362" i="11"/>
  <c r="M362" i="11"/>
  <c r="N338" i="11"/>
  <c r="N351" i="11"/>
  <c r="N367" i="11"/>
  <c r="M368" i="11"/>
  <c r="M367" i="11"/>
  <c r="N309" i="11"/>
  <c r="N317" i="11"/>
  <c r="C285" i="11"/>
  <c r="E298" i="11" s="1"/>
  <c r="J285" i="11"/>
  <c r="O292" i="11" s="1"/>
  <c r="D293" i="11"/>
  <c r="N341" i="11"/>
  <c r="N348" i="11"/>
  <c r="M341" i="11"/>
  <c r="N357" i="11"/>
  <c r="M358" i="11"/>
  <c r="N352" i="11"/>
  <c r="M345" i="11"/>
  <c r="N345" i="11"/>
  <c r="M360" i="11"/>
  <c r="N360" i="11"/>
  <c r="N364" i="11"/>
  <c r="M364" i="11"/>
  <c r="M365" i="11"/>
  <c r="N369" i="11"/>
  <c r="N332" i="11"/>
  <c r="N339" i="11"/>
  <c r="M333" i="11"/>
  <c r="M361" i="11"/>
  <c r="N368" i="11"/>
  <c r="N361" i="11"/>
  <c r="N363" i="11"/>
  <c r="M363" i="11"/>
  <c r="M366" i="11"/>
  <c r="N366" i="11"/>
  <c r="M311" i="11"/>
  <c r="N303" i="11"/>
  <c r="C287" i="11"/>
  <c r="E299" i="11" s="1"/>
  <c r="G287" i="11"/>
  <c r="H293" i="11" s="1"/>
  <c r="J287" i="11"/>
  <c r="K289" i="11" s="1"/>
  <c r="D292" i="11"/>
  <c r="K292" i="11"/>
  <c r="L289" i="11"/>
  <c r="K293" i="11"/>
  <c r="O297" i="11"/>
  <c r="L290" i="11"/>
  <c r="D289" i="11"/>
  <c r="K291" i="11"/>
  <c r="N298" i="11" s="1"/>
  <c r="N330" i="11"/>
  <c r="M330" i="11"/>
  <c r="D294" i="11"/>
  <c r="N328" i="11"/>
  <c r="M328" i="11"/>
  <c r="M305" i="11"/>
  <c r="M304" i="11"/>
  <c r="N331" i="11"/>
  <c r="M331" i="11"/>
  <c r="N300" i="11"/>
  <c r="M301" i="11"/>
  <c r="M300" i="11"/>
  <c r="O296" i="11"/>
  <c r="M329" i="11"/>
  <c r="K294" i="11"/>
  <c r="O298" i="11"/>
  <c r="L291" i="11"/>
  <c r="N326" i="11"/>
  <c r="M326" i="11"/>
  <c r="K297" i="11"/>
  <c r="L295" i="11"/>
  <c r="L294" i="11"/>
  <c r="O301" i="1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I280" i="11"/>
  <c r="F280" i="11"/>
  <c r="G280" i="11" s="1"/>
  <c r="B280" i="11"/>
  <c r="J279" i="11"/>
  <c r="O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E296" i="11" l="1"/>
  <c r="E297" i="11"/>
  <c r="E295" i="11"/>
  <c r="H290" i="11"/>
  <c r="M292" i="11"/>
  <c r="D290" i="11"/>
  <c r="E300" i="11"/>
  <c r="H288" i="11"/>
  <c r="H289" i="11"/>
  <c r="O294" i="11"/>
  <c r="L288" i="11"/>
  <c r="D286" i="11"/>
  <c r="K288" i="11"/>
  <c r="M289" i="11" s="1"/>
  <c r="H291" i="11"/>
  <c r="L282" i="11"/>
  <c r="D287" i="11"/>
  <c r="K287" i="11"/>
  <c r="N294" i="11" s="1"/>
  <c r="L286" i="11"/>
  <c r="D288" i="11"/>
  <c r="H292" i="11"/>
  <c r="J280" i="11"/>
  <c r="K280" i="11" s="1"/>
  <c r="G281" i="11"/>
  <c r="H287" i="11" s="1"/>
  <c r="O285" i="11"/>
  <c r="L278" i="11"/>
  <c r="C281" i="11"/>
  <c r="E294" i="11" s="1"/>
  <c r="D285" i="11"/>
  <c r="O290" i="11"/>
  <c r="K286" i="11"/>
  <c r="N293" i="11" s="1"/>
  <c r="O283" i="11"/>
  <c r="K284" i="11"/>
  <c r="O284" i="11"/>
  <c r="N302" i="11"/>
  <c r="M295" i="11"/>
  <c r="M297" i="11"/>
  <c r="M298" i="11"/>
  <c r="N304" i="11"/>
  <c r="M293" i="11"/>
  <c r="N299" i="11"/>
  <c r="K290" i="11"/>
  <c r="M291" i="11" s="1"/>
  <c r="L287" i="11"/>
  <c r="M296" i="11"/>
  <c r="N296" i="11"/>
  <c r="L279" i="11"/>
  <c r="C280" i="11"/>
  <c r="O289" i="11"/>
  <c r="K285" i="11"/>
  <c r="O282" i="11"/>
  <c r="L283" i="11"/>
  <c r="L284" i="11"/>
  <c r="N301" i="11"/>
  <c r="M294" i="11"/>
  <c r="L285" i="11"/>
  <c r="O291" i="11"/>
  <c r="L276" i="11"/>
  <c r="L277" i="11"/>
  <c r="G272" i="11"/>
  <c r="G271" i="11"/>
  <c r="I273" i="11"/>
  <c r="F273" i="11"/>
  <c r="G273" i="11" s="1"/>
  <c r="J274" i="11"/>
  <c r="O281" i="11" s="1"/>
  <c r="J272" i="11"/>
  <c r="O279" i="11" s="1"/>
  <c r="C272" i="11"/>
  <c r="B273" i="11"/>
  <c r="J271" i="11"/>
  <c r="O278" i="11" s="1"/>
  <c r="G270" i="11"/>
  <c r="C271" i="11"/>
  <c r="E293" i="11" l="1"/>
  <c r="E292" i="11"/>
  <c r="E290" i="11"/>
  <c r="H283" i="11"/>
  <c r="E291" i="11"/>
  <c r="E289" i="11"/>
  <c r="E288" i="11"/>
  <c r="K283" i="11"/>
  <c r="K282" i="11"/>
  <c r="K278" i="11"/>
  <c r="N285" i="11" s="1"/>
  <c r="K281" i="11"/>
  <c r="H285" i="11"/>
  <c r="M288" i="11"/>
  <c r="N295" i="11"/>
  <c r="H281" i="11"/>
  <c r="H284" i="11"/>
  <c r="H286" i="11"/>
  <c r="H282" i="11"/>
  <c r="N287" i="11"/>
  <c r="D278" i="11"/>
  <c r="M281" i="11"/>
  <c r="N288" i="11"/>
  <c r="M287" i="11"/>
  <c r="O287" i="11"/>
  <c r="L281" i="11"/>
  <c r="L280" i="11"/>
  <c r="K279" i="11"/>
  <c r="M285" i="11"/>
  <c r="D283" i="11"/>
  <c r="M290" i="11"/>
  <c r="N290" i="11"/>
  <c r="N292" i="11"/>
  <c r="N297" i="11"/>
  <c r="N286" i="11"/>
  <c r="M286" i="11"/>
  <c r="D281" i="11"/>
  <c r="M284" i="11"/>
  <c r="N291" i="11"/>
  <c r="D279" i="11"/>
  <c r="D284" i="11"/>
  <c r="D282" i="11"/>
  <c r="D280" i="11"/>
  <c r="K277" i="11"/>
  <c r="N284" i="11" s="1"/>
  <c r="L275" i="11"/>
  <c r="J273" i="11"/>
  <c r="O280" i="11" s="1"/>
  <c r="C273" i="11"/>
  <c r="E284" i="11" s="1"/>
  <c r="L272" i="11"/>
  <c r="C274" i="11"/>
  <c r="G274" i="11"/>
  <c r="H280" i="11" s="1"/>
  <c r="J270" i="11"/>
  <c r="C270" i="11"/>
  <c r="D273" i="11" l="1"/>
  <c r="E283" i="11"/>
  <c r="D277" i="11"/>
  <c r="E287" i="11"/>
  <c r="E286" i="11"/>
  <c r="M279" i="11"/>
  <c r="E285" i="11"/>
  <c r="M282" i="11"/>
  <c r="N289" i="11"/>
  <c r="M283" i="11"/>
  <c r="H279" i="11"/>
  <c r="H278" i="11"/>
  <c r="H277" i="11"/>
  <c r="H276" i="11"/>
  <c r="M280" i="11"/>
  <c r="M278" i="11"/>
  <c r="D276" i="11"/>
  <c r="D274" i="11"/>
  <c r="K273" i="11"/>
  <c r="O277" i="1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E281" i="11" s="1"/>
  <c r="J267" i="11"/>
  <c r="I266" i="11"/>
  <c r="F266" i="11"/>
  <c r="G266" i="11" s="1"/>
  <c r="B266" i="11"/>
  <c r="H274" i="11" l="1"/>
  <c r="D272" i="11"/>
  <c r="E282" i="11"/>
  <c r="M275" i="11"/>
  <c r="N282" i="11"/>
  <c r="M274" i="11"/>
  <c r="N281" i="11"/>
  <c r="M276" i="11"/>
  <c r="N283" i="11"/>
  <c r="N280" i="11"/>
  <c r="M277" i="11"/>
  <c r="J266" i="11"/>
  <c r="L267" i="11" s="1"/>
  <c r="K271" i="11"/>
  <c r="O275" i="11"/>
  <c r="K270" i="11"/>
  <c r="K272" i="11"/>
  <c r="M273" i="11" s="1"/>
  <c r="O276" i="11"/>
  <c r="C267" i="11"/>
  <c r="D271" i="11"/>
  <c r="O273" i="11"/>
  <c r="O274" i="11"/>
  <c r="L270" i="11"/>
  <c r="G267" i="11"/>
  <c r="H273" i="11" s="1"/>
  <c r="C266" i="11"/>
  <c r="E279" i="11" s="1"/>
  <c r="L268" i="11"/>
  <c r="L269" i="11"/>
  <c r="G265" i="11"/>
  <c r="H271" i="11" s="1"/>
  <c r="J265" i="11"/>
  <c r="C265" i="11"/>
  <c r="J264" i="11"/>
  <c r="C264" i="11"/>
  <c r="G264" i="11"/>
  <c r="G263" i="11"/>
  <c r="C263" i="11"/>
  <c r="J263" i="11"/>
  <c r="E276" i="11" l="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M272" i="11"/>
  <c r="N279" i="11"/>
  <c r="K267" i="11"/>
  <c r="K268" i="11"/>
  <c r="N277" i="11"/>
  <c r="K266" i="11"/>
  <c r="K269" i="11"/>
  <c r="M270" i="11" s="1"/>
  <c r="D266" i="11"/>
  <c r="O271" i="11"/>
  <c r="O272" i="11"/>
  <c r="L265" i="11"/>
  <c r="O270" i="1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s="1"/>
  <c r="E273" i="11" l="1"/>
  <c r="D265" i="11"/>
  <c r="E275" i="11"/>
  <c r="H265" i="11"/>
  <c r="H267" i="11"/>
  <c r="H266" i="11"/>
  <c r="M268" i="11"/>
  <c r="D264" i="11"/>
  <c r="M269" i="11"/>
  <c r="M267" i="11"/>
  <c r="K264" i="11"/>
  <c r="N273" i="11"/>
  <c r="N274" i="11"/>
  <c r="K263" i="11"/>
  <c r="K265" i="11"/>
  <c r="N276" i="11"/>
  <c r="N275" i="11"/>
  <c r="D263" i="11"/>
  <c r="O268" i="11"/>
  <c r="O267" i="11"/>
  <c r="L263" i="11"/>
  <c r="O269" i="1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N271" i="11"/>
  <c r="K260" i="11"/>
  <c r="K261" i="11"/>
  <c r="K262" i="11"/>
  <c r="N270" i="11"/>
  <c r="D260" i="11"/>
  <c r="O265" i="11"/>
  <c r="O266" i="11"/>
  <c r="O264" i="1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N267" i="11"/>
  <c r="K259" i="11"/>
  <c r="M260" i="11" s="1"/>
  <c r="K258" i="11"/>
  <c r="N268" i="11"/>
  <c r="D258" i="11"/>
  <c r="O262" i="11"/>
  <c r="O263" i="1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K257" i="11"/>
  <c r="M258" i="11" s="1"/>
  <c r="N265" i="11"/>
  <c r="O261" i="1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K256" i="11"/>
  <c r="C252" i="11"/>
  <c r="O260" i="1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E264" i="11" s="1"/>
  <c r="G251" i="11"/>
  <c r="H257" i="11" s="1"/>
  <c r="J251" i="11"/>
  <c r="D255" i="11" l="1"/>
  <c r="E265" i="11"/>
  <c r="D254" i="11"/>
  <c r="O259" i="11"/>
  <c r="K255" i="11"/>
  <c r="M256" i="11" s="1"/>
  <c r="M257" i="11"/>
  <c r="K254" i="11"/>
  <c r="N263" i="11"/>
  <c r="O258" i="1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M255" i="11"/>
  <c r="N261" i="11"/>
  <c r="K253" i="11"/>
  <c r="M254" i="11" s="1"/>
  <c r="O257" i="1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O256" i="1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L249" i="11"/>
  <c r="O25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K249" i="11"/>
  <c r="N258" i="11"/>
  <c r="K250" i="11"/>
  <c r="L247" i="11"/>
  <c r="G246" i="11"/>
  <c r="H252" i="11" s="1"/>
  <c r="C246" i="11"/>
  <c r="O253" i="11"/>
  <c r="C245" i="11"/>
  <c r="E258" i="11" s="1"/>
  <c r="O254" i="1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H251" i="11"/>
  <c r="M249" i="11"/>
  <c r="L246" i="11"/>
  <c r="M250" i="11"/>
  <c r="M251" i="11"/>
  <c r="N257" i="11"/>
  <c r="N256" i="11"/>
  <c r="K247" i="11"/>
  <c r="N255" i="11"/>
  <c r="O251" i="1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D246" i="11" l="1"/>
  <c r="E256" i="11"/>
  <c r="M248" i="11"/>
  <c r="K246" i="11"/>
  <c r="N254" i="11"/>
  <c r="O250" i="1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O249" i="1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K244" i="11"/>
  <c r="L242" i="11"/>
  <c r="O248" i="1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G218" i="7" s="1"/>
  <c r="G217" i="7"/>
  <c r="E220" i="7"/>
  <c r="E219" i="7"/>
  <c r="E217" i="7"/>
  <c r="D218" i="7"/>
  <c r="E218" i="7" s="1"/>
  <c r="C219" i="7"/>
  <c r="C220" i="7"/>
  <c r="C217" i="7"/>
  <c r="C218" i="7" l="1"/>
  <c r="G218" i="8"/>
  <c r="G218" i="12"/>
  <c r="D243" i="11"/>
  <c r="E253" i="11"/>
  <c r="H245" i="11"/>
  <c r="M245" i="11"/>
  <c r="K243" i="11"/>
  <c r="N251" i="11"/>
  <c r="K242" i="11"/>
  <c r="J238" i="11"/>
  <c r="O244" i="11"/>
  <c r="O246" i="11"/>
  <c r="L241" i="11"/>
  <c r="O247" i="11"/>
  <c r="L240" i="11"/>
  <c r="C239" i="11"/>
  <c r="C238" i="11"/>
  <c r="E251" i="11" s="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D242" i="11" l="1"/>
  <c r="E252" i="11"/>
  <c r="E250" i="11"/>
  <c r="D239" i="11"/>
  <c r="D241" i="11"/>
  <c r="H243" i="11"/>
  <c r="M243" i="11"/>
  <c r="M244" i="11"/>
  <c r="K239" i="11"/>
  <c r="K241" i="11"/>
  <c r="N249" i="11"/>
  <c r="N250" i="11"/>
  <c r="L239" i="11"/>
  <c r="K240" i="11"/>
  <c r="L238" i="11"/>
  <c r="O245" i="11"/>
  <c r="D240" i="11"/>
  <c r="L237" i="11"/>
  <c r="O243" i="1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N246" i="11"/>
  <c r="N248" i="11"/>
  <c r="L236" i="11"/>
  <c r="O242" i="1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K237" i="11"/>
  <c r="O241" i="11"/>
  <c r="L235" i="11"/>
  <c r="J233" i="11"/>
  <c r="I232" i="11"/>
  <c r="F232" i="11"/>
  <c r="G233" i="11" s="1"/>
  <c r="H239" i="11" s="1"/>
  <c r="B232" i="11"/>
  <c r="C233" i="11" s="1"/>
  <c r="I231" i="11"/>
  <c r="F231" i="11"/>
  <c r="B231" i="11"/>
  <c r="G213" i="12"/>
  <c r="G212" i="12"/>
  <c r="F212" i="12"/>
  <c r="E212" i="12"/>
  <c r="D212" i="12"/>
  <c r="E213" i="12" s="1"/>
  <c r="C212" i="12"/>
  <c r="B212" i="12"/>
  <c r="C213" i="12" s="1"/>
  <c r="G211" i="12"/>
  <c r="F211" i="12"/>
  <c r="E211" i="12"/>
  <c r="D211" i="12"/>
  <c r="C211" i="12"/>
  <c r="B211" i="12"/>
  <c r="G213" i="8"/>
  <c r="G212" i="8"/>
  <c r="F212" i="8"/>
  <c r="E212" i="8"/>
  <c r="D212" i="8"/>
  <c r="E213" i="8" s="1"/>
  <c r="C212" i="8"/>
  <c r="B212" i="8"/>
  <c r="C213" i="8" s="1"/>
  <c r="G211" i="8"/>
  <c r="F211" i="8"/>
  <c r="E211" i="8"/>
  <c r="D211" i="8"/>
  <c r="C211" i="8"/>
  <c r="B211" i="8"/>
  <c r="G213" i="7"/>
  <c r="F212" i="7"/>
  <c r="F211" i="7"/>
  <c r="D212" i="7"/>
  <c r="E213" i="7" s="1"/>
  <c r="D211" i="7"/>
  <c r="E211" i="7" s="1"/>
  <c r="C213" i="7"/>
  <c r="B212" i="7"/>
  <c r="G212" i="7" s="1"/>
  <c r="B211" i="7"/>
  <c r="G211" i="7" s="1"/>
  <c r="C211" i="7" l="1"/>
  <c r="E212" i="7"/>
  <c r="C212" i="7"/>
  <c r="D236" i="11"/>
  <c r="E246" i="11"/>
  <c r="C232" i="11"/>
  <c r="M238" i="11"/>
  <c r="K236" i="11"/>
  <c r="M237" i="11" s="1"/>
  <c r="N244" i="11"/>
  <c r="G232" i="11"/>
  <c r="H238" i="11" s="1"/>
  <c r="J232" i="11"/>
  <c r="O239" i="11" s="1"/>
  <c r="C231" i="11"/>
  <c r="G231" i="11"/>
  <c r="J231" i="11"/>
  <c r="O240" i="1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K234" i="11"/>
  <c r="L233" i="11"/>
  <c r="K235" i="11"/>
  <c r="D233" i="11"/>
  <c r="L232" i="11"/>
  <c r="O237" i="11"/>
  <c r="O238" i="1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N242" i="11"/>
  <c r="N241" i="11"/>
  <c r="O236" i="1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K231" i="11"/>
  <c r="O235" i="1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E183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E141" i="12"/>
  <c r="D141" i="12"/>
  <c r="E142" i="12" s="1"/>
  <c r="C141" i="12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G92" i="12"/>
  <c r="F92" i="12"/>
  <c r="E92" i="12"/>
  <c r="D92" i="12"/>
  <c r="E93" i="12" s="1"/>
  <c r="C92" i="12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G78" i="12"/>
  <c r="F78" i="12"/>
  <c r="E78" i="12"/>
  <c r="D78" i="12"/>
  <c r="E79" i="12" s="1"/>
  <c r="C78" i="12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G57" i="12"/>
  <c r="E57" i="12"/>
  <c r="C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G29" i="12"/>
  <c r="F29" i="12"/>
  <c r="E29" i="12"/>
  <c r="D29" i="12"/>
  <c r="E30" i="12" s="1"/>
  <c r="C29" i="12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2" i="12" s="1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5" i="12" s="1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D230" i="11" l="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K230" i="11"/>
  <c r="K229" i="11"/>
  <c r="D229" i="11"/>
  <c r="G177" i="12"/>
  <c r="O233" i="11"/>
  <c r="L228" i="11"/>
  <c r="O234" i="1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G204" i="7" s="1"/>
  <c r="E205" i="7"/>
  <c r="E204" i="7"/>
  <c r="E203" i="7"/>
  <c r="C205" i="7"/>
  <c r="C203" i="7"/>
  <c r="B203" i="7"/>
  <c r="B204" i="7" s="1"/>
  <c r="C204" i="7" s="1"/>
  <c r="B204" i="8" l="1"/>
  <c r="C205" i="8" s="1"/>
  <c r="G203" i="7"/>
  <c r="C203" i="8"/>
  <c r="H229" i="11"/>
  <c r="H230" i="11"/>
  <c r="M230" i="11"/>
  <c r="M231" i="11"/>
  <c r="K228" i="11"/>
  <c r="N237" i="11"/>
  <c r="N236" i="11"/>
  <c r="I224" i="11"/>
  <c r="F204" i="12" s="1"/>
  <c r="G204" i="12" s="1"/>
  <c r="F203" i="12"/>
  <c r="G203" i="12" s="1"/>
  <c r="O232" i="1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J25" i="1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K32" i="11"/>
  <c r="K34" i="11"/>
  <c r="K36" i="11"/>
  <c r="K38" i="11"/>
  <c r="D32" i="11"/>
  <c r="D33" i="11"/>
  <c r="C84" i="11"/>
  <c r="G84" i="11"/>
  <c r="C105" i="11"/>
  <c r="E112" i="11" s="1"/>
  <c r="G105" i="11"/>
  <c r="H111" i="11" s="1"/>
  <c r="J105" i="11"/>
  <c r="L105" i="11" s="1"/>
  <c r="D180" i="11"/>
  <c r="D182" i="11"/>
  <c r="J42" i="11"/>
  <c r="L42" i="11" s="1"/>
  <c r="C49" i="11"/>
  <c r="G49" i="11"/>
  <c r="H55" i="11" s="1"/>
  <c r="J49" i="11"/>
  <c r="O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C119" i="11"/>
  <c r="G119" i="11"/>
  <c r="H125" i="11" s="1"/>
  <c r="J119" i="11"/>
  <c r="L120" i="11" s="1"/>
  <c r="C147" i="11"/>
  <c r="E154" i="11" s="1"/>
  <c r="G147" i="11"/>
  <c r="H153" i="11" s="1"/>
  <c r="C161" i="11"/>
  <c r="G161" i="11"/>
  <c r="H167" i="11" s="1"/>
  <c r="C175" i="11"/>
  <c r="G175" i="11"/>
  <c r="G212" i="11"/>
  <c r="O64" i="11"/>
  <c r="L25" i="11"/>
  <c r="L24" i="11"/>
  <c r="C25" i="11"/>
  <c r="O30" i="11"/>
  <c r="L30" i="11"/>
  <c r="O32" i="11"/>
  <c r="L32" i="11"/>
  <c r="L34" i="11"/>
  <c r="O36" i="11"/>
  <c r="L36" i="11"/>
  <c r="C37" i="11"/>
  <c r="O39" i="11"/>
  <c r="L39" i="11"/>
  <c r="O41" i="11"/>
  <c r="L41" i="11"/>
  <c r="O43" i="11"/>
  <c r="O45" i="11"/>
  <c r="L45" i="11"/>
  <c r="O47" i="11"/>
  <c r="L47" i="11"/>
  <c r="O51" i="11"/>
  <c r="L51" i="11"/>
  <c r="O53" i="11"/>
  <c r="L53" i="11"/>
  <c r="C56" i="11"/>
  <c r="O58" i="11"/>
  <c r="L58" i="11"/>
  <c r="O61" i="11"/>
  <c r="L61" i="11"/>
  <c r="O65" i="11"/>
  <c r="L65" i="11"/>
  <c r="O67" i="11"/>
  <c r="L67" i="11"/>
  <c r="O69" i="11"/>
  <c r="L69" i="11"/>
  <c r="O73" i="11"/>
  <c r="L73" i="11"/>
  <c r="O75" i="11"/>
  <c r="L75" i="11"/>
  <c r="O79" i="11"/>
  <c r="L79" i="11"/>
  <c r="O81" i="11"/>
  <c r="L81" i="11"/>
  <c r="O83" i="11"/>
  <c r="L83" i="11"/>
  <c r="O85" i="11"/>
  <c r="O87" i="11"/>
  <c r="L87" i="11"/>
  <c r="O90" i="11"/>
  <c r="L90" i="11"/>
  <c r="O92" i="11"/>
  <c r="O94" i="11"/>
  <c r="L94" i="11"/>
  <c r="O96" i="11"/>
  <c r="L96" i="11"/>
  <c r="G99" i="11"/>
  <c r="O100" i="11"/>
  <c r="L100" i="11"/>
  <c r="O102" i="11"/>
  <c r="L102" i="11"/>
  <c r="O104" i="11"/>
  <c r="L104" i="11"/>
  <c r="O106" i="11"/>
  <c r="O108" i="11"/>
  <c r="L108" i="11"/>
  <c r="O110" i="11"/>
  <c r="L110" i="11"/>
  <c r="G113" i="11"/>
  <c r="O114" i="11"/>
  <c r="L114" i="11"/>
  <c r="O118" i="11"/>
  <c r="L118" i="11"/>
  <c r="O120" i="11"/>
  <c r="L122" i="11"/>
  <c r="G141" i="11"/>
  <c r="G155" i="11"/>
  <c r="G169" i="11"/>
  <c r="G190" i="11"/>
  <c r="H196" i="11" s="1"/>
  <c r="L199" i="11"/>
  <c r="L201" i="11"/>
  <c r="G204" i="11"/>
  <c r="O205" i="11"/>
  <c r="L205" i="11"/>
  <c r="O207" i="11"/>
  <c r="L207" i="11"/>
  <c r="O209" i="11"/>
  <c r="L209" i="11"/>
  <c r="O213" i="11"/>
  <c r="L213" i="11"/>
  <c r="O215" i="11"/>
  <c r="L215" i="11"/>
  <c r="O219" i="11"/>
  <c r="L219" i="11"/>
  <c r="O226" i="11"/>
  <c r="O221" i="11"/>
  <c r="L221" i="11"/>
  <c r="O228" i="11"/>
  <c r="O222" i="11"/>
  <c r="O229" i="11"/>
  <c r="L222" i="11"/>
  <c r="L225" i="11"/>
  <c r="L23" i="11"/>
  <c r="C26" i="11"/>
  <c r="O29" i="11"/>
  <c r="O31" i="11"/>
  <c r="L31" i="11"/>
  <c r="L33" i="11"/>
  <c r="L35" i="11"/>
  <c r="O37" i="11"/>
  <c r="L37" i="11"/>
  <c r="C38" i="11"/>
  <c r="O38" i="11"/>
  <c r="L38" i="11"/>
  <c r="O40" i="11"/>
  <c r="L40" i="11"/>
  <c r="O44" i="11"/>
  <c r="L44" i="11"/>
  <c r="O46" i="11"/>
  <c r="L46" i="11"/>
  <c r="O48" i="11"/>
  <c r="L48" i="11"/>
  <c r="O50" i="11"/>
  <c r="O52" i="11"/>
  <c r="L52" i="11"/>
  <c r="O54" i="11"/>
  <c r="L54" i="11"/>
  <c r="C57" i="11"/>
  <c r="O57" i="11"/>
  <c r="L57" i="11"/>
  <c r="O60" i="11"/>
  <c r="O62" i="11"/>
  <c r="L62" i="11"/>
  <c r="L66" i="11"/>
  <c r="O68" i="11"/>
  <c r="L68" i="11"/>
  <c r="O72" i="11"/>
  <c r="O74" i="11"/>
  <c r="L74" i="11"/>
  <c r="O76" i="11"/>
  <c r="L76" i="11"/>
  <c r="C77" i="11"/>
  <c r="E86" i="11" s="1"/>
  <c r="J77" i="11"/>
  <c r="O80" i="11"/>
  <c r="L80" i="11"/>
  <c r="O82" i="11"/>
  <c r="L82" i="11"/>
  <c r="O86" i="11"/>
  <c r="L86" i="11"/>
  <c r="O89" i="11"/>
  <c r="O93" i="11"/>
  <c r="L93" i="11"/>
  <c r="L95" i="11"/>
  <c r="O97" i="11"/>
  <c r="L97" i="11"/>
  <c r="C98" i="11"/>
  <c r="E107" i="11" s="1"/>
  <c r="J98" i="11"/>
  <c r="O99" i="11"/>
  <c r="O101" i="11"/>
  <c r="L101" i="11"/>
  <c r="O103" i="11"/>
  <c r="L103" i="11"/>
  <c r="O107" i="11"/>
  <c r="L107" i="11"/>
  <c r="O109" i="11"/>
  <c r="L109" i="11"/>
  <c r="O111" i="11"/>
  <c r="L111" i="11"/>
  <c r="C112" i="11"/>
  <c r="J112" i="11"/>
  <c r="K110" i="11" s="1"/>
  <c r="O113" i="11"/>
  <c r="O117" i="11"/>
  <c r="O121" i="11"/>
  <c r="L121" i="11"/>
  <c r="L123" i="11"/>
  <c r="C140" i="11"/>
  <c r="C154" i="11"/>
  <c r="C168" i="11"/>
  <c r="E175" i="11" s="1"/>
  <c r="C189" i="11"/>
  <c r="L198" i="11"/>
  <c r="L200" i="11"/>
  <c r="L202" i="11"/>
  <c r="C203" i="11"/>
  <c r="J203" i="11"/>
  <c r="O204" i="11"/>
  <c r="O206" i="11"/>
  <c r="L206" i="11"/>
  <c r="O208" i="11"/>
  <c r="L208" i="11"/>
  <c r="I211" i="11"/>
  <c r="O212" i="11"/>
  <c r="O214" i="11"/>
  <c r="L214" i="11"/>
  <c r="O216" i="11"/>
  <c r="L216" i="11"/>
  <c r="O220" i="11"/>
  <c r="L220" i="11"/>
  <c r="O227" i="11"/>
  <c r="C224" i="11"/>
  <c r="E232" i="11" s="1"/>
  <c r="O223" i="11"/>
  <c r="O230" i="11"/>
  <c r="L223" i="11"/>
  <c r="O225" i="11"/>
  <c r="J71" i="11"/>
  <c r="C72" i="11"/>
  <c r="C71" i="11"/>
  <c r="E84" i="11" s="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E53" i="11" s="1"/>
  <c r="G42" i="11"/>
  <c r="H48" i="11" s="1"/>
  <c r="C47" i="11"/>
  <c r="C59" i="11"/>
  <c r="C63" i="11"/>
  <c r="C70" i="11"/>
  <c r="E83" i="11" s="1"/>
  <c r="C88" i="11"/>
  <c r="C126" i="11"/>
  <c r="E133" i="11" s="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E231" i="11" l="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K53" i="11"/>
  <c r="M54" i="11" s="1"/>
  <c r="H214" i="11"/>
  <c r="H95" i="11"/>
  <c r="L56" i="11"/>
  <c r="H105" i="11"/>
  <c r="O55" i="1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D62" i="11"/>
  <c r="D46" i="11"/>
  <c r="D74" i="11"/>
  <c r="D147" i="11"/>
  <c r="M36" i="11"/>
  <c r="M32" i="11"/>
  <c r="M37" i="11"/>
  <c r="M33" i="11"/>
  <c r="K121" i="11"/>
  <c r="M35" i="11"/>
  <c r="M23" i="11"/>
  <c r="L72" i="11"/>
  <c r="K74" i="11"/>
  <c r="K73" i="11"/>
  <c r="K66" i="11"/>
  <c r="K29" i="11"/>
  <c r="N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M88" i="11" s="1"/>
  <c r="K86" i="11"/>
  <c r="K84" i="11"/>
  <c r="K82" i="11"/>
  <c r="K78" i="11"/>
  <c r="K76" i="11"/>
  <c r="K71" i="11"/>
  <c r="K69" i="11"/>
  <c r="K67" i="11"/>
  <c r="M67" i="11" s="1"/>
  <c r="K64" i="11"/>
  <c r="K61" i="11"/>
  <c r="K51" i="11"/>
  <c r="K49" i="11"/>
  <c r="K47" i="11"/>
  <c r="N54" i="11" s="1"/>
  <c r="K43" i="11"/>
  <c r="K41" i="11"/>
  <c r="K40" i="11"/>
  <c r="N38" i="11"/>
  <c r="K27" i="11"/>
  <c r="K223" i="11"/>
  <c r="K221" i="11"/>
  <c r="K219" i="11"/>
  <c r="N226" i="11" s="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N231" i="1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L78" i="11"/>
  <c r="L218" i="11"/>
  <c r="L117" i="11"/>
  <c r="L89" i="11"/>
  <c r="L60" i="11"/>
  <c r="O49" i="11"/>
  <c r="O42" i="11"/>
  <c r="L224" i="11"/>
  <c r="O231" i="11"/>
  <c r="L85" i="11"/>
  <c r="L43" i="11"/>
  <c r="O63" i="11"/>
  <c r="L63" i="11"/>
  <c r="L28" i="11"/>
  <c r="O112" i="11"/>
  <c r="L112" i="11"/>
  <c r="O98" i="11"/>
  <c r="L98" i="11"/>
  <c r="O77" i="11"/>
  <c r="L77" i="11"/>
  <c r="L29" i="11"/>
  <c r="L64" i="11"/>
  <c r="O70" i="11"/>
  <c r="L70" i="11"/>
  <c r="L26" i="11"/>
  <c r="L203" i="11"/>
  <c r="O119" i="11"/>
  <c r="O84" i="11"/>
  <c r="O217" i="11"/>
  <c r="L217" i="11"/>
  <c r="O88" i="11"/>
  <c r="L88" i="11"/>
  <c r="O59" i="11"/>
  <c r="L59" i="11"/>
  <c r="O124" i="11"/>
  <c r="L124" i="11"/>
  <c r="O116" i="11"/>
  <c r="L116" i="11"/>
  <c r="O71" i="11"/>
  <c r="L71" i="11"/>
  <c r="O123" i="11"/>
  <c r="O95" i="11"/>
  <c r="O78" i="11"/>
  <c r="O66" i="11"/>
  <c r="O35" i="11"/>
  <c r="O33" i="11"/>
  <c r="O224" i="11"/>
  <c r="O210" i="11"/>
  <c r="O105" i="11"/>
  <c r="L27" i="11"/>
  <c r="J125" i="11"/>
  <c r="C135" i="11"/>
  <c r="C134" i="11"/>
  <c r="E140" i="11" s="1"/>
  <c r="G200" i="8"/>
  <c r="E200" i="8"/>
  <c r="C200" i="8"/>
  <c r="G199" i="8"/>
  <c r="E199" i="8"/>
  <c r="C199" i="8"/>
  <c r="C200" i="7"/>
  <c r="C199" i="7"/>
  <c r="E200" i="7"/>
  <c r="E199" i="7"/>
  <c r="G200" i="7"/>
  <c r="G199" i="7"/>
  <c r="M223" i="11" l="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M24" i="11"/>
  <c r="N35" i="11"/>
  <c r="N42" i="11"/>
  <c r="M42" i="11"/>
  <c r="N50" i="11"/>
  <c r="M50" i="11"/>
  <c r="N56" i="11"/>
  <c r="M56" i="11"/>
  <c r="N60" i="11"/>
  <c r="M60" i="11"/>
  <c r="N65" i="11"/>
  <c r="M65" i="11"/>
  <c r="N52" i="11"/>
  <c r="M52" i="11"/>
  <c r="N115" i="11"/>
  <c r="M115" i="11"/>
  <c r="N62" i="11"/>
  <c r="M62" i="11"/>
  <c r="N58" i="11"/>
  <c r="M58" i="11"/>
  <c r="N81" i="11"/>
  <c r="M81" i="11"/>
  <c r="N85" i="11"/>
  <c r="M85" i="11"/>
  <c r="N102" i="11"/>
  <c r="M102" i="11"/>
  <c r="N106" i="11"/>
  <c r="M106" i="11"/>
  <c r="N114" i="11"/>
  <c r="M114" i="11"/>
  <c r="N40" i="11"/>
  <c r="M40" i="11"/>
  <c r="N43" i="11"/>
  <c r="M43" i="11"/>
  <c r="M49" i="11"/>
  <c r="N61" i="11"/>
  <c r="M61" i="11"/>
  <c r="M71" i="11"/>
  <c r="M78" i="11"/>
  <c r="M84" i="11"/>
  <c r="M97" i="11"/>
  <c r="M103" i="11"/>
  <c r="M107" i="11"/>
  <c r="N117" i="11"/>
  <c r="M117" i="11"/>
  <c r="M201" i="11"/>
  <c r="M205" i="11"/>
  <c r="M222" i="11"/>
  <c r="N108" i="11"/>
  <c r="M108" i="11"/>
  <c r="N87" i="11"/>
  <c r="M87" i="11"/>
  <c r="M118" i="11"/>
  <c r="N80" i="11"/>
  <c r="M80" i="11"/>
  <c r="M206" i="11"/>
  <c r="M66" i="11"/>
  <c r="M74" i="11"/>
  <c r="M226" i="11"/>
  <c r="M121" i="11"/>
  <c r="M53" i="11"/>
  <c r="M110" i="11"/>
  <c r="M89" i="11"/>
  <c r="N33" i="11"/>
  <c r="M26" i="11"/>
  <c r="N30" i="11"/>
  <c r="M30" i="11"/>
  <c r="N39" i="11"/>
  <c r="M39" i="11"/>
  <c r="N44" i="11"/>
  <c r="M44" i="11"/>
  <c r="N48" i="11"/>
  <c r="M48" i="11"/>
  <c r="N59" i="11"/>
  <c r="M59" i="11"/>
  <c r="N63" i="11"/>
  <c r="M63" i="11"/>
  <c r="N68" i="11"/>
  <c r="M68" i="11"/>
  <c r="N94" i="11"/>
  <c r="M94" i="11"/>
  <c r="N119" i="11"/>
  <c r="M119" i="11"/>
  <c r="N91" i="11"/>
  <c r="M91" i="11"/>
  <c r="N32" i="11"/>
  <c r="M25" i="11"/>
  <c r="N79" i="11"/>
  <c r="M79" i="11"/>
  <c r="N83" i="11"/>
  <c r="M83" i="11"/>
  <c r="N96" i="11"/>
  <c r="M96" i="11"/>
  <c r="N100" i="11"/>
  <c r="M100" i="11"/>
  <c r="N104" i="11"/>
  <c r="M104" i="11"/>
  <c r="N112" i="11"/>
  <c r="M112" i="11"/>
  <c r="N116" i="11"/>
  <c r="M116" i="11"/>
  <c r="M221" i="11"/>
  <c r="N34" i="11"/>
  <c r="M27" i="11"/>
  <c r="N41" i="11"/>
  <c r="M41" i="11"/>
  <c r="N47" i="11"/>
  <c r="M47" i="11"/>
  <c r="M51" i="11"/>
  <c r="N64" i="11"/>
  <c r="M64" i="11"/>
  <c r="M69" i="11"/>
  <c r="M76" i="11"/>
  <c r="M82" i="11"/>
  <c r="M86" i="11"/>
  <c r="N95" i="11"/>
  <c r="M95" i="11"/>
  <c r="N99" i="11"/>
  <c r="M99" i="11"/>
  <c r="M105" i="11"/>
  <c r="M113" i="11"/>
  <c r="M120" i="11"/>
  <c r="M203" i="11"/>
  <c r="M218" i="11"/>
  <c r="N45" i="11"/>
  <c r="M45" i="11"/>
  <c r="M227" i="11"/>
  <c r="M228" i="11"/>
  <c r="M101" i="11"/>
  <c r="N29" i="11"/>
  <c r="M29" i="11"/>
  <c r="M73" i="11"/>
  <c r="M92" i="11"/>
  <c r="M31" i="11"/>
  <c r="M57" i="11"/>
  <c r="M224" i="11"/>
  <c r="K214" i="11"/>
  <c r="N221" i="11" s="1"/>
  <c r="O211" i="11"/>
  <c r="N37" i="11"/>
  <c r="N46" i="11"/>
  <c r="K213" i="11"/>
  <c r="N220" i="11" s="1"/>
  <c r="N72" i="11"/>
  <c r="N77" i="11"/>
  <c r="N98" i="11"/>
  <c r="K212" i="11"/>
  <c r="N219" i="11" s="1"/>
  <c r="N223" i="11"/>
  <c r="N230" i="11"/>
  <c r="N49" i="11"/>
  <c r="N53" i="11"/>
  <c r="N67" i="11"/>
  <c r="N71" i="11"/>
  <c r="N78" i="11"/>
  <c r="N84" i="11"/>
  <c r="N88" i="11"/>
  <c r="N93" i="11"/>
  <c r="N97" i="11"/>
  <c r="N103" i="11"/>
  <c r="N107" i="11"/>
  <c r="N111" i="11"/>
  <c r="K209" i="11"/>
  <c r="N222" i="11"/>
  <c r="N229" i="11"/>
  <c r="N101" i="11"/>
  <c r="N66" i="11"/>
  <c r="N73" i="11"/>
  <c r="N74" i="11"/>
  <c r="N92" i="11"/>
  <c r="N57" i="11"/>
  <c r="K122" i="11"/>
  <c r="N70" i="11"/>
  <c r="N75" i="11"/>
  <c r="K210" i="11"/>
  <c r="N217" i="11" s="1"/>
  <c r="N228" i="11"/>
  <c r="N51" i="11"/>
  <c r="N55" i="11"/>
  <c r="N69" i="11"/>
  <c r="N76" i="11"/>
  <c r="N82" i="11"/>
  <c r="N86" i="11"/>
  <c r="N90" i="11"/>
  <c r="N105" i="11"/>
  <c r="N109" i="11"/>
  <c r="N113" i="11"/>
  <c r="N120" i="11"/>
  <c r="N207" i="11"/>
  <c r="K211" i="11"/>
  <c r="N218" i="11" s="1"/>
  <c r="N225" i="11"/>
  <c r="N232" i="11"/>
  <c r="N227" i="11"/>
  <c r="N234" i="11"/>
  <c r="N118" i="11"/>
  <c r="K208" i="11"/>
  <c r="M208" i="11" s="1"/>
  <c r="N110" i="11"/>
  <c r="N89" i="11"/>
  <c r="N121" i="11"/>
  <c r="D134" i="11"/>
  <c r="D135" i="11"/>
  <c r="D137" i="11"/>
  <c r="L211" i="11"/>
  <c r="D132" i="11"/>
  <c r="D133" i="11"/>
  <c r="D136" i="11"/>
  <c r="L212" i="11"/>
  <c r="O125" i="1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G197" i="8" s="1"/>
  <c r="C197" i="8"/>
  <c r="C196" i="8"/>
  <c r="C195" i="8"/>
  <c r="B197" i="8"/>
  <c r="C198" i="8" s="1"/>
  <c r="E197" i="8" l="1"/>
  <c r="F197" i="12"/>
  <c r="G197" i="12" s="1"/>
  <c r="C197" i="7"/>
  <c r="E197" i="7"/>
  <c r="G197" i="7"/>
  <c r="E198" i="8"/>
  <c r="N211" i="11"/>
  <c r="M211" i="11"/>
  <c r="N210" i="11"/>
  <c r="M210" i="11"/>
  <c r="N122" i="11"/>
  <c r="M122" i="11"/>
  <c r="N209" i="11"/>
  <c r="M209" i="11"/>
  <c r="N212" i="11"/>
  <c r="M212" i="11"/>
  <c r="N213" i="11"/>
  <c r="M213" i="11"/>
  <c r="N214" i="11"/>
  <c r="M214" i="11"/>
  <c r="M215" i="11"/>
  <c r="N208" i="11"/>
  <c r="N215" i="11"/>
  <c r="N216" i="11"/>
  <c r="K123" i="11"/>
  <c r="O126" i="1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E191" i="8"/>
  <c r="F190" i="8"/>
  <c r="D190" i="8"/>
  <c r="D191" i="8" s="1"/>
  <c r="E192" i="8" s="1"/>
  <c r="C191" i="8"/>
  <c r="C193" i="8"/>
  <c r="C194" i="8"/>
  <c r="C190" i="8"/>
  <c r="B190" i="8"/>
  <c r="B191" i="8" s="1"/>
  <c r="G191" i="8" l="1"/>
  <c r="F191" i="8"/>
  <c r="F191" i="12" s="1"/>
  <c r="G191" i="12" s="1"/>
  <c r="F190" i="12"/>
  <c r="G190" i="12" s="1"/>
  <c r="G190" i="8"/>
  <c r="C192" i="8"/>
  <c r="E190" i="8"/>
  <c r="G190" i="7"/>
  <c r="N124" i="11"/>
  <c r="M124" i="11"/>
  <c r="N123" i="11"/>
  <c r="M123" i="11"/>
  <c r="O127" i="1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G183" i="8" s="1"/>
  <c r="C182" i="8"/>
  <c r="C184" i="8" l="1"/>
  <c r="C183" i="8"/>
  <c r="E183" i="8"/>
  <c r="G183" i="7"/>
  <c r="K125" i="11"/>
  <c r="O128" i="1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E169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E106" i="8"/>
  <c r="D106" i="8"/>
  <c r="E107" i="8" s="1"/>
  <c r="C106" i="8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G92" i="8"/>
  <c r="F92" i="8"/>
  <c r="E92" i="8"/>
  <c r="D92" i="8"/>
  <c r="E93" i="8" s="1"/>
  <c r="C92" i="8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E68" i="8"/>
  <c r="D68" i="8"/>
  <c r="E69" i="8" s="1"/>
  <c r="C68" i="8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G57" i="8"/>
  <c r="E57" i="8"/>
  <c r="C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G29" i="8"/>
  <c r="F29" i="8"/>
  <c r="E29" i="8"/>
  <c r="D29" i="8"/>
  <c r="E30" i="8" s="1"/>
  <c r="C29" i="8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C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G7" i="8" s="1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E157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6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G92" i="7" s="1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D176" i="1" s="1"/>
  <c r="C169" i="1"/>
  <c r="D169" i="1" s="1"/>
  <c r="C162" i="1"/>
  <c r="D162" i="1" s="1"/>
  <c r="C155" i="1"/>
  <c r="D155" i="1" s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5" i="1"/>
  <c r="E154" i="1"/>
  <c r="E153" i="1"/>
  <c r="E152" i="1"/>
  <c r="E151" i="1"/>
  <c r="E150" i="1"/>
  <c r="B176" i="1"/>
  <c r="J176" i="1" s="1"/>
  <c r="B169" i="1"/>
  <c r="E179" i="1" s="1"/>
  <c r="B162" i="1"/>
  <c r="J162" i="1" s="1"/>
  <c r="B155" i="1"/>
  <c r="B156" i="1" s="1"/>
  <c r="J156" i="1" s="1"/>
  <c r="B148" i="1"/>
  <c r="J148" i="1" s="1"/>
  <c r="B141" i="1"/>
  <c r="J141" i="1" s="1"/>
  <c r="B134" i="1"/>
  <c r="J134" i="1" s="1"/>
  <c r="B127" i="1"/>
  <c r="J127" i="1" s="1"/>
  <c r="B120" i="1"/>
  <c r="J120" i="1" s="1"/>
  <c r="B113" i="1"/>
  <c r="B114" i="1" s="1"/>
  <c r="J114" i="1" s="1"/>
  <c r="B106" i="1"/>
  <c r="J106" i="1" s="1"/>
  <c r="B99" i="1"/>
  <c r="J99" i="1" s="1"/>
  <c r="B96" i="1"/>
  <c r="J96" i="1" s="1"/>
  <c r="B95" i="1"/>
  <c r="J102" i="1" s="1"/>
  <c r="B92" i="1"/>
  <c r="J92" i="1" s="1"/>
  <c r="B85" i="1"/>
  <c r="F104" i="12" l="1"/>
  <c r="G104" i="12" s="1"/>
  <c r="F105" i="8"/>
  <c r="G104" i="8"/>
  <c r="E156" i="1"/>
  <c r="E158" i="1"/>
  <c r="E162" i="1"/>
  <c r="E166" i="1"/>
  <c r="E172" i="1"/>
  <c r="E176" i="1"/>
  <c r="F179" i="1" s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F173" i="1" s="1"/>
  <c r="E169" i="1"/>
  <c r="F177" i="1" s="1"/>
  <c r="G148" i="7"/>
  <c r="G156" i="7"/>
  <c r="N125" i="11"/>
  <c r="M125" i="11"/>
  <c r="K126" i="11"/>
  <c r="O129" i="1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F79" i="2" s="1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80" i="1" l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M126" i="11"/>
  <c r="K127" i="11"/>
  <c r="O130" i="1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M127" i="11"/>
  <c r="K128" i="11"/>
  <c r="O131" i="1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M129" i="11"/>
  <c r="N128" i="11"/>
  <c r="M128" i="11"/>
  <c r="O132" i="1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1" i="7"/>
  <c r="E70" i="7"/>
  <c r="E67" i="7"/>
  <c r="D71" i="7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M130" i="11"/>
  <c r="K131" i="11"/>
  <c r="O134" i="1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M131" i="11"/>
  <c r="K132" i="11"/>
  <c r="O135" i="1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M132" i="11"/>
  <c r="K133" i="11"/>
  <c r="O136" i="1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M133" i="11"/>
  <c r="K134" i="11"/>
  <c r="O137" i="1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M134" i="11"/>
  <c r="K135" i="11"/>
  <c r="O138" i="1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/>
  <c r="F114" i="12"/>
  <c r="G114" i="12" s="1"/>
  <c r="F115" i="8"/>
  <c r="G114" i="8"/>
  <c r="N135" i="11"/>
  <c r="M135" i="11"/>
  <c r="K136" i="11"/>
  <c r="O139" i="1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/>
  <c r="K73" i="1" s="1"/>
  <c r="N136" i="11"/>
  <c r="M136" i="11"/>
  <c r="K137" i="11"/>
  <c r="O140" i="1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M137" i="11"/>
  <c r="K138" i="11"/>
  <c r="O141" i="1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M138" i="11"/>
  <c r="K139" i="11"/>
  <c r="O142" i="1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4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M139" i="11"/>
  <c r="K140" i="11"/>
  <c r="O143" i="11"/>
  <c r="L143" i="11"/>
  <c r="J144" i="11"/>
  <c r="B43" i="1"/>
  <c r="F120" i="8" l="1"/>
  <c r="F119" i="12"/>
  <c r="G119" i="12" s="1"/>
  <c r="G119" i="8"/>
  <c r="K77" i="1"/>
  <c r="N140" i="11"/>
  <c r="M140" i="11"/>
  <c r="K141" i="11"/>
  <c r="O144" i="1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M141" i="11"/>
  <c r="K142" i="11"/>
  <c r="O145" i="1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M142" i="11"/>
  <c r="K143" i="11"/>
  <c r="O146" i="1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/>
  <c r="F122" i="12"/>
  <c r="G122" i="12" s="1"/>
  <c r="G122" i="8"/>
  <c r="F123" i="8"/>
  <c r="N143" i="11"/>
  <c r="M143" i="11"/>
  <c r="K144" i="11"/>
  <c r="O147" i="11"/>
  <c r="L147" i="11"/>
  <c r="J148" i="11"/>
  <c r="D36" i="2"/>
  <c r="D35" i="1"/>
  <c r="F35" i="2"/>
  <c r="D21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/>
  <c r="N144" i="11"/>
  <c r="M144" i="11"/>
  <c r="K145" i="11"/>
  <c r="O148" i="1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7" i="1" l="1"/>
  <c r="K84" i="1"/>
  <c r="K85" i="1"/>
  <c r="F124" i="12"/>
  <c r="G124" i="12" s="1"/>
  <c r="F125" i="8"/>
  <c r="G124" i="8"/>
  <c r="K88" i="1"/>
  <c r="K89" i="1" s="1"/>
  <c r="K86" i="1"/>
  <c r="N145" i="11"/>
  <c r="M145" i="11"/>
  <c r="K146" i="11"/>
  <c r="O149" i="1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90" i="1" l="1"/>
  <c r="K91" i="1" s="1"/>
  <c r="F125" i="12"/>
  <c r="G125" i="12" s="1"/>
  <c r="G125" i="8"/>
  <c r="F126" i="8"/>
  <c r="K92" i="1"/>
  <c r="F36" i="1"/>
  <c r="N146" i="11"/>
  <c r="M146" i="11"/>
  <c r="K147" i="11"/>
  <c r="O150" i="1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D36" i="1" l="1"/>
  <c r="C182" i="1"/>
  <c r="D182" i="1" s="1"/>
  <c r="F126" i="12"/>
  <c r="G126" i="12" s="1"/>
  <c r="F127" i="8"/>
  <c r="G126" i="8"/>
  <c r="K93" i="1"/>
  <c r="N147" i="11"/>
  <c r="M147" i="11"/>
  <c r="K148" i="11"/>
  <c r="O151" i="11"/>
  <c r="L151" i="11"/>
  <c r="J152" i="11"/>
  <c r="D39" i="2"/>
  <c r="E41" i="1"/>
  <c r="F42" i="1" s="1"/>
  <c r="D42" i="2"/>
  <c r="D38" i="1"/>
  <c r="F127" i="12" l="1"/>
  <c r="G127" i="12" s="1"/>
  <c r="F128" i="8"/>
  <c r="G127" i="8"/>
  <c r="K94" i="1"/>
  <c r="N148" i="11"/>
  <c r="M148" i="11"/>
  <c r="K149" i="11"/>
  <c r="O152" i="11"/>
  <c r="L152" i="11"/>
  <c r="J153" i="11"/>
  <c r="E83" i="2"/>
  <c r="D43" i="2"/>
  <c r="D39" i="1"/>
  <c r="F128" i="12" l="1"/>
  <c r="G128" i="12" s="1"/>
  <c r="F129" i="8"/>
  <c r="G128" i="8"/>
  <c r="K95" i="1"/>
  <c r="N149" i="11"/>
  <c r="M149" i="11"/>
  <c r="K150" i="11"/>
  <c r="O153" i="11"/>
  <c r="L153" i="11"/>
  <c r="J154" i="11"/>
  <c r="C83" i="2"/>
  <c r="E84" i="2"/>
  <c r="C84" i="2" s="1"/>
  <c r="F43" i="1"/>
  <c r="D44" i="2"/>
  <c r="D40" i="1"/>
  <c r="F129" i="12" l="1"/>
  <c r="G129" i="12" s="1"/>
  <c r="F130" i="8"/>
  <c r="G129" i="8"/>
  <c r="K96" i="1"/>
  <c r="N150" i="11"/>
  <c r="M150" i="11"/>
  <c r="K151" i="11"/>
  <c r="O154" i="11"/>
  <c r="L154" i="11"/>
  <c r="J155" i="11"/>
  <c r="E85" i="2"/>
  <c r="C85" i="2" s="1"/>
  <c r="D45" i="2"/>
  <c r="D41" i="1"/>
  <c r="K97" i="1" l="1"/>
  <c r="K101" i="1" s="1"/>
  <c r="K102" i="1" s="1"/>
  <c r="F130" i="12"/>
  <c r="G130" i="12" s="1"/>
  <c r="F131" i="8"/>
  <c r="G130" i="8"/>
  <c r="K98" i="1"/>
  <c r="K99" i="1" s="1"/>
  <c r="K100" i="1" s="1"/>
  <c r="N151" i="11"/>
  <c r="M151" i="11"/>
  <c r="K152" i="11"/>
  <c r="O155" i="11"/>
  <c r="L155" i="11"/>
  <c r="J156" i="11"/>
  <c r="E86" i="2"/>
  <c r="C86" i="2" s="1"/>
  <c r="D46" i="2"/>
  <c r="D42" i="1"/>
  <c r="F131" i="12" l="1"/>
  <c r="G131" i="12" s="1"/>
  <c r="G131" i="8"/>
  <c r="F132" i="8"/>
  <c r="N152" i="11"/>
  <c r="M152" i="11"/>
  <c r="K153" i="11"/>
  <c r="O156" i="11"/>
  <c r="L156" i="11"/>
  <c r="J157" i="11"/>
  <c r="E87" i="2"/>
  <c r="C87" i="2" s="1"/>
  <c r="F44" i="1"/>
  <c r="E44" i="1"/>
  <c r="D47" i="2"/>
  <c r="D43" i="1"/>
  <c r="F132" i="12" l="1"/>
  <c r="G132" i="12" s="1"/>
  <c r="G132" i="8"/>
  <c r="F133" i="8"/>
  <c r="N153" i="11"/>
  <c r="M153" i="11"/>
  <c r="K154" i="11"/>
  <c r="O157" i="1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M154" i="11"/>
  <c r="K155" i="11"/>
  <c r="O158" i="1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M155" i="11"/>
  <c r="K156" i="11"/>
  <c r="O159" i="11"/>
  <c r="L159" i="11"/>
  <c r="J160" i="11"/>
  <c r="E90" i="2"/>
  <c r="C90" i="2" s="1"/>
  <c r="E46" i="1"/>
  <c r="D50" i="2"/>
  <c r="F135" i="12" l="1"/>
  <c r="G135" i="12" s="1"/>
  <c r="G135" i="8"/>
  <c r="F136" i="8"/>
  <c r="N156" i="11"/>
  <c r="M156" i="11"/>
  <c r="K157" i="11"/>
  <c r="O160" i="11"/>
  <c r="L160" i="11"/>
  <c r="J161" i="11"/>
  <c r="E91" i="2"/>
  <c r="C91" i="2" s="1"/>
  <c r="D46" i="1"/>
  <c r="E47" i="1"/>
  <c r="F136" i="12" l="1"/>
  <c r="G136" i="12" s="1"/>
  <c r="G136" i="8"/>
  <c r="F137" i="8"/>
  <c r="N157" i="11"/>
  <c r="M157" i="11"/>
  <c r="K158" i="11"/>
  <c r="O161" i="1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M158" i="11"/>
  <c r="K159" i="11"/>
  <c r="O162" i="11"/>
  <c r="L162" i="11"/>
  <c r="J163" i="11"/>
  <c r="E93" i="2"/>
  <c r="C93" i="2" s="1"/>
  <c r="D53" i="2"/>
  <c r="F138" i="12" l="1"/>
  <c r="G138" i="12" s="1"/>
  <c r="G138" i="8"/>
  <c r="F139" i="8"/>
  <c r="N159" i="11"/>
  <c r="M159" i="11"/>
  <c r="K160" i="11"/>
  <c r="O163" i="11"/>
  <c r="L163" i="11"/>
  <c r="J164" i="11"/>
  <c r="E94" i="2"/>
  <c r="C94" i="2" s="1"/>
  <c r="F49" i="1"/>
  <c r="D54" i="2"/>
  <c r="F139" i="12" l="1"/>
  <c r="G139" i="12" s="1"/>
  <c r="G139" i="8"/>
  <c r="F140" i="8"/>
  <c r="N160" i="11"/>
  <c r="M160" i="11"/>
  <c r="K161" i="11"/>
  <c r="O164" i="11"/>
  <c r="L164" i="11"/>
  <c r="J165" i="11"/>
  <c r="E95" i="2"/>
  <c r="C95" i="2" s="1"/>
  <c r="D55" i="2"/>
  <c r="F140" i="12" l="1"/>
  <c r="G140" i="12" s="1"/>
  <c r="F141" i="8"/>
  <c r="G140" i="8"/>
  <c r="N161" i="11"/>
  <c r="M161" i="11"/>
  <c r="K162" i="11"/>
  <c r="O165" i="11"/>
  <c r="L165" i="11"/>
  <c r="J166" i="11"/>
  <c r="E96" i="2"/>
  <c r="C96" i="2" s="1"/>
  <c r="D56" i="2"/>
  <c r="F141" i="12" l="1"/>
  <c r="G141" i="12" s="1"/>
  <c r="G141" i="8"/>
  <c r="F142" i="8"/>
  <c r="N162" i="11"/>
  <c r="M162" i="11"/>
  <c r="K163" i="11"/>
  <c r="O166" i="11"/>
  <c r="L166" i="11"/>
  <c r="J167" i="11"/>
  <c r="E97" i="2"/>
  <c r="C97" i="2" s="1"/>
  <c r="D57" i="2"/>
  <c r="F142" i="12" l="1"/>
  <c r="G142" i="12" s="1"/>
  <c r="G142" i="8"/>
  <c r="F143" i="8"/>
  <c r="N163" i="11"/>
  <c r="M163" i="11"/>
  <c r="K164" i="11"/>
  <c r="O167" i="11"/>
  <c r="L167" i="11"/>
  <c r="J168" i="11"/>
  <c r="E98" i="2"/>
  <c r="C98" i="2" s="1"/>
  <c r="D58" i="2"/>
  <c r="F143" i="12" l="1"/>
  <c r="G143" i="12" s="1"/>
  <c r="G143" i="8"/>
  <c r="F144" i="8"/>
  <c r="N164" i="11"/>
  <c r="M164" i="11"/>
  <c r="K165" i="11"/>
  <c r="O168" i="11"/>
  <c r="L168" i="11"/>
  <c r="J169" i="11"/>
  <c r="E99" i="2"/>
  <c r="C99" i="2" s="1"/>
  <c r="D59" i="2"/>
  <c r="F144" i="12" l="1"/>
  <c r="G144" i="12" s="1"/>
  <c r="F145" i="8"/>
  <c r="G144" i="8"/>
  <c r="N165" i="11"/>
  <c r="M165" i="11"/>
  <c r="K166" i="11"/>
  <c r="O169" i="11"/>
  <c r="L169" i="11"/>
  <c r="J170" i="11"/>
  <c r="E100" i="2"/>
  <c r="C100" i="2" s="1"/>
  <c r="E52" i="1"/>
  <c r="D60" i="2"/>
  <c r="F145" i="12" l="1"/>
  <c r="G145" i="12" s="1"/>
  <c r="G145" i="8"/>
  <c r="F146" i="8"/>
  <c r="N166" i="11"/>
  <c r="M166" i="11"/>
  <c r="K167" i="11"/>
  <c r="O170" i="11"/>
  <c r="L170" i="11"/>
  <c r="J171" i="11"/>
  <c r="E101" i="2"/>
  <c r="C101" i="2" s="1"/>
  <c r="D61" i="2"/>
  <c r="F146" i="12" l="1"/>
  <c r="G146" i="12" s="1"/>
  <c r="F147" i="8"/>
  <c r="G146" i="8"/>
  <c r="N167" i="11"/>
  <c r="M167" i="11"/>
  <c r="K168" i="11"/>
  <c r="O171" i="1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M169" i="11"/>
  <c r="N168" i="11"/>
  <c r="M168" i="11"/>
  <c r="O172" i="1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M170" i="11"/>
  <c r="O173" i="1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L174" i="11"/>
  <c r="J175" i="11"/>
  <c r="E105" i="2"/>
  <c r="C105" i="2" s="1"/>
  <c r="E55" i="1"/>
  <c r="D65" i="2"/>
  <c r="F150" i="12" l="1"/>
  <c r="G150" i="12" s="1"/>
  <c r="G150" i="8"/>
  <c r="F151" i="8"/>
  <c r="N171" i="11"/>
  <c r="M171" i="11"/>
  <c r="K172" i="11"/>
  <c r="O175" i="11"/>
  <c r="L175" i="11"/>
  <c r="J176" i="11"/>
  <c r="E106" i="2"/>
  <c r="C106" i="2" s="1"/>
  <c r="D66" i="2"/>
  <c r="F151" i="12" l="1"/>
  <c r="G151" i="12" s="1"/>
  <c r="G151" i="8"/>
  <c r="F152" i="8"/>
  <c r="N172" i="11"/>
  <c r="M172" i="11"/>
  <c r="K173" i="11"/>
  <c r="O176" i="11"/>
  <c r="L176" i="11"/>
  <c r="J177" i="11"/>
  <c r="E107" i="2"/>
  <c r="C107" i="2" s="1"/>
  <c r="D67" i="2"/>
  <c r="F152" i="12" l="1"/>
  <c r="G152" i="12" s="1"/>
  <c r="F153" i="8"/>
  <c r="G152" i="8"/>
  <c r="N173" i="11"/>
  <c r="M173" i="11"/>
  <c r="K174" i="11"/>
  <c r="O177" i="1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M175" i="11"/>
  <c r="N174" i="11"/>
  <c r="M174" i="11"/>
  <c r="O178" i="11"/>
  <c r="L178" i="11"/>
  <c r="J179" i="11"/>
  <c r="E109" i="2"/>
  <c r="C109" i="2" s="1"/>
  <c r="D69" i="2"/>
  <c r="F154" i="12" l="1"/>
  <c r="G154" i="12" s="1"/>
  <c r="G154" i="8"/>
  <c r="F155" i="8"/>
  <c r="K176" i="11"/>
  <c r="O179" i="11"/>
  <c r="L179" i="11"/>
  <c r="J180" i="11"/>
  <c r="E110" i="2"/>
  <c r="C110" i="2" s="1"/>
  <c r="D70" i="2"/>
  <c r="F155" i="12" l="1"/>
  <c r="G155" i="12" s="1"/>
  <c r="G155" i="8"/>
  <c r="F156" i="8"/>
  <c r="N176" i="11"/>
  <c r="M176" i="11"/>
  <c r="K177" i="11"/>
  <c r="O180" i="11"/>
  <c r="L180" i="11"/>
  <c r="J181" i="11"/>
  <c r="E111" i="2"/>
  <c r="C111" i="2" s="1"/>
  <c r="D71" i="2"/>
  <c r="F156" i="12" l="1"/>
  <c r="G156" i="12" s="1"/>
  <c r="G156" i="8"/>
  <c r="F157" i="8"/>
  <c r="N177" i="11"/>
  <c r="M177" i="11"/>
  <c r="K178" i="11"/>
  <c r="O181" i="11"/>
  <c r="L181" i="11"/>
  <c r="J182" i="11"/>
  <c r="E112" i="2"/>
  <c r="C112" i="2" s="1"/>
  <c r="D72" i="2"/>
  <c r="F157" i="12" l="1"/>
  <c r="G157" i="12" s="1"/>
  <c r="G157" i="8"/>
  <c r="F158" i="8"/>
  <c r="N178" i="11"/>
  <c r="M178" i="11"/>
  <c r="K179" i="11"/>
  <c r="O182" i="11"/>
  <c r="L182" i="11"/>
  <c r="J183" i="11"/>
  <c r="E113" i="2"/>
  <c r="C113" i="2" s="1"/>
  <c r="D73" i="2"/>
  <c r="F158" i="12" l="1"/>
  <c r="G158" i="12" s="1"/>
  <c r="G158" i="8"/>
  <c r="F159" i="8"/>
  <c r="N179" i="11"/>
  <c r="M179" i="11"/>
  <c r="K180" i="11"/>
  <c r="O183" i="11"/>
  <c r="L183" i="11"/>
  <c r="J184" i="11"/>
  <c r="E114" i="2"/>
  <c r="C114" i="2" s="1"/>
  <c r="D74" i="2"/>
  <c r="F159" i="12" l="1"/>
  <c r="G159" i="12" s="1"/>
  <c r="G159" i="8"/>
  <c r="F160" i="8"/>
  <c r="N180" i="11"/>
  <c r="M180" i="11"/>
  <c r="K181" i="11"/>
  <c r="O184" i="11"/>
  <c r="L184" i="11"/>
  <c r="J185" i="11"/>
  <c r="E115" i="2"/>
  <c r="C115" i="2" s="1"/>
  <c r="D75" i="2"/>
  <c r="F160" i="12" l="1"/>
  <c r="G160" i="12" s="1"/>
  <c r="G160" i="8"/>
  <c r="F161" i="8"/>
  <c r="N181" i="11"/>
  <c r="M181" i="11"/>
  <c r="K182" i="11"/>
  <c r="O185" i="11"/>
  <c r="L185" i="11"/>
  <c r="J186" i="11"/>
  <c r="E116" i="2"/>
  <c r="C116" i="2" s="1"/>
  <c r="D76" i="2"/>
  <c r="F161" i="12" l="1"/>
  <c r="G161" i="12" s="1"/>
  <c r="G161" i="8"/>
  <c r="F162" i="8"/>
  <c r="N182" i="11"/>
  <c r="M182" i="11"/>
  <c r="K183" i="11"/>
  <c r="O186" i="11"/>
  <c r="L186" i="11"/>
  <c r="J187" i="11"/>
  <c r="E117" i="2"/>
  <c r="C117" i="2" s="1"/>
  <c r="D77" i="2"/>
  <c r="F162" i="12" l="1"/>
  <c r="G162" i="12" s="1"/>
  <c r="G162" i="8"/>
  <c r="F163" i="8"/>
  <c r="N183" i="11"/>
  <c r="M183" i="11"/>
  <c r="K184" i="11"/>
  <c r="O187" i="11"/>
  <c r="L187" i="11"/>
  <c r="J188" i="11"/>
  <c r="E118" i="2"/>
  <c r="C118" i="2" s="1"/>
  <c r="D78" i="2"/>
  <c r="F163" i="12" l="1"/>
  <c r="G163" i="12" s="1"/>
  <c r="F164" i="8"/>
  <c r="G163" i="8"/>
  <c r="N184" i="11"/>
  <c r="M184" i="11"/>
  <c r="K185" i="11"/>
  <c r="O188" i="1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M186" i="11"/>
  <c r="N185" i="11"/>
  <c r="M185" i="11"/>
  <c r="O189" i="11"/>
  <c r="L189" i="11"/>
  <c r="J190" i="11"/>
  <c r="E120" i="2"/>
  <c r="C120" i="2" s="1"/>
  <c r="D80" i="2"/>
  <c r="F165" i="12" l="1"/>
  <c r="G165" i="12" s="1"/>
  <c r="G165" i="8"/>
  <c r="F166" i="8"/>
  <c r="K187" i="11"/>
  <c r="O190" i="11"/>
  <c r="L190" i="11"/>
  <c r="O197" i="11"/>
  <c r="J191" i="11"/>
  <c r="E121" i="2"/>
  <c r="C121" i="2" s="1"/>
  <c r="D81" i="2"/>
  <c r="F166" i="12" l="1"/>
  <c r="G166" i="12" s="1"/>
  <c r="F167" i="8"/>
  <c r="G166" i="8"/>
  <c r="N187" i="11"/>
  <c r="M187" i="11"/>
  <c r="K188" i="11"/>
  <c r="O191" i="11"/>
  <c r="L191" i="11"/>
  <c r="O198" i="11"/>
  <c r="J192" i="11"/>
  <c r="E122" i="2"/>
  <c r="C122" i="2" s="1"/>
  <c r="D82" i="2"/>
  <c r="F167" i="12" l="1"/>
  <c r="G167" i="12" s="1"/>
  <c r="F168" i="8"/>
  <c r="G167" i="8"/>
  <c r="N188" i="11"/>
  <c r="M188" i="11"/>
  <c r="K189" i="11"/>
  <c r="O192" i="11"/>
  <c r="L192" i="11"/>
  <c r="O199" i="11"/>
  <c r="J193" i="11"/>
  <c r="E123" i="2"/>
  <c r="C123" i="2" s="1"/>
  <c r="B84" i="2"/>
  <c r="D83" i="2"/>
  <c r="F168" i="12" l="1"/>
  <c r="G168" i="12" s="1"/>
  <c r="F169" i="8"/>
  <c r="G168" i="8"/>
  <c r="N189" i="11"/>
  <c r="M189" i="11"/>
  <c r="K190" i="11"/>
  <c r="O193" i="11"/>
  <c r="L193" i="11"/>
  <c r="O200" i="11"/>
  <c r="J194" i="11"/>
  <c r="E124" i="2"/>
  <c r="C124" i="2" s="1"/>
  <c r="B85" i="2"/>
  <c r="D84" i="2"/>
  <c r="F169" i="12" l="1"/>
  <c r="G169" i="12" s="1"/>
  <c r="F170" i="8"/>
  <c r="G169" i="8"/>
  <c r="N190" i="11"/>
  <c r="M190" i="11"/>
  <c r="K191" i="11"/>
  <c r="O194" i="11"/>
  <c r="L194" i="11"/>
  <c r="O201" i="1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N191" i="11"/>
  <c r="M191" i="11"/>
  <c r="K199" i="11"/>
  <c r="K196" i="11"/>
  <c r="K193" i="11"/>
  <c r="K198" i="11"/>
  <c r="K192" i="11"/>
  <c r="K195" i="11"/>
  <c r="K194" i="11"/>
  <c r="O195" i="11"/>
  <c r="L195" i="11"/>
  <c r="O202" i="11"/>
  <c r="O196" i="11"/>
  <c r="L196" i="11"/>
  <c r="L197" i="11"/>
  <c r="O203" i="1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N192" i="11"/>
  <c r="M192" i="11"/>
  <c r="M193" i="11"/>
  <c r="M199" i="11"/>
  <c r="M200" i="11"/>
  <c r="M196" i="11"/>
  <c r="M197" i="11"/>
  <c r="N195" i="11"/>
  <c r="N202" i="11"/>
  <c r="N196" i="11"/>
  <c r="N203" i="11"/>
  <c r="N199" i="11"/>
  <c r="N206" i="11"/>
  <c r="N194" i="11"/>
  <c r="N201" i="11"/>
  <c r="N198" i="11"/>
  <c r="N205" i="11"/>
  <c r="N193" i="11"/>
  <c r="N200" i="1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<sst xmlns="http://schemas.openxmlformats.org/spreadsheetml/2006/main" count="49" uniqueCount="24">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</sst>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827600"/>
        <c:axId val="164827984"/>
      </c:lineChart>
      <c:dateAx>
        <c:axId val="1648276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827984"/>
        <c:crosses val="autoZero"/>
        <c:auto val="1"/>
        <c:lblOffset val="100"/>
        <c:baseTimeUnit val="days"/>
      </c:dateAx>
      <c:valAx>
        <c:axId val="1648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82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19310.333333333332</c:v>
                </c:pt>
                <c:pt idx="230">
                  <c:v>19330.666666666668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39480"/>
        <c:axId val="16573987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657394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739872"/>
        <c:crosses val="autoZero"/>
        <c:auto val="1"/>
        <c:lblOffset val="100"/>
        <c:baseTimeUnit val="days"/>
      </c:dateAx>
      <c:valAx>
        <c:axId val="165739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73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20.333333333332121</c:v>
                </c:pt>
                <c:pt idx="230">
                  <c:v>20.333333333335759</c:v>
                </c:pt>
                <c:pt idx="231">
                  <c:v>20.333333333332121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39.101268383446168</c:v>
                </c:pt>
                <c:pt idx="227">
                  <c:v>37.952380952381127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32.738095238095411</c:v>
                </c:pt>
                <c:pt idx="234">
                  <c:v>35.047619047618873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290</c:v>
                </c:pt>
                <c:pt idx="377">
                  <c:v>274.39999999999998</c:v>
                </c:pt>
                <c:pt idx="378">
                  <c:v>265.75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1084.8286503259487</c:v>
                </c:pt>
                <c:pt idx="227">
                  <c:v>999.62477953454993</c:v>
                </c:pt>
                <c:pt idx="228">
                  <c:v>917.98041076194374</c:v>
                </c:pt>
                <c:pt idx="229">
                  <c:v>836.39093533871016</c:v>
                </c:pt>
                <c:pt idx="230">
                  <c:v>788.92212839242438</c:v>
                </c:pt>
                <c:pt idx="231">
                  <c:v>755.38944058405013</c:v>
                </c:pt>
                <c:pt idx="232">
                  <c:v>718.91935777575418</c:v>
                </c:pt>
                <c:pt idx="233">
                  <c:v>689.17515514662148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4440.73714121594</c:v>
                </c:pt>
                <c:pt idx="377">
                  <c:v>4415.7132303271474</c:v>
                </c:pt>
                <c:pt idx="378">
                  <c:v>4354.5683137319829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40656"/>
        <c:axId val="16574104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1657406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741048"/>
        <c:crosses val="autoZero"/>
        <c:auto val="1"/>
        <c:lblOffset val="100"/>
        <c:baseTimeUnit val="days"/>
      </c:dateAx>
      <c:valAx>
        <c:axId val="16574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74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0.95211988304093431</c:v>
                </c:pt>
                <c:pt idx="230">
                  <c:v>0.94971209213052099</c:v>
                </c:pt>
                <c:pt idx="231">
                  <c:v>0.94704931285367688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0.92664698808469048</c:v>
                </c:pt>
                <c:pt idx="227">
                  <c:v>0.92145868311479573</c:v>
                </c:pt>
                <c:pt idx="228">
                  <c:v>0.91832498509028371</c:v>
                </c:pt>
                <c:pt idx="229">
                  <c:v>0.91112067919236694</c:v>
                </c:pt>
                <c:pt idx="230">
                  <c:v>0.94324567024741546</c:v>
                </c:pt>
                <c:pt idx="231">
                  <c:v>0.95749556692407234</c:v>
                </c:pt>
                <c:pt idx="232">
                  <c:v>0.95172015804179355</c:v>
                </c:pt>
                <c:pt idx="233">
                  <c:v>0.95862651032077162</c:v>
                </c:pt>
                <c:pt idx="234">
                  <c:v>0.96593198821165649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1.0022965439340872</c:v>
                </c:pt>
                <c:pt idx="377">
                  <c:v>0.99436491958586393</c:v>
                </c:pt>
                <c:pt idx="378">
                  <c:v>0.98615287872970991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41832"/>
        <c:axId val="16574222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0.68931009556335443</c:v>
                      </c:pt>
                      <c:pt idx="207">
                        <c:v>0.64618685307929358</c:v>
                      </c:pt>
                      <c:pt idx="208">
                        <c:v>0.60618478647687346</c:v>
                      </c:pt>
                      <c:pt idx="209">
                        <c:v>0.57938566921864143</c:v>
                      </c:pt>
                      <c:pt idx="210">
                        <c:v>0.5830689142052552</c:v>
                      </c:pt>
                      <c:pt idx="211">
                        <c:v>0.60108028594855467</c:v>
                      </c:pt>
                      <c:pt idx="212">
                        <c:v>0.6140918728119138</c:v>
                      </c:pt>
                      <c:pt idx="213">
                        <c:v>0.63528480275622445</c:v>
                      </c:pt>
                      <c:pt idx="214">
                        <c:v>0.6659462044816632</c:v>
                      </c:pt>
                      <c:pt idx="215">
                        <c:v>0.70825002478473964</c:v>
                      </c:pt>
                      <c:pt idx="216">
                        <c:v>0.78542049140401204</c:v>
                      </c:pt>
                      <c:pt idx="217">
                        <c:v>0.84327620839524475</c:v>
                      </c:pt>
                      <c:pt idx="218">
                        <c:v>0.89610157136122215</c:v>
                      </c:pt>
                      <c:pt idx="219">
                        <c:v>0.96077912038894997</c:v>
                      </c:pt>
                      <c:pt idx="220">
                        <c:v>1.0217895130376491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1.0856536960817385</c:v>
                      </c:pt>
                      <c:pt idx="357">
                        <c:v>1.0510940089024428</c:v>
                      </c:pt>
                      <c:pt idx="358">
                        <c:v>1.0120333974743103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0.58667857619239494</c:v>
                      </c:pt>
                      <c:pt idx="210">
                        <c:v>0.56406748746010116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0.743953934740884</c:v>
                      </c:pt>
                      <c:pt idx="217">
                        <c:v>0.78455941794664397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1657418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742224"/>
        <c:crosses val="autoZero"/>
        <c:auto val="1"/>
        <c:lblOffset val="100"/>
        <c:baseTimeUnit val="days"/>
      </c:dateAx>
      <c:valAx>
        <c:axId val="16574222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74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0.68931009556335443</c:v>
                </c:pt>
                <c:pt idx="227">
                  <c:v>0.64618685307929358</c:v>
                </c:pt>
                <c:pt idx="228">
                  <c:v>0.60618478647687346</c:v>
                </c:pt>
                <c:pt idx="229">
                  <c:v>0.57938566921864143</c:v>
                </c:pt>
                <c:pt idx="230">
                  <c:v>0.5830689142052552</c:v>
                </c:pt>
                <c:pt idx="231">
                  <c:v>0.60108028594855467</c:v>
                </c:pt>
                <c:pt idx="232">
                  <c:v>0.6140918728119138</c:v>
                </c:pt>
                <c:pt idx="233">
                  <c:v>0.63528480275622445</c:v>
                </c:pt>
                <c:pt idx="234">
                  <c:v>0.6659462044816632</c:v>
                </c:pt>
                <c:pt idx="235">
                  <c:v>0.70825002478473964</c:v>
                </c:pt>
                <c:pt idx="236">
                  <c:v>0.78542049140401204</c:v>
                </c:pt>
                <c:pt idx="237">
                  <c:v>0.84327620839524475</c:v>
                </c:pt>
                <c:pt idx="238">
                  <c:v>0.89610157136122215</c:v>
                </c:pt>
                <c:pt idx="239">
                  <c:v>0.96077912038894997</c:v>
                </c:pt>
                <c:pt idx="240">
                  <c:v>1.0217895130376491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1.0856536960817385</c:v>
                </c:pt>
                <c:pt idx="377">
                  <c:v>1.0510940089024428</c:v>
                </c:pt>
                <c:pt idx="378">
                  <c:v>1.0120333974743103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0.58667857619239494</c:v>
                </c:pt>
                <c:pt idx="230">
                  <c:v>0.56406748746010116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0.743953934740884</c:v>
                </c:pt>
                <c:pt idx="237">
                  <c:v>0.78455941794664397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43008"/>
        <c:axId val="16574340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0.95211988304093431</c:v>
                      </c:pt>
                      <c:pt idx="223">
                        <c:v>0.94971209213052099</c:v>
                      </c:pt>
                      <c:pt idx="224">
                        <c:v>0.94704931285367688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0.92664698808469048</c:v>
                      </c:pt>
                      <c:pt idx="220">
                        <c:v>0.92145868311479573</c:v>
                      </c:pt>
                      <c:pt idx="221">
                        <c:v>0.91832498509028371</c:v>
                      </c:pt>
                      <c:pt idx="222">
                        <c:v>0.91112067919236694</c:v>
                      </c:pt>
                      <c:pt idx="223">
                        <c:v>0.94324567024741546</c:v>
                      </c:pt>
                      <c:pt idx="224">
                        <c:v>0.95749556692407234</c:v>
                      </c:pt>
                      <c:pt idx="225">
                        <c:v>0.95172015804179355</c:v>
                      </c:pt>
                      <c:pt idx="226">
                        <c:v>0.95862651032077162</c:v>
                      </c:pt>
                      <c:pt idx="227">
                        <c:v>0.96593198821165649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1.0022965439340872</c:v>
                      </c:pt>
                      <c:pt idx="370">
                        <c:v>0.99436491958586393</c:v>
                      </c:pt>
                      <c:pt idx="371">
                        <c:v>0.98615287872970991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1657430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743400"/>
        <c:crosses val="autoZero"/>
        <c:auto val="1"/>
        <c:lblOffset val="100"/>
        <c:baseTimeUnit val="days"/>
      </c:dateAx>
      <c:valAx>
        <c:axId val="16574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74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74064"/>
        <c:axId val="16637445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19310.333333333332</c:v>
                      </c:pt>
                      <c:pt idx="210">
                        <c:v>19330.666666666668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20.333333333332121</c:v>
                      </c:pt>
                      <c:pt idx="210">
                        <c:v>20.333333333335759</c:v>
                      </c:pt>
                      <c:pt idx="211">
                        <c:v>20.333333333332121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39.101268383446168</c:v>
                      </c:pt>
                      <c:pt idx="207">
                        <c:v>37.952380952381127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32.738095238095411</c:v>
                      </c:pt>
                      <c:pt idx="214">
                        <c:v>35.047619047618873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1663740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374456"/>
        <c:crosses val="autoZero"/>
        <c:auto val="1"/>
        <c:lblOffset val="100"/>
        <c:baseTimeUnit val="days"/>
      </c:dateAx>
      <c:valAx>
        <c:axId val="16637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37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3"/>
          <c:order val="3"/>
          <c:tx>
            <c:strRef>
              <c:f>'Dados sim recup log'!#REF!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</c:numCache>
              <c:extLst xmlns:c15="http://schemas.microsoft.com/office/drawing/2012/chart" xmlns:c16r2="http://schemas.microsoft.com/office/drawing/2015/06/chart"/>
            </c:numRef>
          </c:cat>
          <c:val>
            <c:numRef>
              <c:f>'Dados sim recup log'!#REF!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1084.8286503259487</c:v>
                </c:pt>
                <c:pt idx="227">
                  <c:v>999.62477953454993</c:v>
                </c:pt>
                <c:pt idx="228">
                  <c:v>917.98041076194374</c:v>
                </c:pt>
                <c:pt idx="229">
                  <c:v>836.39093533871016</c:v>
                </c:pt>
                <c:pt idx="230">
                  <c:v>788.92212839242438</c:v>
                </c:pt>
                <c:pt idx="231">
                  <c:v>755.38944058405013</c:v>
                </c:pt>
                <c:pt idx="232">
                  <c:v>718.91935777575418</c:v>
                </c:pt>
                <c:pt idx="233">
                  <c:v>689.17515514662148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4440.73714121594</c:v>
                </c:pt>
                <c:pt idx="377">
                  <c:v>4415.7132303271474</c:v>
                </c:pt>
                <c:pt idx="378">
                  <c:v>4354.5683137319829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5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75240"/>
        <c:axId val="16637563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log'!$C$2:$C$600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0">
                        <c:v>0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15</c:v>
                      </c:pt>
                      <c:pt idx="15">
                        <c:v>3</c:v>
                      </c:pt>
                      <c:pt idx="16">
                        <c:v>14</c:v>
                      </c:pt>
                      <c:pt idx="17">
                        <c:v>8</c:v>
                      </c:pt>
                      <c:pt idx="18">
                        <c:v>2.1478353019266478</c:v>
                      </c:pt>
                      <c:pt idx="19">
                        <c:v>2.2273731723439312</c:v>
                      </c:pt>
                      <c:pt idx="20">
                        <c:v>3.624791525729421</c:v>
                      </c:pt>
                      <c:pt idx="21">
                        <c:v>12</c:v>
                      </c:pt>
                      <c:pt idx="22">
                        <c:v>0</c:v>
                      </c:pt>
                      <c:pt idx="23">
                        <c:v>3.9739159548958582</c:v>
                      </c:pt>
                      <c:pt idx="24">
                        <c:v>4.1763775961341594</c:v>
                      </c:pt>
                      <c:pt idx="25">
                        <c:v>4.3891541802743461</c:v>
                      </c:pt>
                      <c:pt idx="26">
                        <c:v>4.6127712293191081</c:v>
                      </c:pt>
                      <c:pt idx="27">
                        <c:v>4.8477810393765282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23</c:v>
                      </c:pt>
                      <c:pt idx="31">
                        <c:v>5</c:v>
                      </c:pt>
                      <c:pt idx="32">
                        <c:v>7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2.478667388804439</c:v>
                      </c:pt>
                      <c:pt idx="36">
                        <c:v>2.521332611195561</c:v>
                      </c:pt>
                      <c:pt idx="37">
                        <c:v>12</c:v>
                      </c:pt>
                      <c:pt idx="38">
                        <c:v>13</c:v>
                      </c:pt>
                      <c:pt idx="39">
                        <c:v>2</c:v>
                      </c:pt>
                      <c:pt idx="40">
                        <c:v>5.4166475271770764</c:v>
                      </c:pt>
                      <c:pt idx="41">
                        <c:v>5.5833524728229236</c:v>
                      </c:pt>
                      <c:pt idx="42">
                        <c:v>15</c:v>
                      </c:pt>
                      <c:pt idx="43">
                        <c:v>13</c:v>
                      </c:pt>
                      <c:pt idx="44">
                        <c:v>16</c:v>
                      </c:pt>
                      <c:pt idx="45">
                        <c:v>3.9659549807163046</c:v>
                      </c:pt>
                      <c:pt idx="46">
                        <c:v>4.0340450192836954</c:v>
                      </c:pt>
                      <c:pt idx="47">
                        <c:v>18.763457456637923</c:v>
                      </c:pt>
                      <c:pt idx="48">
                        <c:v>20.236542543362077</c:v>
                      </c:pt>
                      <c:pt idx="49">
                        <c:v>22</c:v>
                      </c:pt>
                      <c:pt idx="50">
                        <c:v>10</c:v>
                      </c:pt>
                      <c:pt idx="51">
                        <c:v>21</c:v>
                      </c:pt>
                      <c:pt idx="52">
                        <c:v>20</c:v>
                      </c:pt>
                      <c:pt idx="53">
                        <c:v>12</c:v>
                      </c:pt>
                      <c:pt idx="54">
                        <c:v>1.9945205068152632</c:v>
                      </c:pt>
                      <c:pt idx="55">
                        <c:v>2.0054794931847368</c:v>
                      </c:pt>
                      <c:pt idx="56">
                        <c:v>24</c:v>
                      </c:pt>
                      <c:pt idx="57">
                        <c:v>8.8987371823021704</c:v>
                      </c:pt>
                      <c:pt idx="58">
                        <c:v>9.1012628176978296</c:v>
                      </c:pt>
                      <c:pt idx="59">
                        <c:v>12</c:v>
                      </c:pt>
                      <c:pt idx="60">
                        <c:v>2</c:v>
                      </c:pt>
                      <c:pt idx="61">
                        <c:v>21.931455395097885</c:v>
                      </c:pt>
                      <c:pt idx="62">
                        <c:v>23.068544604902115</c:v>
                      </c:pt>
                      <c:pt idx="63">
                        <c:v>41</c:v>
                      </c:pt>
                      <c:pt idx="64">
                        <c:v>44</c:v>
                      </c:pt>
                      <c:pt idx="65">
                        <c:v>25</c:v>
                      </c:pt>
                      <c:pt idx="66">
                        <c:v>34</c:v>
                      </c:pt>
                      <c:pt idx="67">
                        <c:v>4</c:v>
                      </c:pt>
                      <c:pt idx="68">
                        <c:v>22.81149217218649</c:v>
                      </c:pt>
                      <c:pt idx="69">
                        <c:v>23.656239209721775</c:v>
                      </c:pt>
                      <c:pt idx="70">
                        <c:v>24.532268618091734</c:v>
                      </c:pt>
                      <c:pt idx="71">
                        <c:v>40</c:v>
                      </c:pt>
                      <c:pt idx="72">
                        <c:v>67</c:v>
                      </c:pt>
                      <c:pt idx="73">
                        <c:v>48</c:v>
                      </c:pt>
                      <c:pt idx="74">
                        <c:v>24</c:v>
                      </c:pt>
                      <c:pt idx="75">
                        <c:v>11.917991614250923</c:v>
                      </c:pt>
                      <c:pt idx="76">
                        <c:v>12.082008385749077</c:v>
                      </c:pt>
                      <c:pt idx="77">
                        <c:v>67</c:v>
                      </c:pt>
                      <c:pt idx="78">
                        <c:v>45</c:v>
                      </c:pt>
                      <c:pt idx="79">
                        <c:v>64</c:v>
                      </c:pt>
                      <c:pt idx="80">
                        <c:v>50</c:v>
                      </c:pt>
                      <c:pt idx="81">
                        <c:v>22</c:v>
                      </c:pt>
                      <c:pt idx="82">
                        <c:v>32.534920453038012</c:v>
                      </c:pt>
                      <c:pt idx="83">
                        <c:v>33.465079546961988</c:v>
                      </c:pt>
                      <c:pt idx="84">
                        <c:v>67</c:v>
                      </c:pt>
                      <c:pt idx="85">
                        <c:v>126</c:v>
                      </c:pt>
                      <c:pt idx="86">
                        <c:v>31.641662559229644</c:v>
                      </c:pt>
                      <c:pt idx="87">
                        <c:v>32.358337440770356</c:v>
                      </c:pt>
                      <c:pt idx="88">
                        <c:v>32</c:v>
                      </c:pt>
                      <c:pt idx="89">
                        <c:v>20.854352307381077</c:v>
                      </c:pt>
                      <c:pt idx="90">
                        <c:v>21.145647692618923</c:v>
                      </c:pt>
                      <c:pt idx="91">
                        <c:v>193</c:v>
                      </c:pt>
                      <c:pt idx="92">
                        <c:v>107</c:v>
                      </c:pt>
                      <c:pt idx="93">
                        <c:v>12</c:v>
                      </c:pt>
                      <c:pt idx="94">
                        <c:v>198</c:v>
                      </c:pt>
                      <c:pt idx="95">
                        <c:v>58</c:v>
                      </c:pt>
                      <c:pt idx="96">
                        <c:v>44.038891124238489</c:v>
                      </c:pt>
                      <c:pt idx="97">
                        <c:v>44.961108875761511</c:v>
                      </c:pt>
                      <c:pt idx="98">
                        <c:v>173</c:v>
                      </c:pt>
                      <c:pt idx="99">
                        <c:v>97</c:v>
                      </c:pt>
                      <c:pt idx="100">
                        <c:v>99</c:v>
                      </c:pt>
                      <c:pt idx="101">
                        <c:v>189</c:v>
                      </c:pt>
                      <c:pt idx="102">
                        <c:v>13</c:v>
                      </c:pt>
                      <c:pt idx="103">
                        <c:v>107.89341494942983</c:v>
                      </c:pt>
                      <c:pt idx="104">
                        <c:v>112.10658505057017</c:v>
                      </c:pt>
                      <c:pt idx="105">
                        <c:v>90</c:v>
                      </c:pt>
                      <c:pt idx="106">
                        <c:v>122</c:v>
                      </c:pt>
                      <c:pt idx="107">
                        <c:v>58</c:v>
                      </c:pt>
                      <c:pt idx="108">
                        <c:v>107</c:v>
                      </c:pt>
                      <c:pt idx="109">
                        <c:v>217</c:v>
                      </c:pt>
                      <c:pt idx="110">
                        <c:v>56.060693134646954</c:v>
                      </c:pt>
                      <c:pt idx="111">
                        <c:v>56.939306865353046</c:v>
                      </c:pt>
                      <c:pt idx="112">
                        <c:v>86</c:v>
                      </c:pt>
                      <c:pt idx="113">
                        <c:v>92.705345750345714</c:v>
                      </c:pt>
                      <c:pt idx="114">
                        <c:v>94.981373592160253</c:v>
                      </c:pt>
                      <c:pt idx="115">
                        <c:v>97.313280657494033</c:v>
                      </c:pt>
                      <c:pt idx="116">
                        <c:v>3</c:v>
                      </c:pt>
                      <c:pt idx="117">
                        <c:v>121.67843963197902</c:v>
                      </c:pt>
                      <c:pt idx="118">
                        <c:v>125.32156036802098</c:v>
                      </c:pt>
                      <c:pt idx="119">
                        <c:v>111</c:v>
                      </c:pt>
                      <c:pt idx="120">
                        <c:v>22</c:v>
                      </c:pt>
                      <c:pt idx="121">
                        <c:v>13</c:v>
                      </c:pt>
                      <c:pt idx="122">
                        <c:v>284</c:v>
                      </c:pt>
                      <c:pt idx="123">
                        <c:v>75</c:v>
                      </c:pt>
                      <c:pt idx="124">
                        <c:v>15.973509861162711</c:v>
                      </c:pt>
                      <c:pt idx="125">
                        <c:v>16.026490138837289</c:v>
                      </c:pt>
                      <c:pt idx="126">
                        <c:v>74</c:v>
                      </c:pt>
                      <c:pt idx="127">
                        <c:v>423</c:v>
                      </c:pt>
                      <c:pt idx="128">
                        <c:v>313</c:v>
                      </c:pt>
                      <c:pt idx="129">
                        <c:v>317</c:v>
                      </c:pt>
                      <c:pt idx="130">
                        <c:v>8</c:v>
                      </c:pt>
                      <c:pt idx="131">
                        <c:v>143.52926888893944</c:v>
                      </c:pt>
                      <c:pt idx="132">
                        <c:v>146.97246645333689</c:v>
                      </c:pt>
                      <c:pt idx="133">
                        <c:v>150.49826465772367</c:v>
                      </c:pt>
                      <c:pt idx="134">
                        <c:v>223</c:v>
                      </c:pt>
                      <c:pt idx="135">
                        <c:v>116</c:v>
                      </c:pt>
                      <c:pt idx="136">
                        <c:v>379</c:v>
                      </c:pt>
                      <c:pt idx="137">
                        <c:v>32</c:v>
                      </c:pt>
                      <c:pt idx="138">
                        <c:v>123.43804358762645</c:v>
                      </c:pt>
                      <c:pt idx="139">
                        <c:v>125.56195641237355</c:v>
                      </c:pt>
                      <c:pt idx="140">
                        <c:v>261</c:v>
                      </c:pt>
                      <c:pt idx="141">
                        <c:v>316</c:v>
                      </c:pt>
                      <c:pt idx="142">
                        <c:v>224</c:v>
                      </c:pt>
                      <c:pt idx="143">
                        <c:v>363</c:v>
                      </c:pt>
                      <c:pt idx="144">
                        <c:v>212</c:v>
                      </c:pt>
                      <c:pt idx="145">
                        <c:v>67.243060056496688</c:v>
                      </c:pt>
                      <c:pt idx="146">
                        <c:v>67.756939943503312</c:v>
                      </c:pt>
                      <c:pt idx="147">
                        <c:v>252</c:v>
                      </c:pt>
                      <c:pt idx="148">
                        <c:v>483</c:v>
                      </c:pt>
                      <c:pt idx="149">
                        <c:v>208</c:v>
                      </c:pt>
                      <c:pt idx="150">
                        <c:v>230</c:v>
                      </c:pt>
                      <c:pt idx="151">
                        <c:v>28</c:v>
                      </c:pt>
                      <c:pt idx="152">
                        <c:v>156.29486507893307</c:v>
                      </c:pt>
                      <c:pt idx="153">
                        <c:v>158.70513492106693</c:v>
                      </c:pt>
                      <c:pt idx="154">
                        <c:v>244</c:v>
                      </c:pt>
                      <c:pt idx="155">
                        <c:v>345</c:v>
                      </c:pt>
                      <c:pt idx="156">
                        <c:v>250</c:v>
                      </c:pt>
                      <c:pt idx="157">
                        <c:v>216</c:v>
                      </c:pt>
                      <c:pt idx="158">
                        <c:v>72</c:v>
                      </c:pt>
                      <c:pt idx="159">
                        <c:v>202.23363381506169</c:v>
                      </c:pt>
                      <c:pt idx="160">
                        <c:v>205.76636618493831</c:v>
                      </c:pt>
                      <c:pt idx="161">
                        <c:v>241</c:v>
                      </c:pt>
                      <c:pt idx="162">
                        <c:v>246</c:v>
                      </c:pt>
                      <c:pt idx="163">
                        <c:v>299</c:v>
                      </c:pt>
                      <c:pt idx="164">
                        <c:v>204</c:v>
                      </c:pt>
                      <c:pt idx="165">
                        <c:v>84</c:v>
                      </c:pt>
                      <c:pt idx="166">
                        <c:v>95.649710273550227</c:v>
                      </c:pt>
                      <c:pt idx="167">
                        <c:v>96.350289726449773</c:v>
                      </c:pt>
                      <c:pt idx="168">
                        <c:v>253</c:v>
                      </c:pt>
                      <c:pt idx="169">
                        <c:v>215</c:v>
                      </c:pt>
                      <c:pt idx="170">
                        <c:v>210</c:v>
                      </c:pt>
                      <c:pt idx="171">
                        <c:v>210</c:v>
                      </c:pt>
                      <c:pt idx="172">
                        <c:v>86</c:v>
                      </c:pt>
                      <c:pt idx="173">
                        <c:v>102.5916566745891</c:v>
                      </c:pt>
                      <c:pt idx="174">
                        <c:v>103.33155460212765</c:v>
                      </c:pt>
                      <c:pt idx="175">
                        <c:v>104.07678872328324</c:v>
                      </c:pt>
                      <c:pt idx="176">
                        <c:v>146</c:v>
                      </c:pt>
                      <c:pt idx="177">
                        <c:v>140</c:v>
                      </c:pt>
                      <c:pt idx="178">
                        <c:v>260</c:v>
                      </c:pt>
                      <c:pt idx="179">
                        <c:v>55</c:v>
                      </c:pt>
                      <c:pt idx="180">
                        <c:v>117.04743321805836</c:v>
                      </c:pt>
                      <c:pt idx="181">
                        <c:v>117.95256678194164</c:v>
                      </c:pt>
                      <c:pt idx="182">
                        <c:v>312</c:v>
                      </c:pt>
                      <c:pt idx="183">
                        <c:v>281</c:v>
                      </c:pt>
                      <c:pt idx="184">
                        <c:v>406</c:v>
                      </c:pt>
                      <c:pt idx="185">
                        <c:v>177</c:v>
                      </c:pt>
                      <c:pt idx="186">
                        <c:v>22</c:v>
                      </c:pt>
                      <c:pt idx="187">
                        <c:v>79.807795154581981</c:v>
                      </c:pt>
                      <c:pt idx="188">
                        <c:v>80.192204845418019</c:v>
                      </c:pt>
                      <c:pt idx="189">
                        <c:v>144</c:v>
                      </c:pt>
                      <c:pt idx="190">
                        <c:v>111</c:v>
                      </c:pt>
                      <c:pt idx="191">
                        <c:v>142</c:v>
                      </c:pt>
                      <c:pt idx="192">
                        <c:v>208</c:v>
                      </c:pt>
                      <c:pt idx="193">
                        <c:v>14</c:v>
                      </c:pt>
                      <c:pt idx="194">
                        <c:v>61.391373623606341</c:v>
                      </c:pt>
                      <c:pt idx="195">
                        <c:v>61.608626376393659</c:v>
                      </c:pt>
                      <c:pt idx="196">
                        <c:v>97</c:v>
                      </c:pt>
                      <c:pt idx="197">
                        <c:v>74</c:v>
                      </c:pt>
                      <c:pt idx="198">
                        <c:v>75</c:v>
                      </c:pt>
                      <c:pt idx="199">
                        <c:v>103</c:v>
                      </c:pt>
                      <c:pt idx="200">
                        <c:v>102</c:v>
                      </c:pt>
                      <c:pt idx="201">
                        <c:v>33.46874910259794</c:v>
                      </c:pt>
                      <c:pt idx="202">
                        <c:v>33.53125089740206</c:v>
                      </c:pt>
                      <c:pt idx="203">
                        <c:v>108</c:v>
                      </c:pt>
                      <c:pt idx="204">
                        <c:v>81</c:v>
                      </c:pt>
                      <c:pt idx="205">
                        <c:v>58</c:v>
                      </c:pt>
                      <c:pt idx="206">
                        <c:v>135</c:v>
                      </c:pt>
                      <c:pt idx="207">
                        <c:v>13</c:v>
                      </c:pt>
                      <c:pt idx="208">
                        <c:v>29.618921255845635</c:v>
                      </c:pt>
                      <c:pt idx="209">
                        <c:v>29.666641039155365</c:v>
                      </c:pt>
                      <c:pt idx="210">
                        <c:v>29.714437704999</c:v>
                      </c:pt>
                      <c:pt idx="211">
                        <c:v>91</c:v>
                      </c:pt>
                      <c:pt idx="212">
                        <c:v>43</c:v>
                      </c:pt>
                      <c:pt idx="213">
                        <c:v>43</c:v>
                      </c:pt>
                      <c:pt idx="214">
                        <c:v>38</c:v>
                      </c:pt>
                      <c:pt idx="215">
                        <c:v>38.460423689255549</c:v>
                      </c:pt>
                      <c:pt idx="216">
                        <c:v>38.539576310744451</c:v>
                      </c:pt>
                      <c:pt idx="217">
                        <c:v>58</c:v>
                      </c:pt>
                      <c:pt idx="218">
                        <c:v>61</c:v>
                      </c:pt>
                      <c:pt idx="219">
                        <c:v>40</c:v>
                      </c:pt>
                      <c:pt idx="220">
                        <c:v>56</c:v>
                      </c:pt>
                      <c:pt idx="221">
                        <c:v>28.291142268470139</c:v>
                      </c:pt>
                      <c:pt idx="222">
                        <c:v>28.333312380738789</c:v>
                      </c:pt>
                      <c:pt idx="223">
                        <c:v>28.375545350791072</c:v>
                      </c:pt>
                      <c:pt idx="224">
                        <c:v>49</c:v>
                      </c:pt>
                      <c:pt idx="225">
                        <c:v>51</c:v>
                      </c:pt>
                      <c:pt idx="226">
                        <c:v>47</c:v>
                      </c:pt>
                      <c:pt idx="227">
                        <c:v>70</c:v>
                      </c:pt>
                      <c:pt idx="228">
                        <c:v>8</c:v>
                      </c:pt>
                      <c:pt idx="229">
                        <c:v>20.333333333332121</c:v>
                      </c:pt>
                      <c:pt idx="230">
                        <c:v>20.333333333335759</c:v>
                      </c:pt>
                      <c:pt idx="231">
                        <c:v>20.333333333332121</c:v>
                      </c:pt>
                      <c:pt idx="232">
                        <c:v>18</c:v>
                      </c:pt>
                      <c:pt idx="233">
                        <c:v>70</c:v>
                      </c:pt>
                      <c:pt idx="234">
                        <c:v>59</c:v>
                      </c:pt>
                      <c:pt idx="235">
                        <c:v>5</c:v>
                      </c:pt>
                      <c:pt idx="236">
                        <c:v>36.5</c:v>
                      </c:pt>
                      <c:pt idx="237">
                        <c:v>36.5</c:v>
                      </c:pt>
                      <c:pt idx="238">
                        <c:v>60</c:v>
                      </c:pt>
                      <c:pt idx="239">
                        <c:v>45</c:v>
                      </c:pt>
                      <c:pt idx="240">
                        <c:v>113</c:v>
                      </c:pt>
                      <c:pt idx="241">
                        <c:v>78</c:v>
                      </c:pt>
                      <c:pt idx="242">
                        <c:v>17</c:v>
                      </c:pt>
                      <c:pt idx="243">
                        <c:v>36.965647867607913</c:v>
                      </c:pt>
                      <c:pt idx="244">
                        <c:v>37.034352132392087</c:v>
                      </c:pt>
                      <c:pt idx="245">
                        <c:v>113</c:v>
                      </c:pt>
                      <c:pt idx="246">
                        <c:v>92</c:v>
                      </c:pt>
                      <c:pt idx="247">
                        <c:v>173</c:v>
                      </c:pt>
                      <c:pt idx="248">
                        <c:v>116</c:v>
                      </c:pt>
                      <c:pt idx="249">
                        <c:v>26</c:v>
                      </c:pt>
                      <c:pt idx="250">
                        <c:v>70.877371435297391</c:v>
                      </c:pt>
                      <c:pt idx="251">
                        <c:v>71.122628564702609</c:v>
                      </c:pt>
                      <c:pt idx="252">
                        <c:v>114</c:v>
                      </c:pt>
                      <c:pt idx="253">
                        <c:v>98</c:v>
                      </c:pt>
                      <c:pt idx="254">
                        <c:v>78</c:v>
                      </c:pt>
                      <c:pt idx="255">
                        <c:v>103</c:v>
                      </c:pt>
                      <c:pt idx="256">
                        <c:v>31</c:v>
                      </c:pt>
                      <c:pt idx="257">
                        <c:v>46.947644038180442</c:v>
                      </c:pt>
                      <c:pt idx="258">
                        <c:v>47.052355961819558</c:v>
                      </c:pt>
                      <c:pt idx="259">
                        <c:v>144</c:v>
                      </c:pt>
                      <c:pt idx="260">
                        <c:v>96</c:v>
                      </c:pt>
                      <c:pt idx="261">
                        <c:v>158</c:v>
                      </c:pt>
                      <c:pt idx="262">
                        <c:v>99</c:v>
                      </c:pt>
                      <c:pt idx="263">
                        <c:v>26</c:v>
                      </c:pt>
                      <c:pt idx="264">
                        <c:v>83.837792498590716</c:v>
                      </c:pt>
                      <c:pt idx="265">
                        <c:v>84.162207501409284</c:v>
                      </c:pt>
                      <c:pt idx="266">
                        <c:v>224</c:v>
                      </c:pt>
                      <c:pt idx="267">
                        <c:v>155</c:v>
                      </c:pt>
                      <c:pt idx="268">
                        <c:v>135</c:v>
                      </c:pt>
                      <c:pt idx="269">
                        <c:v>87</c:v>
                      </c:pt>
                      <c:pt idx="270">
                        <c:v>21</c:v>
                      </c:pt>
                      <c:pt idx="271">
                        <c:v>106.24864679936945</c:v>
                      </c:pt>
                      <c:pt idx="272">
                        <c:v>106.75135320063055</c:v>
                      </c:pt>
                      <c:pt idx="273">
                        <c:v>112</c:v>
                      </c:pt>
                      <c:pt idx="274">
                        <c:v>255</c:v>
                      </c:pt>
                      <c:pt idx="275">
                        <c:v>376</c:v>
                      </c:pt>
                      <c:pt idx="276">
                        <c:v>264</c:v>
                      </c:pt>
                      <c:pt idx="277">
                        <c:v>14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358</c:v>
                      </c:pt>
                      <c:pt idx="281">
                        <c:v>587</c:v>
                      </c:pt>
                      <c:pt idx="282">
                        <c:v>140</c:v>
                      </c:pt>
                      <c:pt idx="283">
                        <c:v>76.880713539569115</c:v>
                      </c:pt>
                      <c:pt idx="284">
                        <c:v>77.119286460430885</c:v>
                      </c:pt>
                      <c:pt idx="285">
                        <c:v>72.893428298586514</c:v>
                      </c:pt>
                      <c:pt idx="286">
                        <c:v>73.106571701413486</c:v>
                      </c:pt>
                      <c:pt idx="287">
                        <c:v>338</c:v>
                      </c:pt>
                      <c:pt idx="288">
                        <c:v>244</c:v>
                      </c:pt>
                      <c:pt idx="289">
                        <c:v>387</c:v>
                      </c:pt>
                      <c:pt idx="290">
                        <c:v>144.10134393098633</c:v>
                      </c:pt>
                      <c:pt idx="291">
                        <c:v>144.89865606901367</c:v>
                      </c:pt>
                      <c:pt idx="292">
                        <c:v>76.887750613404933</c:v>
                      </c:pt>
                      <c:pt idx="293">
                        <c:v>77.112249386595067</c:v>
                      </c:pt>
                      <c:pt idx="294">
                        <c:v>463</c:v>
                      </c:pt>
                      <c:pt idx="295">
                        <c:v>450</c:v>
                      </c:pt>
                      <c:pt idx="296">
                        <c:v>744</c:v>
                      </c:pt>
                      <c:pt idx="297">
                        <c:v>577</c:v>
                      </c:pt>
                      <c:pt idx="298">
                        <c:v>147</c:v>
                      </c:pt>
                      <c:pt idx="299">
                        <c:v>433.24891536195355</c:v>
                      </c:pt>
                      <c:pt idx="300">
                        <c:v>439.75108463804645</c:v>
                      </c:pt>
                      <c:pt idx="301">
                        <c:v>665</c:v>
                      </c:pt>
                      <c:pt idx="302">
                        <c:v>592</c:v>
                      </c:pt>
                      <c:pt idx="303">
                        <c:v>372</c:v>
                      </c:pt>
                      <c:pt idx="304">
                        <c:v>580</c:v>
                      </c:pt>
                      <c:pt idx="305">
                        <c:v>35</c:v>
                      </c:pt>
                      <c:pt idx="306">
                        <c:v>433.06818735502748</c:v>
                      </c:pt>
                      <c:pt idx="307">
                        <c:v>438.93181264497252</c:v>
                      </c:pt>
                      <c:pt idx="308">
                        <c:v>542</c:v>
                      </c:pt>
                      <c:pt idx="309">
                        <c:v>493</c:v>
                      </c:pt>
                      <c:pt idx="310">
                        <c:v>473</c:v>
                      </c:pt>
                      <c:pt idx="311">
                        <c:v>669</c:v>
                      </c:pt>
                      <c:pt idx="312">
                        <c:v>93</c:v>
                      </c:pt>
                      <c:pt idx="313">
                        <c:v>283.8531244306505</c:v>
                      </c:pt>
                      <c:pt idx="314">
                        <c:v>286.1468755693495</c:v>
                      </c:pt>
                      <c:pt idx="315">
                        <c:v>822</c:v>
                      </c:pt>
                      <c:pt idx="316">
                        <c:v>652</c:v>
                      </c:pt>
                      <c:pt idx="317">
                        <c:v>312</c:v>
                      </c:pt>
                      <c:pt idx="318">
                        <c:v>583</c:v>
                      </c:pt>
                      <c:pt idx="319">
                        <c:v>355</c:v>
                      </c:pt>
                      <c:pt idx="320">
                        <c:v>95.38160575315851</c:v>
                      </c:pt>
                      <c:pt idx="321">
                        <c:v>95.61839424684149</c:v>
                      </c:pt>
                      <c:pt idx="322">
                        <c:v>579</c:v>
                      </c:pt>
                      <c:pt idx="323">
                        <c:v>878</c:v>
                      </c:pt>
                      <c:pt idx="324">
                        <c:v>1138</c:v>
                      </c:pt>
                      <c:pt idx="325">
                        <c:v>926</c:v>
                      </c:pt>
                      <c:pt idx="326">
                        <c:v>335</c:v>
                      </c:pt>
                      <c:pt idx="327">
                        <c:v>211.97099342969159</c:v>
                      </c:pt>
                      <c:pt idx="328">
                        <c:v>213.02900657030841</c:v>
                      </c:pt>
                      <c:pt idx="329">
                        <c:v>417</c:v>
                      </c:pt>
                      <c:pt idx="330">
                        <c:v>244</c:v>
                      </c:pt>
                      <c:pt idx="331">
                        <c:v>247</c:v>
                      </c:pt>
                      <c:pt idx="332">
                        <c:v>257</c:v>
                      </c:pt>
                      <c:pt idx="333">
                        <c:v>122</c:v>
                      </c:pt>
                      <c:pt idx="334">
                        <c:v>106.87074066082278</c:v>
                      </c:pt>
                      <c:pt idx="335">
                        <c:v>107.12925933917722</c:v>
                      </c:pt>
                      <c:pt idx="336">
                        <c:v>247</c:v>
                      </c:pt>
                      <c:pt idx="337">
                        <c:v>159</c:v>
                      </c:pt>
                      <c:pt idx="338">
                        <c:v>195</c:v>
                      </c:pt>
                      <c:pt idx="339">
                        <c:v>152</c:v>
                      </c:pt>
                      <c:pt idx="340">
                        <c:v>141</c:v>
                      </c:pt>
                      <c:pt idx="341">
                        <c:v>130.31251819027966</c:v>
                      </c:pt>
                      <c:pt idx="342">
                        <c:v>130.68748180972034</c:v>
                      </c:pt>
                      <c:pt idx="343">
                        <c:v>266</c:v>
                      </c:pt>
                      <c:pt idx="344">
                        <c:v>249</c:v>
                      </c:pt>
                      <c:pt idx="345">
                        <c:v>177</c:v>
                      </c:pt>
                      <c:pt idx="346">
                        <c:v>183</c:v>
                      </c:pt>
                      <c:pt idx="347">
                        <c:v>122</c:v>
                      </c:pt>
                      <c:pt idx="348">
                        <c:v>110.3691472021892</c:v>
                      </c:pt>
                      <c:pt idx="349">
                        <c:v>110.6308527978108</c:v>
                      </c:pt>
                      <c:pt idx="350">
                        <c:v>232</c:v>
                      </c:pt>
                      <c:pt idx="351">
                        <c:v>141</c:v>
                      </c:pt>
                      <c:pt idx="352">
                        <c:v>26</c:v>
                      </c:pt>
                      <c:pt idx="353">
                        <c:v>420</c:v>
                      </c:pt>
                      <c:pt idx="354">
                        <c:v>131</c:v>
                      </c:pt>
                      <c:pt idx="355">
                        <c:v>133.81237554906693</c:v>
                      </c:pt>
                      <c:pt idx="356">
                        <c:v>134.18762445093307</c:v>
                      </c:pt>
                      <c:pt idx="357">
                        <c:v>254</c:v>
                      </c:pt>
                      <c:pt idx="358">
                        <c:v>189</c:v>
                      </c:pt>
                      <c:pt idx="359">
                        <c:v>268</c:v>
                      </c:pt>
                      <c:pt idx="360">
                        <c:v>315</c:v>
                      </c:pt>
                      <c:pt idx="361">
                        <c:v>290</c:v>
                      </c:pt>
                      <c:pt idx="362">
                        <c:v>214.03539330251078</c:v>
                      </c:pt>
                      <c:pt idx="363">
                        <c:v>214.96460669748922</c:v>
                      </c:pt>
                      <c:pt idx="364">
                        <c:v>295</c:v>
                      </c:pt>
                      <c:pt idx="365">
                        <c:v>91</c:v>
                      </c:pt>
                      <c:pt idx="366">
                        <c:v>311.53172623066348</c:v>
                      </c:pt>
                      <c:pt idx="367">
                        <c:v>313.46827376933652</c:v>
                      </c:pt>
                      <c:pt idx="368">
                        <c:v>266</c:v>
                      </c:pt>
                      <c:pt idx="369">
                        <c:v>225.00372813853028</c:v>
                      </c:pt>
                      <c:pt idx="370">
                        <c:v>225.99627186146972</c:v>
                      </c:pt>
                      <c:pt idx="371">
                        <c:v>376</c:v>
                      </c:pt>
                      <c:pt idx="372">
                        <c:v>310</c:v>
                      </c:pt>
                      <c:pt idx="373">
                        <c:v>368</c:v>
                      </c:pt>
                      <c:pt idx="374">
                        <c:v>309</c:v>
                      </c:pt>
                      <c:pt idx="375">
                        <c:v>110</c:v>
                      </c:pt>
                      <c:pt idx="376">
                        <c:v>5.4997142803185852</c:v>
                      </c:pt>
                      <c:pt idx="377">
                        <c:v>5.5002857196814148</c:v>
                      </c:pt>
                      <c:pt idx="378">
                        <c:v>942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4393-4026-8180-BED395825F6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log'!$D$2:$D$600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0">
                        <c:v>0</c:v>
                      </c:pt>
                      <c:pt idx="1">
                        <c:v>0.66666666666666663</c:v>
                      </c:pt>
                      <c:pt idx="2">
                        <c:v>0.4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1.2857142857142858</c:v>
                      </c:pt>
                      <c:pt idx="7">
                        <c:v>1.7142857142857142</c:v>
                      </c:pt>
                      <c:pt idx="8">
                        <c:v>2.2857142857142856</c:v>
                      </c:pt>
                      <c:pt idx="9">
                        <c:v>1.8571428571428572</c:v>
                      </c:pt>
                      <c:pt idx="10">
                        <c:v>1.5714285714285714</c:v>
                      </c:pt>
                      <c:pt idx="11">
                        <c:v>3.7142857142857144</c:v>
                      </c:pt>
                      <c:pt idx="12">
                        <c:v>3.8571428571428572</c:v>
                      </c:pt>
                      <c:pt idx="13">
                        <c:v>5.5714285714285712</c:v>
                      </c:pt>
                      <c:pt idx="14">
                        <c:v>6.2857142857142856</c:v>
                      </c:pt>
                      <c:pt idx="15">
                        <c:v>6.0211193288466642</c:v>
                      </c:pt>
                      <c:pt idx="16">
                        <c:v>6.3393154963243683</c:v>
                      </c:pt>
                      <c:pt idx="17">
                        <c:v>6.8571428571428568</c:v>
                      </c:pt>
                      <c:pt idx="18">
                        <c:v>6.4285714285714288</c:v>
                      </c:pt>
                      <c:pt idx="19">
                        <c:v>6</c:v>
                      </c:pt>
                      <c:pt idx="20">
                        <c:v>4.5677022792708373</c:v>
                      </c:pt>
                      <c:pt idx="21">
                        <c:v>4.0214705072900028</c:v>
                      </c:pt>
                      <c:pt idx="22">
                        <c:v>4.3416589184825307</c:v>
                      </c:pt>
                      <c:pt idx="23">
                        <c:v>4.6824300694789844</c:v>
                      </c:pt>
                      <c:pt idx="24">
                        <c:v>4.8571428571428568</c:v>
                      </c:pt>
                      <c:pt idx="25">
                        <c:v>3.8571428571428572</c:v>
                      </c:pt>
                      <c:pt idx="26">
                        <c:v>4.2857142857142856</c:v>
                      </c:pt>
                      <c:pt idx="27">
                        <c:v>7.0037262921577348</c:v>
                      </c:pt>
                      <c:pt idx="28">
                        <c:v>7.1213866355671405</c:v>
                      </c:pt>
                      <c:pt idx="29">
                        <c:v>7.4943646098136627</c:v>
                      </c:pt>
                      <c:pt idx="30">
                        <c:v>6.835397291339504</c:v>
                      </c:pt>
                      <c:pt idx="31">
                        <c:v>6.2857142857142856</c:v>
                      </c:pt>
                      <c:pt idx="32">
                        <c:v>5.9255239126863488</c:v>
                      </c:pt>
                      <c:pt idx="33">
                        <c:v>5.8571428571428568</c:v>
                      </c:pt>
                      <c:pt idx="34">
                        <c:v>4.2857142857142856</c:v>
                      </c:pt>
                      <c:pt idx="35">
                        <c:v>5.4285714285714288</c:v>
                      </c:pt>
                      <c:pt idx="36">
                        <c:v>4.7142857142857144</c:v>
                      </c:pt>
                      <c:pt idx="37">
                        <c:v>5.4880925038824397</c:v>
                      </c:pt>
                      <c:pt idx="38">
                        <c:v>6.1428571428571432</c:v>
                      </c:pt>
                      <c:pt idx="39">
                        <c:v>7.9316189444565088</c:v>
                      </c:pt>
                      <c:pt idx="40">
                        <c:v>9.4285714285714288</c:v>
                      </c:pt>
                      <c:pt idx="41">
                        <c:v>10</c:v>
                      </c:pt>
                      <c:pt idx="42">
                        <c:v>8.7094221401023297</c:v>
                      </c:pt>
                      <c:pt idx="43">
                        <c:v>9</c:v>
                      </c:pt>
                      <c:pt idx="44">
                        <c:v>10.906687132780121</c:v>
                      </c:pt>
                      <c:pt idx="45">
                        <c:v>13</c:v>
                      </c:pt>
                      <c:pt idx="46">
                        <c:v>14</c:v>
                      </c:pt>
                      <c:pt idx="47">
                        <c:v>13.571428571428571</c:v>
                      </c:pt>
                      <c:pt idx="48">
                        <c:v>14.285714285714286</c:v>
                      </c:pt>
                      <c:pt idx="49">
                        <c:v>16.576292145611955</c:v>
                      </c:pt>
                      <c:pt idx="50">
                        <c:v>17.714285714285715</c:v>
                      </c:pt>
                      <c:pt idx="51">
                        <c:v>15.318723292882478</c:v>
                      </c:pt>
                      <c:pt idx="52">
                        <c:v>12.714285714285714</c:v>
                      </c:pt>
                      <c:pt idx="53">
                        <c:v>13</c:v>
                      </c:pt>
                      <c:pt idx="54">
                        <c:v>12.842676740328882</c:v>
                      </c:pt>
                      <c:pt idx="55">
                        <c:v>11.142857142857142</c:v>
                      </c:pt>
                      <c:pt idx="56">
                        <c:v>10</c:v>
                      </c:pt>
                      <c:pt idx="57">
                        <c:v>8.5714285714285712</c:v>
                      </c:pt>
                      <c:pt idx="58">
                        <c:v>11.419562126897517</c:v>
                      </c:pt>
                      <c:pt idx="59">
                        <c:v>14.428571428571429</c:v>
                      </c:pt>
                      <c:pt idx="60">
                        <c:v>16.857142857142858</c:v>
                      </c:pt>
                      <c:pt idx="61">
                        <c:v>21.871608973956832</c:v>
                      </c:pt>
                      <c:pt idx="62">
                        <c:v>24.142857142857142</c:v>
                      </c:pt>
                      <c:pt idx="63">
                        <c:v>27.285714285714285</c:v>
                      </c:pt>
                      <c:pt idx="64">
                        <c:v>27.571428571428573</c:v>
                      </c:pt>
                      <c:pt idx="65">
                        <c:v>27.697148111012659</c:v>
                      </c:pt>
                      <c:pt idx="66">
                        <c:v>27.781104483129752</c:v>
                      </c:pt>
                      <c:pt idx="67">
                        <c:v>25.428571428571427</c:v>
                      </c:pt>
                      <c:pt idx="68">
                        <c:v>24.857142857142858</c:v>
                      </c:pt>
                      <c:pt idx="69">
                        <c:v>30.857142857142858</c:v>
                      </c:pt>
                      <c:pt idx="70">
                        <c:v>32.857142857142854</c:v>
                      </c:pt>
                      <c:pt idx="71">
                        <c:v>35.714285714285715</c:v>
                      </c:pt>
                      <c:pt idx="72">
                        <c:v>34.158071348866351</c:v>
                      </c:pt>
                      <c:pt idx="73">
                        <c:v>32.504609802584532</c:v>
                      </c:pt>
                      <c:pt idx="74">
                        <c:v>38.571428571428569</c:v>
                      </c:pt>
                      <c:pt idx="75">
                        <c:v>39.285714285714285</c:v>
                      </c:pt>
                      <c:pt idx="76">
                        <c:v>38.857142857142854</c:v>
                      </c:pt>
                      <c:pt idx="77">
                        <c:v>39.142857142857146</c:v>
                      </c:pt>
                      <c:pt idx="78">
                        <c:v>38.857142857142854</c:v>
                      </c:pt>
                      <c:pt idx="79">
                        <c:v>41.802418405541012</c:v>
                      </c:pt>
                      <c:pt idx="80">
                        <c:v>44.857142857142854</c:v>
                      </c:pt>
                      <c:pt idx="81">
                        <c:v>44.857142857142854</c:v>
                      </c:pt>
                      <c:pt idx="82">
                        <c:v>56.428571428571431</c:v>
                      </c:pt>
                      <c:pt idx="83">
                        <c:v>51.805951794175662</c:v>
                      </c:pt>
                      <c:pt idx="84">
                        <c:v>49.285714285714285</c:v>
                      </c:pt>
                      <c:pt idx="85">
                        <c:v>50.714285714285715</c:v>
                      </c:pt>
                      <c:pt idx="86">
                        <c:v>49.045633122049011</c:v>
                      </c:pt>
                      <c:pt idx="87">
                        <c:v>47.285714285714285</c:v>
                      </c:pt>
                      <c:pt idx="88">
                        <c:v>65.285714285714292</c:v>
                      </c:pt>
                      <c:pt idx="89">
                        <c:v>62.571428571428569</c:v>
                      </c:pt>
                      <c:pt idx="90">
                        <c:v>59.765476777252907</c:v>
                      </c:pt>
                      <c:pt idx="91">
                        <c:v>83.428571428571431</c:v>
                      </c:pt>
                      <c:pt idx="92">
                        <c:v>87.142857142857139</c:v>
                      </c:pt>
                      <c:pt idx="93">
                        <c:v>90.45493411669392</c:v>
                      </c:pt>
                      <c:pt idx="94">
                        <c:v>93.857142857142861</c:v>
                      </c:pt>
                      <c:pt idx="95">
                        <c:v>91</c:v>
                      </c:pt>
                      <c:pt idx="96">
                        <c:v>89.571428571428569</c:v>
                      </c:pt>
                      <c:pt idx="97">
                        <c:v>102</c:v>
                      </c:pt>
                      <c:pt idx="98">
                        <c:v>100.71428571428571</c:v>
                      </c:pt>
                      <c:pt idx="99">
                        <c:v>94.285714285714292</c:v>
                      </c:pt>
                      <c:pt idx="100">
                        <c:v>103.40778911788448</c:v>
                      </c:pt>
                      <c:pt idx="101">
                        <c:v>113</c:v>
                      </c:pt>
                      <c:pt idx="102">
                        <c:v>101.14285714285714</c:v>
                      </c:pt>
                      <c:pt idx="103">
                        <c:v>104.71428571428571</c:v>
                      </c:pt>
                      <c:pt idx="104">
                        <c:v>98.857142857142861</c:v>
                      </c:pt>
                      <c:pt idx="105">
                        <c:v>87.142857142857139</c:v>
                      </c:pt>
                      <c:pt idx="106">
                        <c:v>116.28571428571429</c:v>
                      </c:pt>
                      <c:pt idx="107">
                        <c:v>108.88103974074531</c:v>
                      </c:pt>
                      <c:pt idx="108">
                        <c:v>101</c:v>
                      </c:pt>
                      <c:pt idx="109">
                        <c:v>100.42857142857143</c:v>
                      </c:pt>
                      <c:pt idx="110">
                        <c:v>96.243620821477961</c:v>
                      </c:pt>
                      <c:pt idx="111">
                        <c:v>101.52667419178657</c:v>
                      </c:pt>
                      <c:pt idx="112">
                        <c:v>100.14285714285714</c:v>
                      </c:pt>
                      <c:pt idx="113">
                        <c:v>69.571428571428569</c:v>
                      </c:pt>
                      <c:pt idx="114">
                        <c:v>78.94539235676173</c:v>
                      </c:pt>
                      <c:pt idx="115">
                        <c:v>88.714285714285708</c:v>
                      </c:pt>
                      <c:pt idx="116">
                        <c:v>92.285714285714292</c:v>
                      </c:pt>
                      <c:pt idx="117">
                        <c:v>82.184950607093469</c:v>
                      </c:pt>
                      <c:pt idx="118">
                        <c:v>70.473325808213431</c:v>
                      </c:pt>
                      <c:pt idx="119">
                        <c:v>97.142857142857139</c:v>
                      </c:pt>
                      <c:pt idx="120">
                        <c:v>107.42857142857143</c:v>
                      </c:pt>
                      <c:pt idx="121">
                        <c:v>92.327867175597675</c:v>
                      </c:pt>
                      <c:pt idx="122">
                        <c:v>76.714285714285708</c:v>
                      </c:pt>
                      <c:pt idx="123">
                        <c:v>71.428571428571431</c:v>
                      </c:pt>
                      <c:pt idx="124">
                        <c:v>128.71428571428572</c:v>
                      </c:pt>
                      <c:pt idx="125">
                        <c:v>171.57142857142858</c:v>
                      </c:pt>
                      <c:pt idx="126">
                        <c:v>176.28571428571428</c:v>
                      </c:pt>
                      <c:pt idx="127">
                        <c:v>166.71428571428572</c:v>
                      </c:pt>
                      <c:pt idx="128">
                        <c:v>184.93653700396811</c:v>
                      </c:pt>
                      <c:pt idx="129">
                        <c:v>203.64310504889662</c:v>
                      </c:pt>
                      <c:pt idx="130">
                        <c:v>214.57142857142858</c:v>
                      </c:pt>
                      <c:pt idx="131">
                        <c:v>186</c:v>
                      </c:pt>
                      <c:pt idx="132">
                        <c:v>157.85714285714286</c:v>
                      </c:pt>
                      <c:pt idx="133">
                        <c:v>166.71428571428572</c:v>
                      </c:pt>
                      <c:pt idx="134">
                        <c:v>170.14285714285714</c:v>
                      </c:pt>
                      <c:pt idx="135">
                        <c:v>167.27268209981244</c:v>
                      </c:pt>
                      <c:pt idx="136">
                        <c:v>164.21403780824625</c:v>
                      </c:pt>
                      <c:pt idx="137">
                        <c:v>180</c:v>
                      </c:pt>
                      <c:pt idx="138">
                        <c:v>193.28571428571428</c:v>
                      </c:pt>
                      <c:pt idx="139">
                        <c:v>208.71428571428572</c:v>
                      </c:pt>
                      <c:pt idx="140">
                        <c:v>206.42857142857142</c:v>
                      </c:pt>
                      <c:pt idx="141">
                        <c:v>232.14285714285714</c:v>
                      </c:pt>
                      <c:pt idx="142">
                        <c:v>224.11500235269574</c:v>
                      </c:pt>
                      <c:pt idx="143">
                        <c:v>215.85714285714286</c:v>
                      </c:pt>
                      <c:pt idx="144">
                        <c:v>214.57142857142858</c:v>
                      </c:pt>
                      <c:pt idx="145">
                        <c:v>238.42857142857142</c:v>
                      </c:pt>
                      <c:pt idx="146">
                        <c:v>236.14285714285714</c:v>
                      </c:pt>
                      <c:pt idx="147">
                        <c:v>217.14285714285714</c:v>
                      </c:pt>
                      <c:pt idx="148">
                        <c:v>190.85714285714286</c:v>
                      </c:pt>
                      <c:pt idx="149">
                        <c:v>203.57882928891948</c:v>
                      </c:pt>
                      <c:pt idx="150">
                        <c:v>216.57142857142858</c:v>
                      </c:pt>
                      <c:pt idx="151">
                        <c:v>215.42857142857142</c:v>
                      </c:pt>
                      <c:pt idx="152">
                        <c:v>195.71428571428572</c:v>
                      </c:pt>
                      <c:pt idx="153">
                        <c:v>201.71428571428572</c:v>
                      </c:pt>
                      <c:pt idx="154">
                        <c:v>199.71428571428572</c:v>
                      </c:pt>
                      <c:pt idx="155">
                        <c:v>206</c:v>
                      </c:pt>
                      <c:pt idx="156">
                        <c:v>212.56268124801838</c:v>
                      </c:pt>
                      <c:pt idx="157">
                        <c:v>219.28571428571428</c:v>
                      </c:pt>
                      <c:pt idx="158">
                        <c:v>218.85714285714286</c:v>
                      </c:pt>
                      <c:pt idx="159">
                        <c:v>204.71428571428572</c:v>
                      </c:pt>
                      <c:pt idx="160">
                        <c:v>211.71428571428572</c:v>
                      </c:pt>
                      <c:pt idx="161">
                        <c:v>210</c:v>
                      </c:pt>
                      <c:pt idx="162">
                        <c:v>211.71428571428572</c:v>
                      </c:pt>
                      <c:pt idx="163">
                        <c:v>196.48801092264122</c:v>
                      </c:pt>
                      <c:pt idx="164">
                        <c:v>180.85714285714286</c:v>
                      </c:pt>
                      <c:pt idx="165">
                        <c:v>182.57142857142858</c:v>
                      </c:pt>
                      <c:pt idx="166">
                        <c:v>178.14285714285714</c:v>
                      </c:pt>
                      <c:pt idx="167">
                        <c:v>165.42857142857142</c:v>
                      </c:pt>
                      <c:pt idx="168">
                        <c:v>166.28571428571428</c:v>
                      </c:pt>
                      <c:pt idx="169">
                        <c:v>166.57142857142858</c:v>
                      </c:pt>
                      <c:pt idx="170">
                        <c:v>167.56313520014842</c:v>
                      </c:pt>
                      <c:pt idx="171">
                        <c:v>168.56045875381668</c:v>
                      </c:pt>
                      <c:pt idx="172">
                        <c:v>147.28571428571428</c:v>
                      </c:pt>
                      <c:pt idx="173">
                        <c:v>137.42857142857142</c:v>
                      </c:pt>
                      <c:pt idx="174">
                        <c:v>127.42857142857143</c:v>
                      </c:pt>
                      <c:pt idx="175">
                        <c:v>134.57142857142858</c:v>
                      </c:pt>
                      <c:pt idx="176">
                        <c:v>130.14285714285714</c:v>
                      </c:pt>
                      <c:pt idx="177">
                        <c:v>132.20796807763847</c:v>
                      </c:pt>
                      <c:pt idx="178">
                        <c:v>134.29668410332619</c:v>
                      </c:pt>
                      <c:pt idx="179">
                        <c:v>164</c:v>
                      </c:pt>
                      <c:pt idx="180">
                        <c:v>183.28571428571428</c:v>
                      </c:pt>
                      <c:pt idx="181">
                        <c:v>221.28571428571428</c:v>
                      </c:pt>
                      <c:pt idx="182">
                        <c:v>209.42857142857142</c:v>
                      </c:pt>
                      <c:pt idx="183">
                        <c:v>204.71428571428572</c:v>
                      </c:pt>
                      <c:pt idx="184">
                        <c:v>199.39433741950339</c:v>
                      </c:pt>
                      <c:pt idx="185">
                        <c:v>194</c:v>
                      </c:pt>
                      <c:pt idx="186">
                        <c:v>170</c:v>
                      </c:pt>
                      <c:pt idx="187">
                        <c:v>145.71428571428572</c:v>
                      </c:pt>
                      <c:pt idx="188">
                        <c:v>108</c:v>
                      </c:pt>
                      <c:pt idx="189">
                        <c:v>112.42857142857143</c:v>
                      </c:pt>
                      <c:pt idx="190">
                        <c:v>111.28571428571429</c:v>
                      </c:pt>
                      <c:pt idx="191">
                        <c:v>108.65479692414634</c:v>
                      </c:pt>
                      <c:pt idx="192">
                        <c:v>106</c:v>
                      </c:pt>
                      <c:pt idx="193">
                        <c:v>99.285714285714292</c:v>
                      </c:pt>
                      <c:pt idx="194">
                        <c:v>94</c:v>
                      </c:pt>
                      <c:pt idx="195">
                        <c:v>84.428571428571431</c:v>
                      </c:pt>
                      <c:pt idx="196">
                        <c:v>69.428571428571431</c:v>
                      </c:pt>
                      <c:pt idx="197">
                        <c:v>82</c:v>
                      </c:pt>
                      <c:pt idx="198">
                        <c:v>78.011053639855945</c:v>
                      </c:pt>
                      <c:pt idx="199">
                        <c:v>74</c:v>
                      </c:pt>
                      <c:pt idx="200">
                        <c:v>75.571428571428569</c:v>
                      </c:pt>
                      <c:pt idx="201">
                        <c:v>76.571428571428569</c:v>
                      </c:pt>
                      <c:pt idx="202">
                        <c:v>74.142857142857139</c:v>
                      </c:pt>
                      <c:pt idx="203">
                        <c:v>78.714285714285708</c:v>
                      </c:pt>
                      <c:pt idx="204">
                        <c:v>66</c:v>
                      </c:pt>
                      <c:pt idx="205">
                        <c:v>65.450024593321103</c:v>
                      </c:pt>
                      <c:pt idx="206">
                        <c:v>64.897937470714425</c:v>
                      </c:pt>
                      <c:pt idx="207">
                        <c:v>53.714285714285715</c:v>
                      </c:pt>
                      <c:pt idx="208">
                        <c:v>55.142857142857146</c:v>
                      </c:pt>
                      <c:pt idx="209">
                        <c:v>53</c:v>
                      </c:pt>
                      <c:pt idx="210">
                        <c:v>39.857142857142854</c:v>
                      </c:pt>
                      <c:pt idx="211">
                        <c:v>43.428571428571431</c:v>
                      </c:pt>
                      <c:pt idx="212">
                        <c:v>44.691643204772845</c:v>
                      </c:pt>
                      <c:pt idx="213">
                        <c:v>45.95920538642843</c:v>
                      </c:pt>
                      <c:pt idx="214">
                        <c:v>50</c:v>
                      </c:pt>
                      <c:pt idx="215">
                        <c:v>45.714285714285715</c:v>
                      </c:pt>
                      <c:pt idx="216">
                        <c:v>45.285714285714285</c:v>
                      </c:pt>
                      <c:pt idx="217">
                        <c:v>47.142857142857146</c:v>
                      </c:pt>
                      <c:pt idx="218">
                        <c:v>45.755877466924304</c:v>
                      </c:pt>
                      <c:pt idx="219">
                        <c:v>44.30914727999334</c:v>
                      </c:pt>
                      <c:pt idx="220">
                        <c:v>42.857142857142854</c:v>
                      </c:pt>
                      <c:pt idx="221">
                        <c:v>41.571428571428569</c:v>
                      </c:pt>
                      <c:pt idx="222">
                        <c:v>40.142857142857146</c:v>
                      </c:pt>
                      <c:pt idx="223">
                        <c:v>41.142857142857146</c:v>
                      </c:pt>
                      <c:pt idx="224">
                        <c:v>43.142857142857146</c:v>
                      </c:pt>
                      <c:pt idx="225">
                        <c:v>40.244122533075696</c:v>
                      </c:pt>
                      <c:pt idx="226">
                        <c:v>39.101268383446168</c:v>
                      </c:pt>
                      <c:pt idx="227">
                        <c:v>37.952380952381127</c:v>
                      </c:pt>
                      <c:pt idx="228">
                        <c:v>33.857142857142854</c:v>
                      </c:pt>
                      <c:pt idx="229">
                        <c:v>29.142857142857142</c:v>
                      </c:pt>
                      <c:pt idx="230">
                        <c:v>32.428571428571431</c:v>
                      </c:pt>
                      <c:pt idx="231">
                        <c:v>30.857142857142858</c:v>
                      </c:pt>
                      <c:pt idx="232">
                        <c:v>30.428571428571427</c:v>
                      </c:pt>
                      <c:pt idx="233">
                        <c:v>32.738095238095411</c:v>
                      </c:pt>
                      <c:pt idx="234">
                        <c:v>35.047619047618873</c:v>
                      </c:pt>
                      <c:pt idx="235">
                        <c:v>40.714285714285715</c:v>
                      </c:pt>
                      <c:pt idx="236">
                        <c:v>44.571428571428569</c:v>
                      </c:pt>
                      <c:pt idx="237">
                        <c:v>50.714285714285715</c:v>
                      </c:pt>
                      <c:pt idx="238">
                        <c:v>53.428571428571431</c:v>
                      </c:pt>
                      <c:pt idx="239">
                        <c:v>55.142857142857146</c:v>
                      </c:pt>
                      <c:pt idx="240">
                        <c:v>55.209378266801131</c:v>
                      </c:pt>
                      <c:pt idx="241">
                        <c:v>55.285714285714285</c:v>
                      </c:pt>
                      <c:pt idx="242">
                        <c:v>62.857142857142854</c:v>
                      </c:pt>
                      <c:pt idx="243">
                        <c:v>69.571428571428569</c:v>
                      </c:pt>
                      <c:pt idx="244">
                        <c:v>78.142857142857139</c:v>
                      </c:pt>
                      <c:pt idx="245">
                        <c:v>83.571428571428569</c:v>
                      </c:pt>
                      <c:pt idx="246">
                        <c:v>84.857142857142861</c:v>
                      </c:pt>
                      <c:pt idx="247">
                        <c:v>89.701674795384207</c:v>
                      </c:pt>
                      <c:pt idx="248">
                        <c:v>94.571428571428569</c:v>
                      </c:pt>
                      <c:pt idx="249">
                        <c:v>94.714285714285708</c:v>
                      </c:pt>
                      <c:pt idx="250">
                        <c:v>95.571428571428569</c:v>
                      </c:pt>
                      <c:pt idx="251">
                        <c:v>82</c:v>
                      </c:pt>
                      <c:pt idx="252">
                        <c:v>80.142857142857139</c:v>
                      </c:pt>
                      <c:pt idx="253">
                        <c:v>80.857142857142861</c:v>
                      </c:pt>
                      <c:pt idx="254">
                        <c:v>77.43861037184044</c:v>
                      </c:pt>
                      <c:pt idx="255">
                        <c:v>74</c:v>
                      </c:pt>
                      <c:pt idx="256">
                        <c:v>78.285714285714292</c:v>
                      </c:pt>
                      <c:pt idx="257">
                        <c:v>78</c:v>
                      </c:pt>
                      <c:pt idx="258">
                        <c:v>89.428571428571431</c:v>
                      </c:pt>
                      <c:pt idx="259">
                        <c:v>88.857142857142861</c:v>
                      </c:pt>
                      <c:pt idx="260">
                        <c:v>88.142857142857139</c:v>
                      </c:pt>
                      <c:pt idx="261">
                        <c:v>93.41287835148718</c:v>
                      </c:pt>
                      <c:pt idx="262">
                        <c:v>98.714285714285708</c:v>
                      </c:pt>
                      <c:pt idx="263">
                        <c:v>110.14285714285714</c:v>
                      </c:pt>
                      <c:pt idx="264">
                        <c:v>118.57142857142857</c:v>
                      </c:pt>
                      <c:pt idx="265">
                        <c:v>115.28571428571429</c:v>
                      </c:pt>
                      <c:pt idx="266">
                        <c:v>113.57142857142857</c:v>
                      </c:pt>
                      <c:pt idx="267">
                        <c:v>112.85714285714286</c:v>
                      </c:pt>
                      <c:pt idx="268">
                        <c:v>116.05869347153983</c:v>
                      </c:pt>
                      <c:pt idx="269">
                        <c:v>119.28571428571429</c:v>
                      </c:pt>
                      <c:pt idx="270">
                        <c:v>103.28571428571429</c:v>
                      </c:pt>
                      <c:pt idx="271">
                        <c:v>117.57142857142857</c:v>
                      </c:pt>
                      <c:pt idx="272">
                        <c:v>152</c:v>
                      </c:pt>
                      <c:pt idx="273">
                        <c:v>177.28571428571428</c:v>
                      </c:pt>
                      <c:pt idx="274">
                        <c:v>176.28571428571428</c:v>
                      </c:pt>
                      <c:pt idx="275">
                        <c:v>161.10733617151865</c:v>
                      </c:pt>
                      <c:pt idx="276">
                        <c:v>145.85714285714286</c:v>
                      </c:pt>
                      <c:pt idx="277">
                        <c:v>181</c:v>
                      </c:pt>
                      <c:pt idx="278">
                        <c:v>228.42857142857142</c:v>
                      </c:pt>
                      <c:pt idx="279">
                        <c:v>194.71428571428572</c:v>
                      </c:pt>
                      <c:pt idx="280">
                        <c:v>167.98295907708129</c:v>
                      </c:pt>
                      <c:pt idx="281">
                        <c:v>177</c:v>
                      </c:pt>
                      <c:pt idx="282">
                        <c:v>187.41334689979809</c:v>
                      </c:pt>
                      <c:pt idx="283">
                        <c:v>197.85714285714286</c:v>
                      </c:pt>
                      <c:pt idx="284">
                        <c:v>195</c:v>
                      </c:pt>
                      <c:pt idx="285">
                        <c:v>146</c:v>
                      </c:pt>
                      <c:pt idx="286">
                        <c:v>181.28571428571428</c:v>
                      </c:pt>
                      <c:pt idx="287">
                        <c:v>190.88866148448818</c:v>
                      </c:pt>
                      <c:pt idx="288">
                        <c:v>200.57142857142858</c:v>
                      </c:pt>
                      <c:pt idx="289">
                        <c:v>201.14204604497405</c:v>
                      </c:pt>
                      <c:pt idx="290">
                        <c:v>201.71428571428572</c:v>
                      </c:pt>
                      <c:pt idx="291">
                        <c:v>219.57142857142858</c:v>
                      </c:pt>
                      <c:pt idx="292">
                        <c:v>249</c:v>
                      </c:pt>
                      <c:pt idx="293">
                        <c:v>300</c:v>
                      </c:pt>
                      <c:pt idx="294">
                        <c:v>361.84266515271622</c:v>
                      </c:pt>
                      <c:pt idx="295">
                        <c:v>362.14285714285717</c:v>
                      </c:pt>
                      <c:pt idx="296">
                        <c:v>413.05159496407839</c:v>
                      </c:pt>
                      <c:pt idx="297">
                        <c:v>464.85714285714283</c:v>
                      </c:pt>
                      <c:pt idx="298">
                        <c:v>493.71428571428572</c:v>
                      </c:pt>
                      <c:pt idx="299">
                        <c:v>514</c:v>
                      </c:pt>
                      <c:pt idx="300">
                        <c:v>460.85714285714283</c:v>
                      </c:pt>
                      <c:pt idx="301">
                        <c:v>461.28571428571428</c:v>
                      </c:pt>
                      <c:pt idx="302">
                        <c:v>445.28571428571428</c:v>
                      </c:pt>
                      <c:pt idx="303">
                        <c:v>445.25989599901055</c:v>
                      </c:pt>
                      <c:pt idx="304">
                        <c:v>445.14285714285717</c:v>
                      </c:pt>
                      <c:pt idx="305">
                        <c:v>427.57142857142856</c:v>
                      </c:pt>
                      <c:pt idx="306">
                        <c:v>413.42857142857144</c:v>
                      </c:pt>
                      <c:pt idx="307">
                        <c:v>427.85714285714283</c:v>
                      </c:pt>
                      <c:pt idx="308">
                        <c:v>440.57142857142856</c:v>
                      </c:pt>
                      <c:pt idx="309">
                        <c:v>448.85714285714283</c:v>
                      </c:pt>
                      <c:pt idx="310">
                        <c:v>427.54070529651756</c:v>
                      </c:pt>
                      <c:pt idx="311">
                        <c:v>405.71428571428572</c:v>
                      </c:pt>
                      <c:pt idx="312">
                        <c:v>445.71428571428572</c:v>
                      </c:pt>
                      <c:pt idx="313">
                        <c:v>468.42857142857144</c:v>
                      </c:pt>
                      <c:pt idx="314">
                        <c:v>445.42857142857144</c:v>
                      </c:pt>
                      <c:pt idx="315">
                        <c:v>433.14285714285717</c:v>
                      </c:pt>
                      <c:pt idx="316">
                        <c:v>470.57142857142856</c:v>
                      </c:pt>
                      <c:pt idx="317">
                        <c:v>443.64692590321545</c:v>
                      </c:pt>
                      <c:pt idx="318">
                        <c:v>416.42857142857144</c:v>
                      </c:pt>
                      <c:pt idx="319">
                        <c:v>381.71428571428572</c:v>
                      </c:pt>
                      <c:pt idx="320">
                        <c:v>414</c:v>
                      </c:pt>
                      <c:pt idx="321">
                        <c:v>532</c:v>
                      </c:pt>
                      <c:pt idx="322">
                        <c:v>581</c:v>
                      </c:pt>
                      <c:pt idx="323">
                        <c:v>578.14285714285711</c:v>
                      </c:pt>
                      <c:pt idx="324">
                        <c:v>594.79848395379042</c:v>
                      </c:pt>
                      <c:pt idx="325">
                        <c:v>611.57142857142856</c:v>
                      </c:pt>
                      <c:pt idx="326">
                        <c:v>588.42857142857144</c:v>
                      </c:pt>
                      <c:pt idx="327">
                        <c:v>497.85714285714283</c:v>
                      </c:pt>
                      <c:pt idx="328">
                        <c:v>370.57142857142856</c:v>
                      </c:pt>
                      <c:pt idx="329">
                        <c:v>275</c:v>
                      </c:pt>
                      <c:pt idx="330">
                        <c:v>244.57142857142858</c:v>
                      </c:pt>
                      <c:pt idx="331">
                        <c:v>229.55710674730446</c:v>
                      </c:pt>
                      <c:pt idx="332">
                        <c:v>214.42857142857142</c:v>
                      </c:pt>
                      <c:pt idx="333">
                        <c:v>190.14285714285714</c:v>
                      </c:pt>
                      <c:pt idx="334">
                        <c:v>178</c:v>
                      </c:pt>
                      <c:pt idx="335">
                        <c:v>170.57142857142858</c:v>
                      </c:pt>
                      <c:pt idx="336">
                        <c:v>155.57142857142858</c:v>
                      </c:pt>
                      <c:pt idx="337">
                        <c:v>158.28571428571428</c:v>
                      </c:pt>
                      <c:pt idx="338">
                        <c:v>161.63453964706528</c:v>
                      </c:pt>
                      <c:pt idx="339">
                        <c:v>165</c:v>
                      </c:pt>
                      <c:pt idx="340">
                        <c:v>167.71428571428572</c:v>
                      </c:pt>
                      <c:pt idx="341">
                        <c:v>180.57142857142858</c:v>
                      </c:pt>
                      <c:pt idx="342">
                        <c:v>178</c:v>
                      </c:pt>
                      <c:pt idx="343">
                        <c:v>182.42857142857142</c:v>
                      </c:pt>
                      <c:pt idx="344">
                        <c:v>179.71428571428572</c:v>
                      </c:pt>
                      <c:pt idx="345">
                        <c:v>176.86523271598708</c:v>
                      </c:pt>
                      <c:pt idx="346">
                        <c:v>174</c:v>
                      </c:pt>
                      <c:pt idx="347">
                        <c:v>169.14285714285714</c:v>
                      </c:pt>
                      <c:pt idx="348">
                        <c:v>153.71428571428572</c:v>
                      </c:pt>
                      <c:pt idx="349">
                        <c:v>132.14285714285714</c:v>
                      </c:pt>
                      <c:pt idx="350">
                        <c:v>166</c:v>
                      </c:pt>
                      <c:pt idx="351">
                        <c:v>167.28571428571428</c:v>
                      </c:pt>
                      <c:pt idx="352">
                        <c:v>170.63474690669682</c:v>
                      </c:pt>
                      <c:pt idx="353">
                        <c:v>174</c:v>
                      </c:pt>
                      <c:pt idx="354">
                        <c:v>177.14285714285714</c:v>
                      </c:pt>
                      <c:pt idx="355">
                        <c:v>184</c:v>
                      </c:pt>
                      <c:pt idx="356">
                        <c:v>218.57142857142858</c:v>
                      </c:pt>
                      <c:pt idx="357">
                        <c:v>203.57142857142858</c:v>
                      </c:pt>
                      <c:pt idx="358">
                        <c:v>226.28571428571428</c:v>
                      </c:pt>
                      <c:pt idx="359">
                        <c:v>237.74614539334911</c:v>
                      </c:pt>
                      <c:pt idx="360">
                        <c:v>249.28571428571428</c:v>
                      </c:pt>
                      <c:pt idx="361">
                        <c:v>255.14285714285714</c:v>
                      </c:pt>
                      <c:pt idx="362">
                        <c:v>241.14285714285714</c:v>
                      </c:pt>
                      <c:pt idx="363">
                        <c:v>247.36167517580907</c:v>
                      </c:pt>
                      <c:pt idx="364">
                        <c:v>247.14285714285714</c:v>
                      </c:pt>
                      <c:pt idx="365">
                        <c:v>243.71428571428572</c:v>
                      </c:pt>
                      <c:pt idx="366">
                        <c:v>245.28119069085992</c:v>
                      </c:pt>
                      <c:pt idx="367">
                        <c:v>246.85714285714286</c:v>
                      </c:pt>
                      <c:pt idx="368">
                        <c:v>258.42857142857144</c:v>
                      </c:pt>
                      <c:pt idx="369">
                        <c:v>289.71428571428572</c:v>
                      </c:pt>
                      <c:pt idx="370">
                        <c:v>297.7811819670481</c:v>
                      </c:pt>
                      <c:pt idx="371">
                        <c:v>297.14285714285717</c:v>
                      </c:pt>
                      <c:pt idx="372">
                        <c:v>274.85714285714283</c:v>
                      </c:pt>
                      <c:pt idx="373">
                        <c:v>213.74953398268372</c:v>
                      </c:pt>
                      <c:pt idx="374">
                        <c:v>212</c:v>
                      </c:pt>
                      <c:pt idx="375">
                        <c:v>292.85714285714283</c:v>
                      </c:pt>
                      <c:pt idx="376">
                        <c:v>290</c:v>
                      </c:pt>
                      <c:pt idx="377">
                        <c:v>274.39999999999998</c:v>
                      </c:pt>
                      <c:pt idx="378">
                        <c:v>265.75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4393-4026-8180-BED395825F65}"/>
                  </c:ext>
                </c:extLst>
              </c15:ser>
            </c15:filteredLineSeries>
          </c:ext>
        </c:extLst>
      </c:lineChart>
      <c:dateAx>
        <c:axId val="1663752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375632"/>
        <c:crosses val="autoZero"/>
        <c:auto val="1"/>
        <c:lblOffset val="100"/>
        <c:baseTimeUnit val="days"/>
      </c:dateAx>
      <c:valAx>
        <c:axId val="1663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37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76416"/>
        <c:axId val="166376808"/>
      </c:lineChart>
      <c:dateAx>
        <c:axId val="1663764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376808"/>
        <c:crosses val="autoZero"/>
        <c:auto val="1"/>
        <c:lblOffset val="100"/>
        <c:baseTimeUnit val="days"/>
      </c:dateAx>
      <c:valAx>
        <c:axId val="16637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37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897192"/>
        <c:axId val="164907912"/>
      </c:lineChart>
      <c:dateAx>
        <c:axId val="16489719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907912"/>
        <c:crosses val="autoZero"/>
        <c:auto val="1"/>
        <c:lblOffset val="100"/>
        <c:baseTimeUnit val="days"/>
      </c:dateAx>
      <c:valAx>
        <c:axId val="16490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89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73168"/>
        <c:axId val="165029696"/>
      </c:lineChart>
      <c:dateAx>
        <c:axId val="16477316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029696"/>
        <c:crosses val="autoZero"/>
        <c:auto val="1"/>
        <c:lblOffset val="100"/>
        <c:baseTimeUnit val="days"/>
      </c:dateAx>
      <c:valAx>
        <c:axId val="1650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77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14040"/>
        <c:axId val="117513648"/>
        <c:extLst xmlns:c16r2="http://schemas.microsoft.com/office/drawing/2015/06/chart"/>
      </c:lineChart>
      <c:dateAx>
        <c:axId val="1175140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513648"/>
        <c:crosses val="autoZero"/>
        <c:auto val="1"/>
        <c:lblOffset val="100"/>
        <c:baseTimeUnit val="days"/>
      </c:dateAx>
      <c:valAx>
        <c:axId val="1175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51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16392"/>
        <c:axId val="117516784"/>
      </c:lineChart>
      <c:dateAx>
        <c:axId val="1175163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516784"/>
        <c:crosses val="autoZero"/>
        <c:auto val="1"/>
        <c:lblOffset val="100"/>
        <c:baseTimeUnit val="days"/>
      </c:dateAx>
      <c:valAx>
        <c:axId val="11751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51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36344"/>
        <c:axId val="165736736"/>
        <c:extLst xmlns:c16r2="http://schemas.microsoft.com/office/drawing/2015/06/chart"/>
      </c:lineChart>
      <c:dateAx>
        <c:axId val="16573634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736736"/>
        <c:crosses val="autoZero"/>
        <c:auto val="1"/>
        <c:lblOffset val="100"/>
        <c:baseTimeUnit val="days"/>
      </c:dateAx>
      <c:valAx>
        <c:axId val="1657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73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16000"/>
        <c:axId val="117515608"/>
      </c:lineChart>
      <c:dateAx>
        <c:axId val="1175160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515608"/>
        <c:crosses val="autoZero"/>
        <c:auto val="1"/>
        <c:lblOffset val="100"/>
        <c:baseTimeUnit val="days"/>
      </c:dateAx>
      <c:valAx>
        <c:axId val="11751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51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14824"/>
        <c:axId val="165737520"/>
        <c:extLst xmlns:c16r2="http://schemas.microsoft.com/office/drawing/2015/06/chart"/>
      </c:lineChart>
      <c:dateAx>
        <c:axId val="1175148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737520"/>
        <c:crosses val="autoZero"/>
        <c:auto val="1"/>
        <c:lblOffset val="100"/>
        <c:baseTimeUnit val="days"/>
      </c:dateAx>
      <c:valAx>
        <c:axId val="16573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51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38304"/>
        <c:axId val="165738696"/>
      </c:lineChart>
      <c:dateAx>
        <c:axId val="1657383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738696"/>
        <c:crosses val="autoZero"/>
        <c:auto val="1"/>
        <c:lblOffset val="100"/>
        <c:baseTimeUnit val="days"/>
      </c:dateAx>
      <c:valAx>
        <c:axId val="16573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73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99391</xdr:colOff>
      <xdr:row>1</xdr:row>
      <xdr:rowOff>42861</xdr:rowOff>
    </xdr:from>
    <xdr:to>
      <xdr:col>26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84890</xdr:colOff>
      <xdr:row>59</xdr:row>
      <xdr:rowOff>92557</xdr:rowOff>
    </xdr:from>
    <xdr:to>
      <xdr:col>26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103940</xdr:colOff>
      <xdr:row>79</xdr:row>
      <xdr:rowOff>25882</xdr:rowOff>
    </xdr:from>
    <xdr:to>
      <xdr:col>26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107674</xdr:colOff>
      <xdr:row>99</xdr:row>
      <xdr:rowOff>157370</xdr:rowOff>
    </xdr:from>
    <xdr:to>
      <xdr:col>26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115955</xdr:colOff>
      <xdr:row>24</xdr:row>
      <xdr:rowOff>148258</xdr:rowOff>
    </xdr:from>
    <xdr:to>
      <xdr:col>26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74543</xdr:colOff>
      <xdr:row>40</xdr:row>
      <xdr:rowOff>132521</xdr:rowOff>
    </xdr:from>
    <xdr:to>
      <xdr:col>26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topLeftCell="A169" zoomScale="115" zoomScaleNormal="115" workbookViewId="0">
      <selection activeCell="D183" sqref="D183"/>
    </sheetView>
  </sheetViews>
  <sheetFormatPr defaultRowHeight="15" x14ac:dyDescent="0.25"/>
  <cols>
    <col min="2" max="3" width="17.5703125" bestFit="1" customWidth="1"/>
    <col min="4" max="4" width="13.5703125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25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25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25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25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25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25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25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25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25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25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25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25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25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25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25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25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25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25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25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25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25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25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25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25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25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25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25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25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25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25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25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25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25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25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25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25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25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25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25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25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25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25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25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25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25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25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25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25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25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25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25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25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25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25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25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25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25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25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25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25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25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25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25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25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25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25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25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25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25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25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25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25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25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25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25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25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25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25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25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25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25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25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25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25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25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25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25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25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25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25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25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25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25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25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25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25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25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25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25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25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25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25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25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25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25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25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25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25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25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25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25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25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25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25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25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25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25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25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25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25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25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25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25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25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25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25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25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25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25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25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25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25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25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25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25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25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25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25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25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25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25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25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25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25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25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25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25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25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25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25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25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25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25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25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25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25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25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25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25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25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25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25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25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25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25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25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25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25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25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25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25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25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25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25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25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25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25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25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25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25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25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topLeftCell="A4" workbookViewId="0">
      <selection activeCell="M30" sqref="M30"/>
    </sheetView>
  </sheetViews>
  <sheetFormatPr defaultRowHeight="15" x14ac:dyDescent="0.25"/>
  <cols>
    <col min="2" max="2" width="16.140625" bestFit="1" customWidth="1"/>
    <col min="3" max="3" width="18.42578125" bestFit="1" customWidth="1"/>
    <col min="4" max="4" width="14.425781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</row>
    <row r="2" spans="1:6" x14ac:dyDescent="0.25">
      <c r="A2" s="1">
        <v>43924</v>
      </c>
      <c r="B2">
        <v>1</v>
      </c>
      <c r="C2">
        <v>1</v>
      </c>
      <c r="D2">
        <f>C2</f>
        <v>1</v>
      </c>
    </row>
    <row r="3" spans="1:6" x14ac:dyDescent="0.25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25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25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25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25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25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25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25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25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25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25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25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25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25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25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25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25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25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25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25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25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25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25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25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25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25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25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25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25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25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25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25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25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25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25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25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25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25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25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25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25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25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25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25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25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25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25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25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25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25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25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25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25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25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25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25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25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25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25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25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25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25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25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25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25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25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25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25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25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25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25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25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25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25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25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25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25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25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25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25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25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25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25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25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25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25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25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25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25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25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25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25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25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25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25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25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25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25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25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25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25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25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25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25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25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25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25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25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25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25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25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25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25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25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25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25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25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25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25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25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25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25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25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25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25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25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25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25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25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25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25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25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25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25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25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25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25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25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25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25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25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25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25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25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25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25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25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25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25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25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25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25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25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25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25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25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25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25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25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25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25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25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25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25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25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25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25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25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25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25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25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25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25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25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25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25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25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25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25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25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25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25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25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25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25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25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25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25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25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25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25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25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25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25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25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25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25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25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25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25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25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25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25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25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25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25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25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25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25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25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25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25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25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25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25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25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25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25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25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25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25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25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25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25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25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25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25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25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25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25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25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25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25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25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25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25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25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25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25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25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25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25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25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25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25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25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25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25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25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25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25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25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25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25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25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25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25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25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25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25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25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25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25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25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25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25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25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25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25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25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25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25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25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25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25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25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25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25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25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25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25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25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25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25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25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25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25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25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25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25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25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25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25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25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25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25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25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25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25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25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25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25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25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25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25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25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25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25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25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25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25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25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25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25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25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25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25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25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25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25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25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25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25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25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25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25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25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25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25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25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25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25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25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25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25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25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25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25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25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25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25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25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25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25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25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25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25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25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25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25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25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25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25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25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25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25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25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25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25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25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25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25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25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25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25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25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25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25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25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25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25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25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25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25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25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25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25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25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25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25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25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25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25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25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25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25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25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25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25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25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25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25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25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25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25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25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25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25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25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25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25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25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25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25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25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25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25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25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25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25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25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0"/>
  <sheetViews>
    <sheetView tabSelected="1" topLeftCell="K1" zoomScale="115" zoomScaleNormal="115" workbookViewId="0">
      <pane ySplit="1" topLeftCell="A71" activePane="bottomLeft" state="frozen"/>
      <selection pane="bottomLeft" activeCell="O379" sqref="O379:O380"/>
    </sheetView>
  </sheetViews>
  <sheetFormatPr defaultRowHeight="15" x14ac:dyDescent="0.25"/>
  <cols>
    <col min="2" max="2" width="15.5703125" bestFit="1" customWidth="1"/>
    <col min="3" max="3" width="15.5703125" customWidth="1"/>
    <col min="4" max="4" width="21.42578125" bestFit="1" customWidth="1"/>
    <col min="5" max="5" width="16.140625" bestFit="1" customWidth="1"/>
    <col min="6" max="6" width="12" bestFit="1" customWidth="1"/>
    <col min="7" max="7" width="12.85546875" bestFit="1" customWidth="1"/>
    <col min="8" max="8" width="15.7109375" bestFit="1" customWidth="1"/>
    <col min="9" max="9" width="12.42578125" bestFit="1" customWidth="1"/>
    <col min="10" max="10" width="11.7109375" bestFit="1" customWidth="1"/>
    <col min="11" max="11" width="24.140625" bestFit="1" customWidth="1"/>
    <col min="12" max="12" width="17.28515625" bestFit="1" customWidth="1"/>
    <col min="13" max="13" width="17.28515625" customWidth="1"/>
    <col min="14" max="14" width="16.140625" bestFit="1" customWidth="1"/>
    <col min="15" max="15" width="12" bestFit="1" customWidth="1"/>
    <col min="20" max="20" width="9.140625" customWidth="1"/>
    <col min="24" max="25" width="11.140625" bestFit="1" customWidth="1"/>
    <col min="26" max="26" width="12" bestFit="1" customWidth="1"/>
    <col min="27" max="27" width="18.140625" customWidth="1"/>
    <col min="29" max="29" width="13.28515625" customWidth="1"/>
    <col min="30" max="30" width="12.28515625" bestFit="1" customWidth="1"/>
    <col min="31" max="31" width="13.42578125" bestFit="1" customWidth="1"/>
    <col min="38" max="38" width="10.7109375" customWidth="1"/>
    <col min="39" max="39" width="11.140625" bestFit="1" customWidth="1"/>
    <col min="43" max="43" width="11.140625" bestFit="1" customWidth="1"/>
    <col min="44" max="44" width="13.140625" bestFit="1" customWidth="1"/>
  </cols>
  <sheetData>
    <row r="1" spans="1:15" x14ac:dyDescent="0.25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</row>
    <row r="2" spans="1:15" x14ac:dyDescent="0.25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5" x14ac:dyDescent="0.25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5" x14ac:dyDescent="0.25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5" x14ac:dyDescent="0.25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5" x14ac:dyDescent="0.25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5" x14ac:dyDescent="0.25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5" x14ac:dyDescent="0.25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5" x14ac:dyDescent="0.25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5" x14ac:dyDescent="0.25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5" x14ac:dyDescent="0.25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5" x14ac:dyDescent="0.25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5" x14ac:dyDescent="0.25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5" x14ac:dyDescent="0.25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5" x14ac:dyDescent="0.25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5" x14ac:dyDescent="0.25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5" x14ac:dyDescent="0.25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5" x14ac:dyDescent="0.25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5" x14ac:dyDescent="0.25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5" x14ac:dyDescent="0.25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5" x14ac:dyDescent="0.25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5" x14ac:dyDescent="0.25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5" x14ac:dyDescent="0.25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5" x14ac:dyDescent="0.25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5" x14ac:dyDescent="0.25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5" x14ac:dyDescent="0.25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5" x14ac:dyDescent="0.25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5" x14ac:dyDescent="0.25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5" x14ac:dyDescent="0.25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</row>
    <row r="30" spans="1:15" x14ac:dyDescent="0.25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</row>
    <row r="31" spans="1:15" x14ac:dyDescent="0.25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</row>
    <row r="32" spans="1:15" x14ac:dyDescent="0.25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</row>
    <row r="33" spans="1:15" x14ac:dyDescent="0.25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</row>
    <row r="34" spans="1:15" x14ac:dyDescent="0.25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</row>
    <row r="35" spans="1:15" x14ac:dyDescent="0.25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</row>
    <row r="36" spans="1:15" x14ac:dyDescent="0.25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</row>
    <row r="37" spans="1:15" x14ac:dyDescent="0.25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</row>
    <row r="38" spans="1:15" x14ac:dyDescent="0.25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</row>
    <row r="39" spans="1:15" x14ac:dyDescent="0.25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</row>
    <row r="40" spans="1:15" x14ac:dyDescent="0.25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</row>
    <row r="41" spans="1:15" x14ac:dyDescent="0.25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</row>
    <row r="42" spans="1:15" x14ac:dyDescent="0.25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</row>
    <row r="43" spans="1:15" x14ac:dyDescent="0.25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</row>
    <row r="44" spans="1:15" x14ac:dyDescent="0.25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</row>
    <row r="45" spans="1:15" x14ac:dyDescent="0.25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</row>
    <row r="46" spans="1:15" x14ac:dyDescent="0.25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</row>
    <row r="47" spans="1:15" x14ac:dyDescent="0.25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</row>
    <row r="48" spans="1:15" x14ac:dyDescent="0.25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</row>
    <row r="49" spans="1:15" x14ac:dyDescent="0.25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</row>
    <row r="50" spans="1:15" x14ac:dyDescent="0.25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</row>
    <row r="51" spans="1:15" x14ac:dyDescent="0.25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</row>
    <row r="52" spans="1:15" x14ac:dyDescent="0.25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</row>
    <row r="53" spans="1:15" x14ac:dyDescent="0.25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</row>
    <row r="54" spans="1:15" x14ac:dyDescent="0.25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</row>
    <row r="55" spans="1:15" x14ac:dyDescent="0.25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</row>
    <row r="56" spans="1:15" x14ac:dyDescent="0.25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</row>
    <row r="57" spans="1:15" x14ac:dyDescent="0.25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</row>
    <row r="58" spans="1:15" x14ac:dyDescent="0.25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</row>
    <row r="59" spans="1:15" x14ac:dyDescent="0.25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</row>
    <row r="60" spans="1:15" x14ac:dyDescent="0.25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</row>
    <row r="61" spans="1:15" x14ac:dyDescent="0.25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</row>
    <row r="62" spans="1:15" x14ac:dyDescent="0.25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</row>
    <row r="63" spans="1:15" x14ac:dyDescent="0.25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</row>
    <row r="64" spans="1:15" x14ac:dyDescent="0.25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</row>
    <row r="65" spans="1:15" x14ac:dyDescent="0.25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</row>
    <row r="66" spans="1:15" x14ac:dyDescent="0.25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</row>
    <row r="67" spans="1:15" x14ac:dyDescent="0.25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</row>
    <row r="68" spans="1:15" x14ac:dyDescent="0.25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</row>
    <row r="69" spans="1:15" x14ac:dyDescent="0.25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</row>
    <row r="70" spans="1:15" x14ac:dyDescent="0.25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</row>
    <row r="71" spans="1:15" x14ac:dyDescent="0.25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</row>
    <row r="72" spans="1:15" x14ac:dyDescent="0.25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</row>
    <row r="73" spans="1:15" x14ac:dyDescent="0.25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</row>
    <row r="74" spans="1:15" x14ac:dyDescent="0.25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</row>
    <row r="75" spans="1:15" x14ac:dyDescent="0.25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</row>
    <row r="76" spans="1:15" x14ac:dyDescent="0.25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</row>
    <row r="77" spans="1:15" x14ac:dyDescent="0.25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</row>
    <row r="78" spans="1:15" x14ac:dyDescent="0.25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</row>
    <row r="79" spans="1:15" x14ac:dyDescent="0.25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</row>
    <row r="80" spans="1:15" x14ac:dyDescent="0.25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1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</row>
    <row r="81" spans="1:15" x14ac:dyDescent="0.25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1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</row>
    <row r="82" spans="1:15" x14ac:dyDescent="0.25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1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</row>
    <row r="83" spans="1:15" x14ac:dyDescent="0.25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1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</row>
    <row r="84" spans="1:15" x14ac:dyDescent="0.25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1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</row>
    <row r="85" spans="1:15" x14ac:dyDescent="0.25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1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</row>
    <row r="86" spans="1:15" x14ac:dyDescent="0.25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1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</row>
    <row r="87" spans="1:15" x14ac:dyDescent="0.25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1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</row>
    <row r="88" spans="1:15" x14ac:dyDescent="0.25">
      <c r="A88" s="1">
        <v>43993</v>
      </c>
      <c r="B88">
        <f>SQRT(B87*B89)</f>
        <v>1428.6416625592296</v>
      </c>
      <c r="C88">
        <f t="shared" ref="C88:C151" si="22">B88-B87</f>
        <v>31.641662559229644</v>
      </c>
      <c r="D88">
        <f t="shared" si="17"/>
        <v>49.045633122049011</v>
      </c>
      <c r="E88">
        <f t="shared" si="21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3">J88/J87</f>
        <v>1.0791642455996269</v>
      </c>
      <c r="M88">
        <f t="shared" ref="M88:M151" si="24">K88/K87</f>
        <v>1.0338135939173991</v>
      </c>
      <c r="N88">
        <f t="shared" si="19"/>
        <v>1.2156815384706312</v>
      </c>
      <c r="O88">
        <f t="shared" si="20"/>
        <v>1.2848799299170559</v>
      </c>
    </row>
    <row r="89" spans="1:15" x14ac:dyDescent="0.25">
      <c r="A89" s="1">
        <v>43994</v>
      </c>
      <c r="B89">
        <v>1461</v>
      </c>
      <c r="C89">
        <f t="shared" si="22"/>
        <v>32.358337440770356</v>
      </c>
      <c r="D89">
        <f t="shared" si="17"/>
        <v>47.285714285714285</v>
      </c>
      <c r="E89">
        <f t="shared" si="21"/>
        <v>619</v>
      </c>
      <c r="F89">
        <v>58</v>
      </c>
      <c r="G89">
        <f t="shared" ref="G89:G152" si="25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3"/>
        <v>1.0750031717665365</v>
      </c>
      <c r="M89">
        <f t="shared" si="24"/>
        <v>1.025146240104448</v>
      </c>
      <c r="N89">
        <f t="shared" si="19"/>
        <v>1.2167417549008936</v>
      </c>
      <c r="O89">
        <f t="shared" si="20"/>
        <v>1.3313253012048192</v>
      </c>
    </row>
    <row r="90" spans="1:15" x14ac:dyDescent="0.25">
      <c r="A90" s="1">
        <v>43995</v>
      </c>
      <c r="B90">
        <v>1493</v>
      </c>
      <c r="C90">
        <f t="shared" si="22"/>
        <v>32</v>
      </c>
      <c r="D90">
        <f t="shared" ref="D90:D153" si="26">AVERAGE(C87:C93)</f>
        <v>65.285714285714292</v>
      </c>
      <c r="E90">
        <f t="shared" si="21"/>
        <v>627</v>
      </c>
      <c r="F90">
        <v>59</v>
      </c>
      <c r="G90">
        <f t="shared" si="25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7">GEOMEAN(J87:J93)</f>
        <v>451.26921980487123</v>
      </c>
      <c r="L90">
        <f t="shared" si="23"/>
        <v>1.0701357466063348</v>
      </c>
      <c r="M90">
        <f t="shared" si="24"/>
        <v>1.0644789714286147</v>
      </c>
      <c r="N90">
        <f t="shared" si="19"/>
        <v>1.3027054010735175</v>
      </c>
      <c r="O90">
        <f t="shared" si="20"/>
        <v>1.339943342776204</v>
      </c>
    </row>
    <row r="91" spans="1:15" x14ac:dyDescent="0.25">
      <c r="A91" s="1">
        <v>43996</v>
      </c>
      <c r="B91">
        <f>SQRT(B90*B92)</f>
        <v>1513.8543523073811</v>
      </c>
      <c r="C91">
        <f t="shared" si="22"/>
        <v>20.854352307381077</v>
      </c>
      <c r="D91">
        <f t="shared" si="26"/>
        <v>62.571428571428569</v>
      </c>
      <c r="E91">
        <f t="shared" si="21"/>
        <v>635.93636069313015</v>
      </c>
      <c r="F91">
        <f>SQRT(F90*F92)</f>
        <v>59.991666087882571</v>
      </c>
      <c r="G91">
        <f t="shared" si="25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7"/>
        <v>474.44830164280097</v>
      </c>
      <c r="L91">
        <f t="shared" si="23"/>
        <v>0.99703584803107226</v>
      </c>
      <c r="M91">
        <f t="shared" si="24"/>
        <v>1.0513641986217281</v>
      </c>
      <c r="N91">
        <f t="shared" si="19"/>
        <v>1.3353041947254802</v>
      </c>
      <c r="O91">
        <f t="shared" si="20"/>
        <v>1.2621055303188182</v>
      </c>
    </row>
    <row r="92" spans="1:15" x14ac:dyDescent="0.25">
      <c r="A92" s="1">
        <v>43997</v>
      </c>
      <c r="B92">
        <v>1535</v>
      </c>
      <c r="C92">
        <f t="shared" si="22"/>
        <v>21.145647692618923</v>
      </c>
      <c r="D92">
        <f t="shared" si="26"/>
        <v>59.765476777252907</v>
      </c>
      <c r="E92">
        <f t="shared" si="21"/>
        <v>645</v>
      </c>
      <c r="F92">
        <v>61</v>
      </c>
      <c r="G92">
        <f t="shared" si="25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7"/>
        <v>489.13924033207093</v>
      </c>
      <c r="L92">
        <f t="shared" si="23"/>
        <v>0.99661161356200834</v>
      </c>
      <c r="M92">
        <f t="shared" si="24"/>
        <v>1.0309642560388599</v>
      </c>
      <c r="N92">
        <f t="shared" si="19"/>
        <v>1.3282261595783602</v>
      </c>
      <c r="O92">
        <f t="shared" si="20"/>
        <v>1.1898734177215189</v>
      </c>
    </row>
    <row r="93" spans="1:15" x14ac:dyDescent="0.25">
      <c r="A93" s="1">
        <v>43998</v>
      </c>
      <c r="B93">
        <v>1728</v>
      </c>
      <c r="C93">
        <f t="shared" si="22"/>
        <v>193</v>
      </c>
      <c r="D93">
        <f t="shared" si="26"/>
        <v>83.428571428571431</v>
      </c>
      <c r="E93">
        <f t="shared" si="21"/>
        <v>771</v>
      </c>
      <c r="F93">
        <v>64</v>
      </c>
      <c r="G93">
        <f t="shared" si="25"/>
        <v>3</v>
      </c>
      <c r="H93">
        <f t="shared" ref="H93:H156" si="28">SUM(G87:G93)</f>
        <v>11</v>
      </c>
      <c r="I93">
        <v>1139</v>
      </c>
      <c r="J93">
        <f t="shared" si="11"/>
        <v>525</v>
      </c>
      <c r="K93">
        <f t="shared" si="27"/>
        <v>517.07127087132562</v>
      </c>
      <c r="L93">
        <f t="shared" si="23"/>
        <v>1.1170212765957446</v>
      </c>
      <c r="M93">
        <f t="shared" si="24"/>
        <v>1.0571044566375252</v>
      </c>
      <c r="N93">
        <f t="shared" si="19"/>
        <v>1.347829785567717</v>
      </c>
      <c r="O93">
        <f t="shared" si="20"/>
        <v>1.5486725663716814</v>
      </c>
    </row>
    <row r="94" spans="1:15" x14ac:dyDescent="0.25">
      <c r="A94" s="1">
        <v>43999</v>
      </c>
      <c r="B94">
        <v>1835</v>
      </c>
      <c r="C94">
        <f t="shared" si="22"/>
        <v>107</v>
      </c>
      <c r="D94">
        <f t="shared" si="26"/>
        <v>87.142857142857139</v>
      </c>
      <c r="E94">
        <f t="shared" si="21"/>
        <v>833</v>
      </c>
      <c r="F94">
        <v>67</v>
      </c>
      <c r="G94">
        <f t="shared" si="25"/>
        <v>3</v>
      </c>
      <c r="H94">
        <f t="shared" si="28"/>
        <v>12</v>
      </c>
      <c r="I94">
        <v>1227</v>
      </c>
      <c r="J94">
        <f t="shared" si="11"/>
        <v>541</v>
      </c>
      <c r="K94">
        <f t="shared" si="27"/>
        <v>547.74068001194803</v>
      </c>
      <c r="L94">
        <f t="shared" si="23"/>
        <v>1.0304761904761905</v>
      </c>
      <c r="M94">
        <f t="shared" si="24"/>
        <v>1.0593136978756157</v>
      </c>
      <c r="N94">
        <f t="shared" ref="N94:N157" si="29">K94/K87</f>
        <v>1.3693183643791085</v>
      </c>
      <c r="O94">
        <f t="shared" ref="O94:O157" si="30">J94/J87</f>
        <v>1.4199475065616798</v>
      </c>
    </row>
    <row r="95" spans="1:15" x14ac:dyDescent="0.25">
      <c r="A95" s="1">
        <v>44000</v>
      </c>
      <c r="B95">
        <v>1847</v>
      </c>
      <c r="C95">
        <f t="shared" si="22"/>
        <v>12</v>
      </c>
      <c r="D95">
        <f t="shared" si="26"/>
        <v>90.45493411669392</v>
      </c>
      <c r="E95">
        <f t="shared" si="21"/>
        <v>781</v>
      </c>
      <c r="F95">
        <v>67</v>
      </c>
      <c r="G95">
        <f t="shared" si="25"/>
        <v>0</v>
      </c>
      <c r="H95">
        <f t="shared" si="28"/>
        <v>10.519915014228246</v>
      </c>
      <c r="I95">
        <v>1271</v>
      </c>
      <c r="J95">
        <f t="shared" si="11"/>
        <v>509</v>
      </c>
      <c r="K95">
        <f t="shared" si="27"/>
        <v>582.93392940491663</v>
      </c>
      <c r="L95">
        <f t="shared" si="23"/>
        <v>0.94085027726432535</v>
      </c>
      <c r="M95">
        <f t="shared" si="24"/>
        <v>1.0642516626521166</v>
      </c>
      <c r="N95">
        <f t="shared" si="29"/>
        <v>1.4096345362111578</v>
      </c>
      <c r="O95">
        <f t="shared" si="30"/>
        <v>1.2379561412424593</v>
      </c>
    </row>
    <row r="96" spans="1:15" x14ac:dyDescent="0.25">
      <c r="A96" s="1">
        <v>44001</v>
      </c>
      <c r="B96">
        <v>2045</v>
      </c>
      <c r="C96">
        <f t="shared" si="22"/>
        <v>198</v>
      </c>
      <c r="D96">
        <f t="shared" si="26"/>
        <v>93.857142857142861</v>
      </c>
      <c r="E96">
        <f t="shared" si="21"/>
        <v>929</v>
      </c>
      <c r="F96">
        <v>72</v>
      </c>
      <c r="G96">
        <f t="shared" si="25"/>
        <v>5</v>
      </c>
      <c r="H96">
        <f t="shared" si="28"/>
        <v>14</v>
      </c>
      <c r="I96">
        <v>1321</v>
      </c>
      <c r="J96">
        <f t="shared" si="11"/>
        <v>652</v>
      </c>
      <c r="K96">
        <f t="shared" si="27"/>
        <v>623.29949329284034</v>
      </c>
      <c r="L96">
        <f t="shared" si="23"/>
        <v>1.2809430255402749</v>
      </c>
      <c r="M96">
        <f t="shared" si="24"/>
        <v>1.0692455214077701</v>
      </c>
      <c r="N96">
        <f t="shared" si="29"/>
        <v>1.4702735626401287</v>
      </c>
      <c r="O96">
        <f t="shared" si="30"/>
        <v>1.4751131221719458</v>
      </c>
    </row>
    <row r="97" spans="1:15" x14ac:dyDescent="0.25">
      <c r="A97" s="1">
        <v>44002</v>
      </c>
      <c r="B97">
        <v>2103</v>
      </c>
      <c r="C97">
        <f t="shared" si="22"/>
        <v>58</v>
      </c>
      <c r="D97">
        <f t="shared" si="26"/>
        <v>91</v>
      </c>
      <c r="E97">
        <f t="shared" si="21"/>
        <v>965</v>
      </c>
      <c r="F97">
        <v>74</v>
      </c>
      <c r="G97">
        <f t="shared" si="25"/>
        <v>2</v>
      </c>
      <c r="H97">
        <f t="shared" si="28"/>
        <v>15</v>
      </c>
      <c r="I97">
        <v>1321</v>
      </c>
      <c r="J97">
        <f t="shared" si="11"/>
        <v>708</v>
      </c>
      <c r="K97">
        <f t="shared" si="27"/>
        <v>674.67544055076416</v>
      </c>
      <c r="L97">
        <f t="shared" si="23"/>
        <v>1.0858895705521472</v>
      </c>
      <c r="M97">
        <f t="shared" si="24"/>
        <v>1.0824257805609769</v>
      </c>
      <c r="N97">
        <f t="shared" si="29"/>
        <v>1.4950619518044987</v>
      </c>
      <c r="O97">
        <f t="shared" si="30"/>
        <v>1.4968287526427062</v>
      </c>
    </row>
    <row r="98" spans="1:15" x14ac:dyDescent="0.25">
      <c r="A98" s="1">
        <v>44003</v>
      </c>
      <c r="B98">
        <f>SQRT(B97*B99)</f>
        <v>2147.0388911242385</v>
      </c>
      <c r="C98">
        <f t="shared" si="22"/>
        <v>44.038891124238489</v>
      </c>
      <c r="D98">
        <f t="shared" si="26"/>
        <v>89.571428571428569</v>
      </c>
      <c r="E98">
        <f t="shared" si="21"/>
        <v>976.50397067120048</v>
      </c>
      <c r="F98">
        <f>SQRT(F97*F99)</f>
        <v>77.420927403383644</v>
      </c>
      <c r="G98">
        <f t="shared" si="25"/>
        <v>3.4209274033836437</v>
      </c>
      <c r="H98">
        <f t="shared" si="28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7"/>
        <v>728.17940579990022</v>
      </c>
      <c r="L98">
        <f t="shared" si="23"/>
        <v>1.03002796981789</v>
      </c>
      <c r="M98">
        <f t="shared" si="24"/>
        <v>1.0793032649972536</v>
      </c>
      <c r="N98">
        <f t="shared" si="29"/>
        <v>1.5347918904515889</v>
      </c>
      <c r="O98">
        <f t="shared" si="30"/>
        <v>1.5463591246937416</v>
      </c>
    </row>
    <row r="99" spans="1:15" x14ac:dyDescent="0.25">
      <c r="A99" s="1">
        <v>44004</v>
      </c>
      <c r="B99">
        <v>2192</v>
      </c>
      <c r="C99">
        <f t="shared" si="22"/>
        <v>44.961108875761511</v>
      </c>
      <c r="D99">
        <f t="shared" si="26"/>
        <v>102</v>
      </c>
      <c r="E99">
        <f t="shared" si="21"/>
        <v>988</v>
      </c>
      <c r="F99">
        <v>81</v>
      </c>
      <c r="G99">
        <f t="shared" si="25"/>
        <v>3.5790725966163563</v>
      </c>
      <c r="H99">
        <f t="shared" si="28"/>
        <v>20</v>
      </c>
      <c r="I99">
        <v>1360</v>
      </c>
      <c r="J99">
        <f t="shared" ref="J99:J109" si="31">B99-F99-I99</f>
        <v>751</v>
      </c>
      <c r="K99">
        <f t="shared" si="27"/>
        <v>798.91654850583222</v>
      </c>
      <c r="L99">
        <f t="shared" si="23"/>
        <v>1.0298113200405374</v>
      </c>
      <c r="M99">
        <f t="shared" si="24"/>
        <v>1.0971424653629522</v>
      </c>
      <c r="N99">
        <f t="shared" si="29"/>
        <v>1.6333110955552392</v>
      </c>
      <c r="O99">
        <f t="shared" si="30"/>
        <v>1.5978723404255319</v>
      </c>
    </row>
    <row r="100" spans="1:15" x14ac:dyDescent="0.25">
      <c r="A100" s="1">
        <v>44005</v>
      </c>
      <c r="B100">
        <v>2365</v>
      </c>
      <c r="C100">
        <f t="shared" si="22"/>
        <v>173</v>
      </c>
      <c r="D100">
        <f t="shared" si="26"/>
        <v>100.71428571428571</v>
      </c>
      <c r="E100">
        <f t="shared" si="21"/>
        <v>1094</v>
      </c>
      <c r="F100">
        <v>82</v>
      </c>
      <c r="G100">
        <f t="shared" si="25"/>
        <v>1</v>
      </c>
      <c r="H100">
        <f t="shared" si="28"/>
        <v>18</v>
      </c>
      <c r="I100">
        <v>1369</v>
      </c>
      <c r="J100">
        <f t="shared" si="31"/>
        <v>914</v>
      </c>
      <c r="K100">
        <f t="shared" si="27"/>
        <v>859.20909596640865</v>
      </c>
      <c r="L100">
        <f t="shared" si="23"/>
        <v>1.2170439414114513</v>
      </c>
      <c r="M100">
        <f t="shared" si="24"/>
        <v>1.0754678915755822</v>
      </c>
      <c r="N100">
        <f t="shared" si="29"/>
        <v>1.6616840740707577</v>
      </c>
      <c r="O100">
        <f t="shared" si="30"/>
        <v>1.740952380952381</v>
      </c>
    </row>
    <row r="101" spans="1:15" x14ac:dyDescent="0.25">
      <c r="A101" s="1">
        <v>44006</v>
      </c>
      <c r="B101">
        <v>2462</v>
      </c>
      <c r="C101">
        <f t="shared" si="22"/>
        <v>97</v>
      </c>
      <c r="D101">
        <f t="shared" si="26"/>
        <v>94.285714285714292</v>
      </c>
      <c r="E101">
        <f t="shared" si="21"/>
        <v>1065</v>
      </c>
      <c r="F101">
        <v>84</v>
      </c>
      <c r="G101">
        <f t="shared" si="25"/>
        <v>2</v>
      </c>
      <c r="H101">
        <f t="shared" si="28"/>
        <v>17</v>
      </c>
      <c r="I101">
        <v>1455</v>
      </c>
      <c r="J101">
        <f t="shared" si="31"/>
        <v>923</v>
      </c>
      <c r="K101">
        <f t="shared" si="27"/>
        <v>888.88970705938937</v>
      </c>
      <c r="L101">
        <f t="shared" si="23"/>
        <v>1.0098468271334793</v>
      </c>
      <c r="M101">
        <f t="shared" si="24"/>
        <v>1.0345441071705566</v>
      </c>
      <c r="N101">
        <f t="shared" si="29"/>
        <v>1.6228294510460675</v>
      </c>
      <c r="O101">
        <f t="shared" si="30"/>
        <v>1.7060998151571165</v>
      </c>
    </row>
    <row r="102" spans="1:15" x14ac:dyDescent="0.25">
      <c r="A102" s="1">
        <v>44007</v>
      </c>
      <c r="B102" s="3">
        <v>2561</v>
      </c>
      <c r="C102" s="3">
        <f t="shared" si="22"/>
        <v>99</v>
      </c>
      <c r="D102" s="3">
        <f t="shared" si="26"/>
        <v>103.40778911788448</v>
      </c>
      <c r="E102">
        <f t="shared" si="21"/>
        <v>1132.3583374407704</v>
      </c>
      <c r="F102" s="3">
        <v>86</v>
      </c>
      <c r="G102" s="3">
        <f t="shared" si="25"/>
        <v>2</v>
      </c>
      <c r="H102">
        <f t="shared" si="28"/>
        <v>19</v>
      </c>
      <c r="I102" s="3">
        <v>1501</v>
      </c>
      <c r="J102">
        <f t="shared" si="31"/>
        <v>974</v>
      </c>
      <c r="K102">
        <f t="shared" si="27"/>
        <v>931.08241142072609</v>
      </c>
      <c r="L102">
        <f t="shared" si="23"/>
        <v>1.0552546045503792</v>
      </c>
      <c r="M102">
        <f t="shared" si="24"/>
        <v>1.0474667487161236</v>
      </c>
      <c r="N102">
        <f t="shared" si="29"/>
        <v>1.5972348913902026</v>
      </c>
      <c r="O102">
        <f t="shared" si="30"/>
        <v>1.9135559921414538</v>
      </c>
    </row>
    <row r="103" spans="1:15" x14ac:dyDescent="0.25">
      <c r="A103" s="1">
        <v>44008</v>
      </c>
      <c r="B103">
        <v>2750</v>
      </c>
      <c r="C103">
        <f t="shared" si="22"/>
        <v>189</v>
      </c>
      <c r="D103">
        <f t="shared" si="26"/>
        <v>113</v>
      </c>
      <c r="E103">
        <f t="shared" si="21"/>
        <v>1289</v>
      </c>
      <c r="F103">
        <v>87</v>
      </c>
      <c r="G103">
        <f t="shared" si="25"/>
        <v>1</v>
      </c>
      <c r="H103">
        <f t="shared" si="28"/>
        <v>15</v>
      </c>
      <c r="I103">
        <v>1578</v>
      </c>
      <c r="J103">
        <f t="shared" si="31"/>
        <v>1085</v>
      </c>
      <c r="K103">
        <f t="shared" si="27"/>
        <v>986.29351174943054</v>
      </c>
      <c r="L103">
        <f t="shared" si="23"/>
        <v>1.1139630390143738</v>
      </c>
      <c r="M103">
        <f t="shared" si="24"/>
        <v>1.0592977588787855</v>
      </c>
      <c r="N103">
        <f t="shared" si="29"/>
        <v>1.5823749615757305</v>
      </c>
      <c r="O103">
        <f t="shared" si="30"/>
        <v>1.6641104294478528</v>
      </c>
    </row>
    <row r="104" spans="1:15" x14ac:dyDescent="0.25">
      <c r="A104" s="1">
        <v>44009</v>
      </c>
      <c r="B104">
        <v>2763</v>
      </c>
      <c r="C104">
        <f t="shared" si="22"/>
        <v>13</v>
      </c>
      <c r="D104">
        <f t="shared" si="26"/>
        <v>101.14285714285714</v>
      </c>
      <c r="E104">
        <f t="shared" si="21"/>
        <v>1270</v>
      </c>
      <c r="F104">
        <v>87</v>
      </c>
      <c r="G104">
        <f t="shared" si="25"/>
        <v>0</v>
      </c>
      <c r="H104">
        <f t="shared" si="28"/>
        <v>13</v>
      </c>
      <c r="I104">
        <v>1778</v>
      </c>
      <c r="J104">
        <f t="shared" si="31"/>
        <v>898</v>
      </c>
      <c r="K104">
        <f t="shared" si="27"/>
        <v>1008.4790915991522</v>
      </c>
      <c r="L104">
        <f t="shared" si="23"/>
        <v>0.82764976958525349</v>
      </c>
      <c r="M104">
        <f t="shared" si="24"/>
        <v>1.0224938921177431</v>
      </c>
      <c r="N104">
        <f t="shared" si="29"/>
        <v>1.4947618232196076</v>
      </c>
      <c r="O104">
        <f t="shared" si="30"/>
        <v>1.268361581920904</v>
      </c>
    </row>
    <row r="105" spans="1:15" x14ac:dyDescent="0.25">
      <c r="A105" s="1">
        <v>44010</v>
      </c>
      <c r="B105">
        <f>SQRT(B104*B106)</f>
        <v>2870.8934149494298</v>
      </c>
      <c r="C105">
        <f t="shared" si="22"/>
        <v>107.89341494942983</v>
      </c>
      <c r="D105">
        <f t="shared" si="26"/>
        <v>104.71428571428571</v>
      </c>
      <c r="E105">
        <f t="shared" si="21"/>
        <v>1357.0390626420487</v>
      </c>
      <c r="F105">
        <f>SQRT(F104*F106)</f>
        <v>89.465076985380165</v>
      </c>
      <c r="G105">
        <f t="shared" si="25"/>
        <v>2.4650769853801648</v>
      </c>
      <c r="H105">
        <f t="shared" si="28"/>
        <v>12.044149581996521</v>
      </c>
      <c r="I105">
        <f>SQRT(I104*I106)</f>
        <v>1772.4914668341848</v>
      </c>
      <c r="J105">
        <f t="shared" si="31"/>
        <v>1008.9368711298648</v>
      </c>
      <c r="K105">
        <f t="shared" si="27"/>
        <v>1034.4757160574702</v>
      </c>
      <c r="L105">
        <f t="shared" si="23"/>
        <v>1.1235377184074218</v>
      </c>
      <c r="M105">
        <f t="shared" si="24"/>
        <v>1.025778050011027</v>
      </c>
      <c r="N105">
        <f t="shared" si="29"/>
        <v>1.4206330305662869</v>
      </c>
      <c r="O105">
        <f t="shared" si="30"/>
        <v>1.3835081372780502</v>
      </c>
    </row>
    <row r="106" spans="1:15" x14ac:dyDescent="0.25">
      <c r="A106" s="1">
        <v>44011</v>
      </c>
      <c r="B106">
        <v>2983</v>
      </c>
      <c r="C106">
        <f t="shared" si="22"/>
        <v>112.10658505057017</v>
      </c>
      <c r="D106">
        <f t="shared" si="26"/>
        <v>98.857142857142861</v>
      </c>
      <c r="E106">
        <f t="shared" si="21"/>
        <v>1448</v>
      </c>
      <c r="F106">
        <v>92</v>
      </c>
      <c r="G106">
        <f t="shared" si="25"/>
        <v>2.5349230146198352</v>
      </c>
      <c r="H106">
        <f t="shared" si="28"/>
        <v>11</v>
      </c>
      <c r="I106">
        <v>1767</v>
      </c>
      <c r="J106">
        <f t="shared" si="31"/>
        <v>1124</v>
      </c>
      <c r="K106">
        <f t="shared" si="27"/>
        <v>1047.7600175301759</v>
      </c>
      <c r="L106">
        <f t="shared" si="23"/>
        <v>1.1140439329383225</v>
      </c>
      <c r="M106">
        <f t="shared" si="24"/>
        <v>1.0128415788466587</v>
      </c>
      <c r="N106">
        <f t="shared" si="29"/>
        <v>1.3114761729366369</v>
      </c>
      <c r="O106">
        <f t="shared" si="30"/>
        <v>1.4966711051930759</v>
      </c>
    </row>
    <row r="107" spans="1:15" x14ac:dyDescent="0.25">
      <c r="A107" s="1">
        <v>44012</v>
      </c>
      <c r="B107">
        <v>3073</v>
      </c>
      <c r="C107">
        <f t="shared" si="22"/>
        <v>90</v>
      </c>
      <c r="D107">
        <f t="shared" si="26"/>
        <v>87.142857142857139</v>
      </c>
      <c r="E107">
        <f t="shared" si="21"/>
        <v>1345</v>
      </c>
      <c r="F107">
        <v>93</v>
      </c>
      <c r="G107">
        <f t="shared" si="25"/>
        <v>1</v>
      </c>
      <c r="H107">
        <f t="shared" si="28"/>
        <v>11</v>
      </c>
      <c r="I107">
        <v>1912</v>
      </c>
      <c r="J107">
        <f t="shared" si="31"/>
        <v>1068</v>
      </c>
      <c r="K107">
        <f t="shared" si="27"/>
        <v>1038.9896837531548</v>
      </c>
      <c r="L107">
        <f t="shared" si="23"/>
        <v>0.95017793594306055</v>
      </c>
      <c r="M107">
        <f t="shared" si="24"/>
        <v>0.99162944411861143</v>
      </c>
      <c r="N107">
        <f t="shared" si="29"/>
        <v>1.2092396235453433</v>
      </c>
      <c r="O107">
        <f t="shared" si="30"/>
        <v>1.1684901531728664</v>
      </c>
    </row>
    <row r="108" spans="1:15" x14ac:dyDescent="0.25">
      <c r="A108" s="1">
        <v>44013</v>
      </c>
      <c r="B108">
        <v>3195</v>
      </c>
      <c r="C108">
        <f t="shared" si="22"/>
        <v>122</v>
      </c>
      <c r="D108">
        <f t="shared" si="26"/>
        <v>116.28571428571429</v>
      </c>
      <c r="E108">
        <f t="shared" si="21"/>
        <v>1360</v>
      </c>
      <c r="F108">
        <v>95</v>
      </c>
      <c r="G108">
        <f t="shared" si="25"/>
        <v>2</v>
      </c>
      <c r="H108">
        <f t="shared" si="28"/>
        <v>11</v>
      </c>
      <c r="I108">
        <v>1997</v>
      </c>
      <c r="J108">
        <f t="shared" si="31"/>
        <v>1103</v>
      </c>
      <c r="K108">
        <f t="shared" si="27"/>
        <v>1087.5056959077672</v>
      </c>
      <c r="L108">
        <f t="shared" si="23"/>
        <v>1.0327715355805243</v>
      </c>
      <c r="M108">
        <f t="shared" si="24"/>
        <v>1.0466953742787488</v>
      </c>
      <c r="N108">
        <f t="shared" si="29"/>
        <v>1.2234427817883458</v>
      </c>
      <c r="O108">
        <f t="shared" si="30"/>
        <v>1.1950162513542795</v>
      </c>
    </row>
    <row r="109" spans="1:15" x14ac:dyDescent="0.25">
      <c r="A109" s="1">
        <v>44014</v>
      </c>
      <c r="B109">
        <v>3253</v>
      </c>
      <c r="C109">
        <f t="shared" si="22"/>
        <v>58</v>
      </c>
      <c r="D109">
        <f t="shared" si="26"/>
        <v>108.88103974074531</v>
      </c>
      <c r="E109">
        <f t="shared" si="21"/>
        <v>1406</v>
      </c>
      <c r="F109">
        <v>99</v>
      </c>
      <c r="G109">
        <f t="shared" si="25"/>
        <v>4</v>
      </c>
      <c r="H109">
        <f t="shared" si="28"/>
        <v>13</v>
      </c>
      <c r="I109">
        <v>2089</v>
      </c>
      <c r="J109">
        <f t="shared" si="31"/>
        <v>1065</v>
      </c>
      <c r="K109">
        <f t="shared" si="27"/>
        <v>1121.300051914744</v>
      </c>
      <c r="L109">
        <f t="shared" si="23"/>
        <v>0.96554850407978243</v>
      </c>
      <c r="M109">
        <f t="shared" si="24"/>
        <v>1.0310751071319841</v>
      </c>
      <c r="N109">
        <f t="shared" si="29"/>
        <v>1.2042973190780903</v>
      </c>
      <c r="O109">
        <f t="shared" si="30"/>
        <v>1.093429158110883</v>
      </c>
    </row>
    <row r="110" spans="1:15" x14ac:dyDescent="0.25">
      <c r="A110" s="1">
        <v>44015</v>
      </c>
      <c r="B110">
        <v>3360</v>
      </c>
      <c r="C110">
        <f t="shared" si="22"/>
        <v>107</v>
      </c>
      <c r="D110">
        <f t="shared" si="26"/>
        <v>101</v>
      </c>
      <c r="E110">
        <f t="shared" si="21"/>
        <v>1315</v>
      </c>
      <c r="F110">
        <v>101</v>
      </c>
      <c r="G110">
        <f t="shared" si="25"/>
        <v>2</v>
      </c>
      <c r="H110">
        <f t="shared" si="28"/>
        <v>14</v>
      </c>
      <c r="I110">
        <v>2236</v>
      </c>
      <c r="J110">
        <f>B110-F110-I110</f>
        <v>1023</v>
      </c>
      <c r="K110">
        <f t="shared" si="27"/>
        <v>1140.2624120910375</v>
      </c>
      <c r="L110">
        <f t="shared" si="23"/>
        <v>0.96056338028169019</v>
      </c>
      <c r="M110">
        <f t="shared" si="24"/>
        <v>1.0169110490487476</v>
      </c>
      <c r="N110">
        <f t="shared" si="29"/>
        <v>1.1561086010476798</v>
      </c>
      <c r="O110">
        <f t="shared" si="30"/>
        <v>0.94285714285714284</v>
      </c>
    </row>
    <row r="111" spans="1:15" x14ac:dyDescent="0.25">
      <c r="A111" s="1">
        <v>44016</v>
      </c>
      <c r="B111">
        <v>3577</v>
      </c>
      <c r="C111">
        <f t="shared" si="22"/>
        <v>217</v>
      </c>
      <c r="D111">
        <f t="shared" si="26"/>
        <v>100.42857142857143</v>
      </c>
      <c r="E111">
        <f t="shared" si="21"/>
        <v>1474</v>
      </c>
      <c r="F111">
        <v>105</v>
      </c>
      <c r="G111">
        <f t="shared" si="25"/>
        <v>4</v>
      </c>
      <c r="H111">
        <f t="shared" si="28"/>
        <v>18</v>
      </c>
      <c r="I111">
        <v>2236</v>
      </c>
      <c r="J111">
        <f>B111-F111-I111</f>
        <v>1236</v>
      </c>
      <c r="K111">
        <f t="shared" si="27"/>
        <v>1164.9818777833777</v>
      </c>
      <c r="L111">
        <f t="shared" si="23"/>
        <v>1.2082111436950147</v>
      </c>
      <c r="M111">
        <f t="shared" si="24"/>
        <v>1.0216787516892794</v>
      </c>
      <c r="N111">
        <f t="shared" si="29"/>
        <v>1.1551869418889569</v>
      </c>
      <c r="O111">
        <f t="shared" si="30"/>
        <v>1.376391982182628</v>
      </c>
    </row>
    <row r="112" spans="1:15" x14ac:dyDescent="0.25">
      <c r="A112" s="1">
        <v>44017</v>
      </c>
      <c r="B112">
        <f>SQRT(B111*B113)</f>
        <v>3633.060693134647</v>
      </c>
      <c r="C112">
        <f t="shared" si="22"/>
        <v>56.060693134646954</v>
      </c>
      <c r="D112">
        <f t="shared" si="26"/>
        <v>96.243620821477961</v>
      </c>
      <c r="E112">
        <f t="shared" si="21"/>
        <v>1486.0218020104085</v>
      </c>
      <c r="F112">
        <f>SQRT(F111*F113)</f>
        <v>108.92658077806354</v>
      </c>
      <c r="G112">
        <f t="shared" si="25"/>
        <v>3.9265807780635384</v>
      </c>
      <c r="H112">
        <f t="shared" si="28"/>
        <v>19.461503792683374</v>
      </c>
      <c r="I112">
        <f>SQRT(I111*I113)</f>
        <v>2274.1741358128229</v>
      </c>
      <c r="J112">
        <f t="shared" ref="J112:J123" si="32">B112-F112-I112</f>
        <v>1249.9599765437606</v>
      </c>
      <c r="K112">
        <f t="shared" si="27"/>
        <v>1186.9882858426299</v>
      </c>
      <c r="L112">
        <f t="shared" si="23"/>
        <v>1.011294479404337</v>
      </c>
      <c r="M112">
        <f t="shared" si="24"/>
        <v>1.0188899144947421</v>
      </c>
      <c r="N112">
        <f t="shared" si="29"/>
        <v>1.1474298211333622</v>
      </c>
      <c r="O112">
        <f t="shared" si="30"/>
        <v>1.2388881924237582</v>
      </c>
    </row>
    <row r="113" spans="1:15" x14ac:dyDescent="0.25">
      <c r="A113" s="1">
        <v>44018</v>
      </c>
      <c r="B113">
        <v>3690</v>
      </c>
      <c r="C113">
        <f t="shared" si="22"/>
        <v>56.939306865353046</v>
      </c>
      <c r="D113">
        <f t="shared" si="26"/>
        <v>101.52667419178657</v>
      </c>
      <c r="E113">
        <f t="shared" si="21"/>
        <v>1498</v>
      </c>
      <c r="F113">
        <v>113</v>
      </c>
      <c r="G113">
        <f t="shared" si="25"/>
        <v>4.0734192219364616</v>
      </c>
      <c r="H113">
        <f t="shared" si="28"/>
        <v>21</v>
      </c>
      <c r="I113">
        <v>2313</v>
      </c>
      <c r="J113">
        <f t="shared" si="32"/>
        <v>1264</v>
      </c>
      <c r="K113">
        <f t="shared" si="27"/>
        <v>1217.7266247790831</v>
      </c>
      <c r="L113">
        <f t="shared" si="23"/>
        <v>1.0112323784118762</v>
      </c>
      <c r="M113">
        <f t="shared" si="24"/>
        <v>1.0258960760633222</v>
      </c>
      <c r="N113">
        <f t="shared" si="29"/>
        <v>1.1622190238271923</v>
      </c>
      <c r="O113">
        <f t="shared" si="30"/>
        <v>1.1245551601423487</v>
      </c>
    </row>
    <row r="114" spans="1:15" x14ac:dyDescent="0.25">
      <c r="A114" s="1">
        <v>44019</v>
      </c>
      <c r="B114">
        <v>3776</v>
      </c>
      <c r="C114">
        <f t="shared" si="22"/>
        <v>86</v>
      </c>
      <c r="D114">
        <f t="shared" si="26"/>
        <v>100.14285714285714</v>
      </c>
      <c r="E114">
        <f t="shared" si="21"/>
        <v>1411</v>
      </c>
      <c r="F114">
        <v>113</v>
      </c>
      <c r="G114">
        <f t="shared" si="25"/>
        <v>0</v>
      </c>
      <c r="H114">
        <f t="shared" si="28"/>
        <v>20</v>
      </c>
      <c r="I114">
        <v>2422</v>
      </c>
      <c r="J114">
        <f t="shared" si="32"/>
        <v>1241</v>
      </c>
      <c r="K114">
        <f t="shared" si="27"/>
        <v>1258.7443289415646</v>
      </c>
      <c r="L114">
        <f t="shared" si="23"/>
        <v>0.98180379746835444</v>
      </c>
      <c r="M114">
        <f t="shared" si="24"/>
        <v>1.0336838361975726</v>
      </c>
      <c r="N114">
        <f t="shared" si="29"/>
        <v>1.2115080145883523</v>
      </c>
      <c r="O114">
        <f t="shared" si="30"/>
        <v>1.1619850187265917</v>
      </c>
    </row>
    <row r="115" spans="1:15" x14ac:dyDescent="0.25">
      <c r="A115" s="1">
        <v>44020</v>
      </c>
      <c r="B115">
        <f>(B117/B114)^(1/3)*B114</f>
        <v>3868.7053457503457</v>
      </c>
      <c r="C115">
        <f t="shared" si="22"/>
        <v>92.705345750345714</v>
      </c>
      <c r="D115">
        <f t="shared" si="26"/>
        <v>69.571428571428569</v>
      </c>
      <c r="E115">
        <f t="shared" si="21"/>
        <v>1406.7053457503457</v>
      </c>
      <c r="F115">
        <f>(F117/F114)^(1/3)*F114</f>
        <v>114.9656103850771</v>
      </c>
      <c r="G115">
        <f t="shared" si="25"/>
        <v>1.965610385077099</v>
      </c>
      <c r="H115">
        <f t="shared" si="28"/>
        <v>19.965610385077099</v>
      </c>
      <c r="I115">
        <f>(I117/I114)^(1/3)*I114</f>
        <v>2496.3602912061965</v>
      </c>
      <c r="J115">
        <f t="shared" si="32"/>
        <v>1257.3794441590721</v>
      </c>
      <c r="K115">
        <f t="shared" si="27"/>
        <v>1266.457327672683</v>
      </c>
      <c r="L115">
        <f t="shared" si="23"/>
        <v>1.0131985851402676</v>
      </c>
      <c r="M115">
        <f t="shared" si="24"/>
        <v>1.0061275340462539</v>
      </c>
      <c r="N115">
        <f t="shared" si="29"/>
        <v>1.1645523627492733</v>
      </c>
      <c r="O115">
        <f t="shared" si="30"/>
        <v>1.1399632313318877</v>
      </c>
    </row>
    <row r="116" spans="1:15" x14ac:dyDescent="0.25">
      <c r="A116" s="1">
        <v>44021</v>
      </c>
      <c r="B116">
        <f>(B117/B114)^(1/3)*B115</f>
        <v>3963.686719342506</v>
      </c>
      <c r="C116">
        <f t="shared" si="22"/>
        <v>94.981373592160253</v>
      </c>
      <c r="D116">
        <f t="shared" si="26"/>
        <v>78.94539235676173</v>
      </c>
      <c r="E116">
        <f t="shared" si="21"/>
        <v>1402.686719342506</v>
      </c>
      <c r="F116">
        <f>(F117/F114)^(1/3)*F115</f>
        <v>116.96541213463139</v>
      </c>
      <c r="G116">
        <f t="shared" si="25"/>
        <v>1.9998017495542939</v>
      </c>
      <c r="H116">
        <f t="shared" si="28"/>
        <v>17.965412134631393</v>
      </c>
      <c r="I116">
        <f>(I117/I114)^(1/3)*I115</f>
        <v>2573.0035935223314</v>
      </c>
      <c r="J116">
        <f t="shared" si="32"/>
        <v>1273.717713685543</v>
      </c>
      <c r="K116">
        <f t="shared" si="27"/>
        <v>1282.0340723479387</v>
      </c>
      <c r="L116">
        <f t="shared" si="23"/>
        <v>1.0129939053818378</v>
      </c>
      <c r="M116">
        <f t="shared" si="24"/>
        <v>1.0122994627097941</v>
      </c>
      <c r="N116">
        <f t="shared" si="29"/>
        <v>1.1433461277012549</v>
      </c>
      <c r="O116">
        <f t="shared" si="30"/>
        <v>1.1959790738831391</v>
      </c>
    </row>
    <row r="117" spans="1:15" x14ac:dyDescent="0.25">
      <c r="A117" s="1">
        <v>44022</v>
      </c>
      <c r="B117">
        <v>4061</v>
      </c>
      <c r="C117">
        <f t="shared" si="22"/>
        <v>97.313280657494033</v>
      </c>
      <c r="D117">
        <f t="shared" si="26"/>
        <v>88.714285714285708</v>
      </c>
      <c r="E117">
        <f t="shared" si="21"/>
        <v>1311</v>
      </c>
      <c r="F117">
        <v>119</v>
      </c>
      <c r="G117">
        <f t="shared" si="25"/>
        <v>2.0345878653686071</v>
      </c>
      <c r="H117">
        <f t="shared" si="28"/>
        <v>18</v>
      </c>
      <c r="I117">
        <v>2652</v>
      </c>
      <c r="J117">
        <f t="shared" si="32"/>
        <v>1290</v>
      </c>
      <c r="K117">
        <f t="shared" si="27"/>
        <v>1305.6143220976103</v>
      </c>
      <c r="L117">
        <f t="shared" si="23"/>
        <v>1.0127832769690732</v>
      </c>
      <c r="M117">
        <f t="shared" si="24"/>
        <v>1.0183928417023163</v>
      </c>
      <c r="N117">
        <f t="shared" si="29"/>
        <v>1.1450121553190085</v>
      </c>
      <c r="O117">
        <f t="shared" si="30"/>
        <v>1.2609970674486803</v>
      </c>
    </row>
    <row r="118" spans="1:15" x14ac:dyDescent="0.25">
      <c r="A118" s="1">
        <v>44023</v>
      </c>
      <c r="B118">
        <v>4064</v>
      </c>
      <c r="C118">
        <f t="shared" si="22"/>
        <v>3</v>
      </c>
      <c r="D118">
        <f t="shared" si="26"/>
        <v>92.285714285714292</v>
      </c>
      <c r="E118">
        <f t="shared" si="21"/>
        <v>1301</v>
      </c>
      <c r="F118">
        <v>122</v>
      </c>
      <c r="G118">
        <f t="shared" si="25"/>
        <v>3</v>
      </c>
      <c r="H118">
        <f t="shared" si="28"/>
        <v>17</v>
      </c>
      <c r="I118">
        <v>2652</v>
      </c>
      <c r="J118">
        <f t="shared" si="32"/>
        <v>1290</v>
      </c>
      <c r="K118">
        <f t="shared" si="27"/>
        <v>1336.0197206397625</v>
      </c>
      <c r="L118">
        <f t="shared" si="23"/>
        <v>1</v>
      </c>
      <c r="M118">
        <f t="shared" si="24"/>
        <v>1.023288193172776</v>
      </c>
      <c r="N118">
        <f t="shared" si="29"/>
        <v>1.1468158828202719</v>
      </c>
      <c r="O118">
        <f t="shared" si="30"/>
        <v>1.0436893203883495</v>
      </c>
    </row>
    <row r="119" spans="1:15" x14ac:dyDescent="0.25">
      <c r="A119" s="1">
        <v>44024</v>
      </c>
      <c r="B119">
        <f>SQRT(B118*B120)</f>
        <v>4185.678439631979</v>
      </c>
      <c r="C119">
        <f t="shared" si="22"/>
        <v>121.67843963197902</v>
      </c>
      <c r="D119">
        <f t="shared" si="26"/>
        <v>82.184950607093469</v>
      </c>
      <c r="E119">
        <f t="shared" si="21"/>
        <v>1314.7850246825492</v>
      </c>
      <c r="F119">
        <f>SQRT(F118*F120)</f>
        <v>123.98386991863094</v>
      </c>
      <c r="G119">
        <f t="shared" si="25"/>
        <v>1.9838699186309441</v>
      </c>
      <c r="H119">
        <f t="shared" si="28"/>
        <v>15.057289140567406</v>
      </c>
      <c r="I119">
        <f>SQRT(I118*I120)</f>
        <v>2700.0644436753728</v>
      </c>
      <c r="J119">
        <f t="shared" si="32"/>
        <v>1361.6301260379751</v>
      </c>
      <c r="K119">
        <f t="shared" si="27"/>
        <v>1349.5112983886677</v>
      </c>
      <c r="L119">
        <f t="shared" si="23"/>
        <v>1.0555272294868023</v>
      </c>
      <c r="M119">
        <f t="shared" si="24"/>
        <v>1.0100983372778694</v>
      </c>
      <c r="N119">
        <f t="shared" si="29"/>
        <v>1.1369204856395567</v>
      </c>
      <c r="O119">
        <f t="shared" si="30"/>
        <v>1.0893389801191806</v>
      </c>
    </row>
    <row r="120" spans="1:15" x14ac:dyDescent="0.25">
      <c r="A120" s="1">
        <v>44025</v>
      </c>
      <c r="B120">
        <v>4311</v>
      </c>
      <c r="C120">
        <f t="shared" si="22"/>
        <v>125.32156036802098</v>
      </c>
      <c r="D120">
        <f t="shared" si="26"/>
        <v>70.473325808213431</v>
      </c>
      <c r="E120">
        <f t="shared" si="21"/>
        <v>1328</v>
      </c>
      <c r="F120">
        <v>126</v>
      </c>
      <c r="G120">
        <f t="shared" si="25"/>
        <v>2.0161300813690559</v>
      </c>
      <c r="H120">
        <f t="shared" si="28"/>
        <v>13</v>
      </c>
      <c r="I120">
        <v>2749</v>
      </c>
      <c r="J120">
        <f t="shared" si="32"/>
        <v>1436</v>
      </c>
      <c r="K120">
        <f t="shared" si="27"/>
        <v>1351.6627193487714</v>
      </c>
      <c r="L120">
        <f t="shared" si="23"/>
        <v>1.0546182641966242</v>
      </c>
      <c r="M120">
        <f t="shared" si="24"/>
        <v>1.0015942222659955</v>
      </c>
      <c r="N120">
        <f t="shared" si="29"/>
        <v>1.1099886393581866</v>
      </c>
      <c r="O120">
        <f t="shared" si="30"/>
        <v>1.1360759493670887</v>
      </c>
    </row>
    <row r="121" spans="1:15" x14ac:dyDescent="0.25">
      <c r="A121" s="1">
        <v>44026</v>
      </c>
      <c r="B121">
        <v>4422</v>
      </c>
      <c r="C121">
        <f t="shared" si="22"/>
        <v>111</v>
      </c>
      <c r="D121">
        <f t="shared" si="26"/>
        <v>97.142857142857139</v>
      </c>
      <c r="E121">
        <f t="shared" si="21"/>
        <v>1349</v>
      </c>
      <c r="F121">
        <v>130</v>
      </c>
      <c r="G121">
        <f t="shared" si="25"/>
        <v>4</v>
      </c>
      <c r="H121">
        <f t="shared" si="28"/>
        <v>17</v>
      </c>
      <c r="I121">
        <v>2834</v>
      </c>
      <c r="J121">
        <f t="shared" si="32"/>
        <v>1458</v>
      </c>
      <c r="K121">
        <f t="shared" si="27"/>
        <v>1377.0660058643441</v>
      </c>
      <c r="L121">
        <f t="shared" si="23"/>
        <v>1.0153203342618384</v>
      </c>
      <c r="M121">
        <f t="shared" si="24"/>
        <v>1.018794101629001</v>
      </c>
      <c r="N121">
        <f t="shared" si="29"/>
        <v>1.0939997696134784</v>
      </c>
      <c r="O121">
        <f t="shared" si="30"/>
        <v>1.1748589846897664</v>
      </c>
    </row>
    <row r="122" spans="1:15" x14ac:dyDescent="0.25">
      <c r="A122" s="1">
        <v>44027</v>
      </c>
      <c r="B122">
        <v>4444</v>
      </c>
      <c r="C122">
        <f t="shared" si="22"/>
        <v>22</v>
      </c>
      <c r="D122">
        <f t="shared" si="26"/>
        <v>107.42857142857143</v>
      </c>
      <c r="E122">
        <f t="shared" si="21"/>
        <v>1249</v>
      </c>
      <c r="F122">
        <v>132</v>
      </c>
      <c r="G122">
        <f t="shared" si="25"/>
        <v>2</v>
      </c>
      <c r="H122">
        <f t="shared" si="28"/>
        <v>17.034389614922901</v>
      </c>
      <c r="I122">
        <v>2963</v>
      </c>
      <c r="J122">
        <f t="shared" si="32"/>
        <v>1349</v>
      </c>
      <c r="K122">
        <f t="shared" si="27"/>
        <v>1399.5262433479922</v>
      </c>
      <c r="L122">
        <f t="shared" si="23"/>
        <v>0.92524005486968453</v>
      </c>
      <c r="M122">
        <f t="shared" si="24"/>
        <v>1.0163102112665621</v>
      </c>
      <c r="N122">
        <f t="shared" si="29"/>
        <v>1.1050717720745038</v>
      </c>
      <c r="O122">
        <f t="shared" si="30"/>
        <v>1.0728662745892137</v>
      </c>
    </row>
    <row r="123" spans="1:15" x14ac:dyDescent="0.25">
      <c r="A123" s="1">
        <v>44028</v>
      </c>
      <c r="B123">
        <v>4457</v>
      </c>
      <c r="C123">
        <f t="shared" si="22"/>
        <v>13</v>
      </c>
      <c r="D123">
        <f t="shared" si="26"/>
        <v>92.327867175597675</v>
      </c>
      <c r="E123">
        <f t="shared" si="21"/>
        <v>1204</v>
      </c>
      <c r="F123">
        <v>137</v>
      </c>
      <c r="G123">
        <f t="shared" si="25"/>
        <v>5</v>
      </c>
      <c r="H123">
        <f t="shared" si="28"/>
        <v>20.034587865368607</v>
      </c>
      <c r="I123">
        <v>3032</v>
      </c>
      <c r="J123">
        <f t="shared" si="32"/>
        <v>1288</v>
      </c>
      <c r="K123">
        <f t="shared" si="27"/>
        <v>1398.3816564186207</v>
      </c>
      <c r="L123">
        <f t="shared" si="23"/>
        <v>0.95478131949592293</v>
      </c>
      <c r="M123">
        <f t="shared" si="24"/>
        <v>0.99918216115288161</v>
      </c>
      <c r="N123">
        <f t="shared" si="29"/>
        <v>1.0907523337953109</v>
      </c>
      <c r="O123">
        <f t="shared" si="30"/>
        <v>1.0112130703381135</v>
      </c>
    </row>
    <row r="124" spans="1:15" x14ac:dyDescent="0.25">
      <c r="A124" s="1">
        <v>44029</v>
      </c>
      <c r="B124">
        <v>4741</v>
      </c>
      <c r="C124">
        <f t="shared" si="22"/>
        <v>284</v>
      </c>
      <c r="D124">
        <f t="shared" si="26"/>
        <v>76.714285714285708</v>
      </c>
      <c r="E124">
        <f t="shared" si="21"/>
        <v>1381</v>
      </c>
      <c r="F124">
        <v>143</v>
      </c>
      <c r="G124">
        <f t="shared" si="25"/>
        <v>6</v>
      </c>
      <c r="H124">
        <f t="shared" si="28"/>
        <v>24</v>
      </c>
      <c r="I124">
        <v>3128.4151581043884</v>
      </c>
      <c r="J124">
        <f>B124-F124-I124</f>
        <v>1469.5848418956116</v>
      </c>
      <c r="K124">
        <f t="shared" si="27"/>
        <v>1372.5568807047339</v>
      </c>
      <c r="L124">
        <f t="shared" si="23"/>
        <v>1.1409820201052885</v>
      </c>
      <c r="M124">
        <f t="shared" si="24"/>
        <v>0.98153238381285246</v>
      </c>
      <c r="N124">
        <f t="shared" si="29"/>
        <v>1.0512728433459377</v>
      </c>
      <c r="O124">
        <f t="shared" si="30"/>
        <v>1.1392130557330322</v>
      </c>
    </row>
    <row r="125" spans="1:15" x14ac:dyDescent="0.25">
      <c r="A125" s="1">
        <v>44030</v>
      </c>
      <c r="B125">
        <v>4816</v>
      </c>
      <c r="C125">
        <f t="shared" si="22"/>
        <v>75</v>
      </c>
      <c r="D125">
        <f t="shared" si="26"/>
        <v>71.428571428571431</v>
      </c>
      <c r="E125">
        <f t="shared" si="21"/>
        <v>1239</v>
      </c>
      <c r="F125">
        <v>144</v>
      </c>
      <c r="G125">
        <f t="shared" si="25"/>
        <v>1</v>
      </c>
      <c r="H125">
        <f t="shared" si="28"/>
        <v>22</v>
      </c>
      <c r="I125">
        <v>3227.3131018596096</v>
      </c>
      <c r="J125">
        <f>B125-F125-I125</f>
        <v>1444.6868981403904</v>
      </c>
      <c r="K125">
        <f t="shared" si="27"/>
        <v>1338.8105883063604</v>
      </c>
      <c r="L125">
        <f t="shared" si="23"/>
        <v>0.98305783848239381</v>
      </c>
      <c r="M125">
        <f t="shared" si="24"/>
        <v>0.97541355635400218</v>
      </c>
      <c r="N125">
        <f t="shared" si="29"/>
        <v>1.0020889419695553</v>
      </c>
      <c r="O125">
        <f t="shared" si="30"/>
        <v>1.1199123241398377</v>
      </c>
    </row>
    <row r="126" spans="1:15" x14ac:dyDescent="0.25">
      <c r="A126" s="1">
        <v>44031</v>
      </c>
      <c r="B126">
        <f>SQRT(B125*B127)</f>
        <v>4831.9735098611627</v>
      </c>
      <c r="C126">
        <f t="shared" si="22"/>
        <v>15.973509861162711</v>
      </c>
      <c r="D126">
        <f t="shared" si="26"/>
        <v>128.71428571428572</v>
      </c>
      <c r="E126">
        <f t="shared" si="21"/>
        <v>1198.9128167265158</v>
      </c>
      <c r="F126">
        <f>SQRT(F125*F127)</f>
        <v>149.39879517586479</v>
      </c>
      <c r="G126">
        <f t="shared" si="25"/>
        <v>5.398795175864791</v>
      </c>
      <c r="H126">
        <f t="shared" si="28"/>
        <v>25.414925257233847</v>
      </c>
      <c r="I126">
        <v>3328.7206472334296</v>
      </c>
      <c r="J126">
        <f t="shared" ref="J126:J146" si="33">B126-F126-I126</f>
        <v>1353.8540674518686</v>
      </c>
      <c r="K126">
        <f t="shared" si="27"/>
        <v>1363.078683110436</v>
      </c>
      <c r="L126">
        <f t="shared" si="23"/>
        <v>0.93712628611400683</v>
      </c>
      <c r="M126">
        <f t="shared" si="24"/>
        <v>1.0181266080624412</v>
      </c>
      <c r="N126">
        <f t="shared" si="29"/>
        <v>1.0100535540072677</v>
      </c>
      <c r="O126">
        <f t="shared" si="30"/>
        <v>0.99428915500809822</v>
      </c>
    </row>
    <row r="127" spans="1:15" x14ac:dyDescent="0.25">
      <c r="A127" s="1">
        <v>44032</v>
      </c>
      <c r="B127">
        <v>4848</v>
      </c>
      <c r="C127">
        <f t="shared" si="22"/>
        <v>16.026490138837289</v>
      </c>
      <c r="D127">
        <f t="shared" si="26"/>
        <v>171.57142857142858</v>
      </c>
      <c r="E127">
        <f t="shared" si="21"/>
        <v>1158</v>
      </c>
      <c r="F127">
        <v>155</v>
      </c>
      <c r="G127">
        <f t="shared" si="25"/>
        <v>5.601204824135209</v>
      </c>
      <c r="H127">
        <f t="shared" si="28"/>
        <v>29</v>
      </c>
      <c r="I127">
        <v>3432.6624657726602</v>
      </c>
      <c r="J127">
        <f t="shared" si="33"/>
        <v>1260.3375342273398</v>
      </c>
      <c r="K127">
        <f t="shared" si="27"/>
        <v>1421.1800501435205</v>
      </c>
      <c r="L127">
        <f t="shared" si="23"/>
        <v>0.93092569171761685</v>
      </c>
      <c r="M127">
        <f t="shared" si="24"/>
        <v>1.042625101362822</v>
      </c>
      <c r="N127">
        <f t="shared" si="29"/>
        <v>1.0514309744580679</v>
      </c>
      <c r="O127">
        <f t="shared" si="30"/>
        <v>0.87767237759564054</v>
      </c>
    </row>
    <row r="128" spans="1:15" x14ac:dyDescent="0.25">
      <c r="A128" s="1">
        <v>44033</v>
      </c>
      <c r="B128">
        <v>4922</v>
      </c>
      <c r="C128">
        <f t="shared" si="22"/>
        <v>74</v>
      </c>
      <c r="D128">
        <f t="shared" si="26"/>
        <v>176.28571428571428</v>
      </c>
      <c r="E128">
        <f t="shared" si="21"/>
        <v>1146</v>
      </c>
      <c r="F128">
        <v>158</v>
      </c>
      <c r="G128">
        <f t="shared" si="25"/>
        <v>3</v>
      </c>
      <c r="H128">
        <f t="shared" si="28"/>
        <v>28</v>
      </c>
      <c r="I128">
        <v>3539.1609216884744</v>
      </c>
      <c r="J128">
        <f t="shared" si="33"/>
        <v>1224.8390783115256</v>
      </c>
      <c r="K128">
        <f t="shared" si="27"/>
        <v>1476.4878708173997</v>
      </c>
      <c r="L128">
        <f t="shared" si="23"/>
        <v>0.97183416747357532</v>
      </c>
      <c r="M128">
        <f t="shared" si="24"/>
        <v>1.038916828777813</v>
      </c>
      <c r="N128">
        <f t="shared" si="29"/>
        <v>1.0721983292955164</v>
      </c>
      <c r="O128">
        <f t="shared" si="30"/>
        <v>0.84008167236730147</v>
      </c>
    </row>
    <row r="129" spans="1:15" x14ac:dyDescent="0.25">
      <c r="A129" s="1">
        <v>44034</v>
      </c>
      <c r="B129">
        <v>5345</v>
      </c>
      <c r="C129">
        <f t="shared" si="22"/>
        <v>423</v>
      </c>
      <c r="D129">
        <f t="shared" si="26"/>
        <v>166.71428571428572</v>
      </c>
      <c r="E129">
        <f t="shared" si="21"/>
        <v>1476.2946542496543</v>
      </c>
      <c r="F129">
        <v>167</v>
      </c>
      <c r="G129">
        <f t="shared" si="25"/>
        <v>9</v>
      </c>
      <c r="H129">
        <f t="shared" si="28"/>
        <v>35</v>
      </c>
      <c r="I129">
        <v>3648.2359070798102</v>
      </c>
      <c r="J129">
        <f t="shared" si="33"/>
        <v>1529.7640929201898</v>
      </c>
      <c r="K129">
        <f t="shared" si="27"/>
        <v>1524.4412097393395</v>
      </c>
      <c r="L129">
        <f t="shared" si="23"/>
        <v>1.2489510826426373</v>
      </c>
      <c r="M129">
        <f t="shared" si="24"/>
        <v>1.0324779768731811</v>
      </c>
      <c r="N129">
        <f t="shared" si="29"/>
        <v>1.0892551797331942</v>
      </c>
      <c r="O129">
        <f t="shared" si="30"/>
        <v>1.1339985863011044</v>
      </c>
    </row>
    <row r="130" spans="1:15" x14ac:dyDescent="0.25">
      <c r="A130" s="1">
        <v>44035</v>
      </c>
      <c r="B130">
        <v>5658</v>
      </c>
      <c r="C130">
        <f t="shared" si="22"/>
        <v>313</v>
      </c>
      <c r="D130">
        <f t="shared" si="26"/>
        <v>184.93653700396811</v>
      </c>
      <c r="E130">
        <f t="shared" si="21"/>
        <v>1694.313280657494</v>
      </c>
      <c r="F130">
        <v>173</v>
      </c>
      <c r="G130">
        <f t="shared" si="25"/>
        <v>6</v>
      </c>
      <c r="H130">
        <f t="shared" si="28"/>
        <v>36</v>
      </c>
      <c r="I130">
        <v>3759.9046759563712</v>
      </c>
      <c r="J130">
        <f t="shared" si="33"/>
        <v>1725.0953240436288</v>
      </c>
      <c r="K130">
        <f t="shared" si="27"/>
        <v>1591.3326188103997</v>
      </c>
      <c r="L130">
        <f t="shared" si="23"/>
        <v>1.1276871591034461</v>
      </c>
      <c r="M130">
        <f t="shared" si="24"/>
        <v>1.0438792973082234</v>
      </c>
      <c r="N130">
        <f t="shared" si="29"/>
        <v>1.1379816171830683</v>
      </c>
      <c r="O130">
        <f t="shared" si="30"/>
        <v>1.3393597236363577</v>
      </c>
    </row>
    <row r="131" spans="1:15" x14ac:dyDescent="0.25">
      <c r="A131" s="1">
        <v>44036</v>
      </c>
      <c r="B131">
        <v>5975</v>
      </c>
      <c r="C131">
        <f t="shared" si="22"/>
        <v>317</v>
      </c>
      <c r="D131">
        <f t="shared" si="26"/>
        <v>203.64310504889662</v>
      </c>
      <c r="E131">
        <f t="shared" si="21"/>
        <v>1914</v>
      </c>
      <c r="F131">
        <v>181</v>
      </c>
      <c r="G131">
        <f t="shared" si="25"/>
        <v>8</v>
      </c>
      <c r="H131">
        <f t="shared" si="28"/>
        <v>38</v>
      </c>
      <c r="I131">
        <v>3874.1816777824015</v>
      </c>
      <c r="J131">
        <f t="shared" si="33"/>
        <v>1919.8183222175985</v>
      </c>
      <c r="K131">
        <f t="shared" si="27"/>
        <v>1681.1639419539042</v>
      </c>
      <c r="L131">
        <f t="shared" si="23"/>
        <v>1.1128766598923578</v>
      </c>
      <c r="M131">
        <f t="shared" si="24"/>
        <v>1.0564503750389143</v>
      </c>
      <c r="N131">
        <f t="shared" si="29"/>
        <v>1.2248409997338088</v>
      </c>
      <c r="O131">
        <f t="shared" si="30"/>
        <v>1.3063678036725206</v>
      </c>
    </row>
    <row r="132" spans="1:15" x14ac:dyDescent="0.25">
      <c r="A132" s="1">
        <v>44037</v>
      </c>
      <c r="B132">
        <v>5983</v>
      </c>
      <c r="C132">
        <f t="shared" si="22"/>
        <v>8</v>
      </c>
      <c r="D132">
        <f t="shared" si="26"/>
        <v>214.57142857142858</v>
      </c>
      <c r="E132">
        <f t="shared" si="21"/>
        <v>1919</v>
      </c>
      <c r="F132">
        <v>185</v>
      </c>
      <c r="G132">
        <f t="shared" si="25"/>
        <v>4</v>
      </c>
      <c r="H132">
        <f t="shared" si="28"/>
        <v>41</v>
      </c>
      <c r="I132">
        <v>3991.078391321143</v>
      </c>
      <c r="J132">
        <f t="shared" si="33"/>
        <v>1806.921608678857</v>
      </c>
      <c r="K132">
        <f t="shared" si="27"/>
        <v>1786.5254568756086</v>
      </c>
      <c r="L132">
        <f t="shared" si="23"/>
        <v>0.9411940639214581</v>
      </c>
      <c r="M132">
        <f t="shared" si="24"/>
        <v>1.062671767037336</v>
      </c>
      <c r="N132">
        <f t="shared" si="29"/>
        <v>1.3344124049210144</v>
      </c>
      <c r="O132">
        <f t="shared" si="30"/>
        <v>1.2507357898827332</v>
      </c>
    </row>
    <row r="133" spans="1:15" x14ac:dyDescent="0.25">
      <c r="A133" s="1">
        <v>44038</v>
      </c>
      <c r="B133">
        <f>(B135/B132)^(1/3)*B132</f>
        <v>6126.5292688889394</v>
      </c>
      <c r="C133">
        <f t="shared" si="22"/>
        <v>143.52926888893944</v>
      </c>
      <c r="D133">
        <f t="shared" si="26"/>
        <v>186</v>
      </c>
      <c r="E133">
        <f t="shared" si="21"/>
        <v>1940.8508292569604</v>
      </c>
      <c r="F133">
        <f>(F135/F132)^(1/3)*F132</f>
        <v>187.30450735595528</v>
      </c>
      <c r="G133">
        <f t="shared" si="25"/>
        <v>2.3045073559552804</v>
      </c>
      <c r="H133">
        <f t="shared" si="28"/>
        <v>37.905712180090489</v>
      </c>
      <c r="I133">
        <v>4110.6031596172097</v>
      </c>
      <c r="J133">
        <f t="shared" si="33"/>
        <v>1828.6216019157746</v>
      </c>
      <c r="K133">
        <f t="shared" si="27"/>
        <v>1851.9895822413953</v>
      </c>
      <c r="L133">
        <f t="shared" si="23"/>
        <v>1.0120093717030612</v>
      </c>
      <c r="M133">
        <f t="shared" si="24"/>
        <v>1.0366432647874353</v>
      </c>
      <c r="N133">
        <f t="shared" si="29"/>
        <v>1.3586813477379778</v>
      </c>
      <c r="O133">
        <f t="shared" si="30"/>
        <v>1.3506785154159791</v>
      </c>
    </row>
    <row r="134" spans="1:15" x14ac:dyDescent="0.25">
      <c r="A134" s="1">
        <v>44039</v>
      </c>
      <c r="B134">
        <f>(B135/B132)^(1/3)*B133</f>
        <v>6273.5017353422763</v>
      </c>
      <c r="C134">
        <f t="shared" si="22"/>
        <v>146.97246645333689</v>
      </c>
      <c r="D134">
        <f t="shared" si="26"/>
        <v>157.85714285714286</v>
      </c>
      <c r="E134">
        <f t="shared" si="21"/>
        <v>1962.5017353422763</v>
      </c>
      <c r="F134">
        <f>(F135/F132)^(1/3)*F133</f>
        <v>189.63772149111949</v>
      </c>
      <c r="G134">
        <f t="shared" si="25"/>
        <v>2.3332141351642122</v>
      </c>
      <c r="H134">
        <f t="shared" si="28"/>
        <v>34.637721491119493</v>
      </c>
      <c r="I134">
        <v>4232.7610270091782</v>
      </c>
      <c r="J134">
        <f t="shared" si="33"/>
        <v>1851.1029868419782</v>
      </c>
      <c r="K134">
        <f t="shared" si="27"/>
        <v>1884.4167871251871</v>
      </c>
      <c r="L134">
        <f t="shared" si="23"/>
        <v>1.0122941700473465</v>
      </c>
      <c r="M134">
        <f t="shared" si="24"/>
        <v>1.0175093883868107</v>
      </c>
      <c r="N134">
        <f t="shared" si="29"/>
        <v>1.3259521810307469</v>
      </c>
      <c r="O134">
        <f t="shared" si="30"/>
        <v>1.4687359033362535</v>
      </c>
    </row>
    <row r="135" spans="1:15" x14ac:dyDescent="0.25">
      <c r="A135" s="1">
        <v>44040</v>
      </c>
      <c r="B135">
        <v>6424</v>
      </c>
      <c r="C135">
        <f t="shared" si="22"/>
        <v>150.49826465772367</v>
      </c>
      <c r="D135">
        <f t="shared" si="26"/>
        <v>166.71428571428572</v>
      </c>
      <c r="E135">
        <f t="shared" si="21"/>
        <v>2002</v>
      </c>
      <c r="F135">
        <v>192</v>
      </c>
      <c r="G135">
        <f t="shared" si="25"/>
        <v>2.3622785088805074</v>
      </c>
      <c r="H135">
        <f t="shared" si="28"/>
        <v>34</v>
      </c>
      <c r="I135">
        <v>4357.5535791166967</v>
      </c>
      <c r="J135">
        <f t="shared" si="33"/>
        <v>1874.4464208833033</v>
      </c>
      <c r="K135">
        <f t="shared" si="27"/>
        <v>1920.2359712401353</v>
      </c>
      <c r="L135">
        <f t="shared" si="23"/>
        <v>1.012610553927715</v>
      </c>
      <c r="M135">
        <f t="shared" si="24"/>
        <v>1.0190081007342293</v>
      </c>
      <c r="N135">
        <f t="shared" si="29"/>
        <v>1.3005430042422712</v>
      </c>
      <c r="O135">
        <f t="shared" si="30"/>
        <v>1.5303613789554129</v>
      </c>
    </row>
    <row r="136" spans="1:15" x14ac:dyDescent="0.25">
      <c r="A136" s="1">
        <v>44041</v>
      </c>
      <c r="B136">
        <v>6647</v>
      </c>
      <c r="C136">
        <f t="shared" si="22"/>
        <v>223</v>
      </c>
      <c r="D136">
        <f t="shared" si="26"/>
        <v>170.14285714285714</v>
      </c>
      <c r="E136">
        <f t="shared" si="21"/>
        <v>2203</v>
      </c>
      <c r="F136">
        <v>194</v>
      </c>
      <c r="G136">
        <f t="shared" si="25"/>
        <v>2</v>
      </c>
      <c r="H136">
        <f t="shared" si="28"/>
        <v>27</v>
      </c>
      <c r="I136">
        <v>4484.9787867945779</v>
      </c>
      <c r="J136">
        <f t="shared" si="33"/>
        <v>1968.0212132054221</v>
      </c>
      <c r="K136">
        <f t="shared" si="27"/>
        <v>1960.0453780651501</v>
      </c>
      <c r="L136">
        <f t="shared" si="23"/>
        <v>1.049921294777806</v>
      </c>
      <c r="M136">
        <f t="shared" si="24"/>
        <v>1.0207315181161327</v>
      </c>
      <c r="N136">
        <f t="shared" si="29"/>
        <v>1.2857467808812999</v>
      </c>
      <c r="O136">
        <f t="shared" si="30"/>
        <v>1.2864867349897309</v>
      </c>
    </row>
    <row r="137" spans="1:15" x14ac:dyDescent="0.25">
      <c r="A137" s="1">
        <v>44042</v>
      </c>
      <c r="B137">
        <v>6763</v>
      </c>
      <c r="C137">
        <f t="shared" si="22"/>
        <v>116</v>
      </c>
      <c r="D137">
        <f t="shared" si="26"/>
        <v>167.27268209981244</v>
      </c>
      <c r="E137">
        <f t="shared" si="21"/>
        <v>2306</v>
      </c>
      <c r="F137">
        <v>200</v>
      </c>
      <c r="G137">
        <f t="shared" si="25"/>
        <v>6</v>
      </c>
      <c r="H137">
        <f t="shared" si="28"/>
        <v>27</v>
      </c>
      <c r="I137">
        <v>4615.0308550896743</v>
      </c>
      <c r="J137">
        <f t="shared" si="33"/>
        <v>1947.9691449103257</v>
      </c>
      <c r="K137">
        <f t="shared" si="27"/>
        <v>1994.7472489243155</v>
      </c>
      <c r="L137">
        <f t="shared" si="23"/>
        <v>0.98981105073433806</v>
      </c>
      <c r="M137">
        <f t="shared" si="24"/>
        <v>1.0177046262538172</v>
      </c>
      <c r="N137">
        <f t="shared" si="29"/>
        <v>1.2535074222355149</v>
      </c>
      <c r="O137">
        <f t="shared" si="30"/>
        <v>1.1291950756345916</v>
      </c>
    </row>
    <row r="138" spans="1:15" x14ac:dyDescent="0.25">
      <c r="A138" s="1">
        <v>44043</v>
      </c>
      <c r="B138">
        <v>7142</v>
      </c>
      <c r="C138">
        <f t="shared" si="22"/>
        <v>379</v>
      </c>
      <c r="D138">
        <f t="shared" si="26"/>
        <v>164.21403780824625</v>
      </c>
      <c r="E138">
        <f t="shared" si="21"/>
        <v>2401</v>
      </c>
      <c r="F138">
        <v>204</v>
      </c>
      <c r="G138">
        <f t="shared" si="25"/>
        <v>4</v>
      </c>
      <c r="H138">
        <f t="shared" si="28"/>
        <v>23</v>
      </c>
      <c r="I138">
        <v>4747.7000782740888</v>
      </c>
      <c r="J138">
        <f t="shared" si="33"/>
        <v>2190.2999217259112</v>
      </c>
      <c r="K138">
        <f t="shared" si="27"/>
        <v>2023.8665170140066</v>
      </c>
      <c r="L138">
        <f t="shared" si="23"/>
        <v>1.1244017532047414</v>
      </c>
      <c r="M138">
        <f t="shared" si="24"/>
        <v>1.0145979738061521</v>
      </c>
      <c r="N138">
        <f t="shared" si="29"/>
        <v>1.2038483972370964</v>
      </c>
      <c r="O138">
        <f t="shared" si="30"/>
        <v>1.140889164551715</v>
      </c>
    </row>
    <row r="139" spans="1:15" x14ac:dyDescent="0.25">
      <c r="A139" s="1">
        <v>44044</v>
      </c>
      <c r="B139">
        <v>7174</v>
      </c>
      <c r="C139">
        <f t="shared" si="22"/>
        <v>32</v>
      </c>
      <c r="D139">
        <f t="shared" si="26"/>
        <v>180</v>
      </c>
      <c r="E139">
        <f t="shared" si="21"/>
        <v>2358</v>
      </c>
      <c r="F139">
        <v>205</v>
      </c>
      <c r="G139">
        <f t="shared" si="25"/>
        <v>1</v>
      </c>
      <c r="H139">
        <f t="shared" si="28"/>
        <v>20</v>
      </c>
      <c r="I139">
        <v>4882.9727020593691</v>
      </c>
      <c r="J139">
        <f t="shared" si="33"/>
        <v>2086.0272979406309</v>
      </c>
      <c r="K139">
        <f t="shared" si="27"/>
        <v>2065.2521239566076</v>
      </c>
      <c r="L139">
        <f t="shared" si="23"/>
        <v>0.95239344952214777</v>
      </c>
      <c r="M139">
        <f t="shared" si="24"/>
        <v>1.020448782859287</v>
      </c>
      <c r="N139">
        <f t="shared" si="29"/>
        <v>1.156016062356287</v>
      </c>
      <c r="O139">
        <f t="shared" si="30"/>
        <v>1.1544647470710387</v>
      </c>
    </row>
    <row r="140" spans="1:15" x14ac:dyDescent="0.25">
      <c r="A140" s="1">
        <v>44045</v>
      </c>
      <c r="B140">
        <f>SQRT(B139*B141)</f>
        <v>7297.4380435876265</v>
      </c>
      <c r="C140">
        <f t="shared" si="22"/>
        <v>123.43804358762645</v>
      </c>
      <c r="D140">
        <f t="shared" si="26"/>
        <v>193.28571428571428</v>
      </c>
      <c r="E140">
        <f t="shared" si="21"/>
        <v>2465.4645337264637</v>
      </c>
      <c r="F140">
        <f>SQRT(F139*F141)</f>
        <v>208.96171898220976</v>
      </c>
      <c r="G140">
        <f t="shared" si="25"/>
        <v>3.96171898220976</v>
      </c>
      <c r="H140">
        <f t="shared" si="28"/>
        <v>21.65721162625448</v>
      </c>
      <c r="I140">
        <v>5020.8307941200492</v>
      </c>
      <c r="J140">
        <f t="shared" si="33"/>
        <v>2067.6455304853671</v>
      </c>
      <c r="K140">
        <f t="shared" si="27"/>
        <v>2114.9348197580089</v>
      </c>
      <c r="L140">
        <f t="shared" si="23"/>
        <v>0.99118814625608653</v>
      </c>
      <c r="M140">
        <f t="shared" si="24"/>
        <v>1.024056479702933</v>
      </c>
      <c r="N140">
        <f t="shared" si="29"/>
        <v>1.1419798685899629</v>
      </c>
      <c r="O140">
        <f t="shared" si="30"/>
        <v>1.1307126243719186</v>
      </c>
    </row>
    <row r="141" spans="1:15" x14ac:dyDescent="0.25">
      <c r="A141" s="1">
        <v>44046</v>
      </c>
      <c r="B141">
        <v>7423</v>
      </c>
      <c r="C141">
        <f t="shared" si="22"/>
        <v>125.56195641237355</v>
      </c>
      <c r="D141">
        <f t="shared" si="26"/>
        <v>208.71428571428572</v>
      </c>
      <c r="E141">
        <f t="shared" si="21"/>
        <v>2575</v>
      </c>
      <c r="F141">
        <v>213</v>
      </c>
      <c r="G141">
        <f t="shared" si="25"/>
        <v>4.03828101779024</v>
      </c>
      <c r="H141">
        <f t="shared" si="28"/>
        <v>23.362278508880507</v>
      </c>
      <c r="I141">
        <v>5161.2521240700971</v>
      </c>
      <c r="J141">
        <f t="shared" si="33"/>
        <v>2048.7478759299029</v>
      </c>
      <c r="K141">
        <f t="shared" si="27"/>
        <v>2178.5954545188056</v>
      </c>
      <c r="L141">
        <f t="shared" si="23"/>
        <v>0.99086030256306645</v>
      </c>
      <c r="M141">
        <f t="shared" si="24"/>
        <v>1.0301005185436782</v>
      </c>
      <c r="N141">
        <f t="shared" si="29"/>
        <v>1.1561112538391303</v>
      </c>
      <c r="O141">
        <f t="shared" si="30"/>
        <v>1.1067714170917693</v>
      </c>
    </row>
    <row r="142" spans="1:15" x14ac:dyDescent="0.25">
      <c r="A142" s="1">
        <v>44047</v>
      </c>
      <c r="B142">
        <v>7684</v>
      </c>
      <c r="C142">
        <f t="shared" si="22"/>
        <v>261</v>
      </c>
      <c r="D142">
        <f t="shared" si="26"/>
        <v>206.42857142857142</v>
      </c>
      <c r="E142">
        <f t="shared" si="21"/>
        <v>2762</v>
      </c>
      <c r="F142">
        <v>220</v>
      </c>
      <c r="G142">
        <f t="shared" si="25"/>
        <v>7</v>
      </c>
      <c r="H142">
        <f t="shared" si="28"/>
        <v>28</v>
      </c>
      <c r="I142">
        <v>5304.2100540419924</v>
      </c>
      <c r="J142">
        <f t="shared" si="33"/>
        <v>2159.7899459580076</v>
      </c>
      <c r="K142">
        <f t="shared" si="27"/>
        <v>2233.4831487876136</v>
      </c>
      <c r="L142">
        <f t="shared" si="23"/>
        <v>1.0541999683478398</v>
      </c>
      <c r="M142">
        <f t="shared" si="24"/>
        <v>1.0251940736197538</v>
      </c>
      <c r="N142">
        <f t="shared" si="29"/>
        <v>1.1631295227456735</v>
      </c>
      <c r="O142">
        <f t="shared" si="30"/>
        <v>1.1522281575486382</v>
      </c>
    </row>
    <row r="143" spans="1:15" x14ac:dyDescent="0.25">
      <c r="A143" s="1">
        <v>44048</v>
      </c>
      <c r="B143">
        <v>8000</v>
      </c>
      <c r="C143">
        <f t="shared" si="22"/>
        <v>316</v>
      </c>
      <c r="D143">
        <f t="shared" si="26"/>
        <v>232.14285714285714</v>
      </c>
      <c r="E143">
        <f t="shared" si="21"/>
        <v>2655</v>
      </c>
      <c r="F143">
        <v>226</v>
      </c>
      <c r="G143">
        <f t="shared" si="25"/>
        <v>6</v>
      </c>
      <c r="H143">
        <f t="shared" si="28"/>
        <v>32</v>
      </c>
      <c r="I143">
        <v>5449.6734410140598</v>
      </c>
      <c r="J143">
        <f t="shared" si="33"/>
        <v>2324.3265589859402</v>
      </c>
      <c r="K143">
        <f t="shared" si="27"/>
        <v>2313.0554603848259</v>
      </c>
      <c r="L143">
        <f t="shared" si="23"/>
        <v>1.0761817663499447</v>
      </c>
      <c r="M143">
        <f t="shared" si="24"/>
        <v>1.0356270033379953</v>
      </c>
      <c r="N143">
        <f t="shared" si="29"/>
        <v>1.1801030150986342</v>
      </c>
      <c r="O143">
        <f t="shared" si="30"/>
        <v>1.1810475127959543</v>
      </c>
    </row>
    <row r="144" spans="1:15" x14ac:dyDescent="0.25">
      <c r="A144" s="1">
        <v>44049</v>
      </c>
      <c r="B144">
        <v>8224</v>
      </c>
      <c r="C144">
        <f t="shared" si="22"/>
        <v>224</v>
      </c>
      <c r="D144">
        <f t="shared" si="26"/>
        <v>224.11500235269574</v>
      </c>
      <c r="E144">
        <f t="shared" ref="E144:E207" si="34">SUM(C131:C144)</f>
        <v>2566</v>
      </c>
      <c r="F144">
        <v>229</v>
      </c>
      <c r="G144">
        <f t="shared" si="25"/>
        <v>3</v>
      </c>
      <c r="H144">
        <f t="shared" si="28"/>
        <v>29</v>
      </c>
      <c r="I144">
        <v>5597.6065520170441</v>
      </c>
      <c r="J144">
        <f t="shared" si="33"/>
        <v>2397.3934479829559</v>
      </c>
      <c r="K144">
        <f t="shared" si="27"/>
        <v>2385.6133613902707</v>
      </c>
      <c r="L144">
        <f t="shared" si="23"/>
        <v>1.031435724345418</v>
      </c>
      <c r="M144">
        <f t="shared" si="24"/>
        <v>1.0313688548537323</v>
      </c>
      <c r="N144">
        <f t="shared" si="29"/>
        <v>1.1959476884486158</v>
      </c>
      <c r="O144">
        <f t="shared" si="30"/>
        <v>1.2307142822292081</v>
      </c>
    </row>
    <row r="145" spans="1:15" x14ac:dyDescent="0.25">
      <c r="A145" s="1">
        <v>44050</v>
      </c>
      <c r="B145">
        <v>8587</v>
      </c>
      <c r="C145">
        <f t="shared" si="22"/>
        <v>363</v>
      </c>
      <c r="D145">
        <f t="shared" si="26"/>
        <v>215.85714285714286</v>
      </c>
      <c r="E145">
        <f t="shared" si="34"/>
        <v>2612</v>
      </c>
      <c r="F145">
        <v>232</v>
      </c>
      <c r="G145">
        <f t="shared" si="25"/>
        <v>3</v>
      </c>
      <c r="H145">
        <f t="shared" si="28"/>
        <v>28</v>
      </c>
      <c r="I145">
        <v>5747.9689933246646</v>
      </c>
      <c r="J145">
        <f t="shared" si="33"/>
        <v>2607.0310066753354</v>
      </c>
      <c r="K145">
        <f t="shared" si="27"/>
        <v>2449.6088895412618</v>
      </c>
      <c r="L145">
        <f t="shared" si="23"/>
        <v>1.0874439524596007</v>
      </c>
      <c r="M145">
        <f t="shared" si="24"/>
        <v>1.0268256076976767</v>
      </c>
      <c r="N145">
        <f t="shared" si="29"/>
        <v>1.2103608953200093</v>
      </c>
      <c r="O145">
        <f t="shared" si="30"/>
        <v>1.1902621101410846</v>
      </c>
    </row>
    <row r="146" spans="1:15" x14ac:dyDescent="0.25">
      <c r="A146" s="1">
        <v>44051</v>
      </c>
      <c r="B146">
        <v>8799</v>
      </c>
      <c r="C146">
        <f t="shared" si="22"/>
        <v>212</v>
      </c>
      <c r="D146">
        <f t="shared" si="26"/>
        <v>214.57142857142858</v>
      </c>
      <c r="E146">
        <f t="shared" si="34"/>
        <v>2816</v>
      </c>
      <c r="F146">
        <v>233</v>
      </c>
      <c r="G146">
        <f t="shared" si="25"/>
        <v>1</v>
      </c>
      <c r="H146">
        <f t="shared" si="28"/>
        <v>28</v>
      </c>
      <c r="I146">
        <v>5900.7156546948208</v>
      </c>
      <c r="J146">
        <f t="shared" si="33"/>
        <v>2665.2843453051792</v>
      </c>
      <c r="K146">
        <f t="shared" si="27"/>
        <v>2508.6006586645249</v>
      </c>
      <c r="L146">
        <f t="shared" si="23"/>
        <v>1.022344704946234</v>
      </c>
      <c r="M146">
        <f t="shared" si="24"/>
        <v>1.0240821175066483</v>
      </c>
      <c r="N146">
        <f t="shared" si="29"/>
        <v>1.2146704170232498</v>
      </c>
      <c r="O146">
        <f t="shared" si="30"/>
        <v>1.2776843083196479</v>
      </c>
    </row>
    <row r="147" spans="1:15" x14ac:dyDescent="0.25">
      <c r="A147" s="1">
        <v>44052</v>
      </c>
      <c r="B147">
        <f>SQRT(B146*B148)</f>
        <v>8866.2430600564967</v>
      </c>
      <c r="C147">
        <f t="shared" si="22"/>
        <v>67.243060056496688</v>
      </c>
      <c r="D147">
        <f t="shared" si="26"/>
        <v>238.42857142857142</v>
      </c>
      <c r="E147">
        <f t="shared" si="34"/>
        <v>2739.7137911675572</v>
      </c>
      <c r="F147">
        <f>SQRT(F146*F148)</f>
        <v>243.75192306933704</v>
      </c>
      <c r="G147">
        <f t="shared" si="25"/>
        <v>10.751923069337039</v>
      </c>
      <c r="H147">
        <f t="shared" si="28"/>
        <v>34.790204087127279</v>
      </c>
      <c r="I147">
        <v>6055.7966696776484</v>
      </c>
      <c r="J147">
        <f>B147-F147-I147</f>
        <v>2566.6944673095104</v>
      </c>
      <c r="K147">
        <f t="shared" si="27"/>
        <v>2584.4904188414107</v>
      </c>
      <c r="L147">
        <f t="shared" si="23"/>
        <v>0.96300962102999177</v>
      </c>
      <c r="M147">
        <f t="shared" si="24"/>
        <v>1.0302518298058991</v>
      </c>
      <c r="N147">
        <f t="shared" si="29"/>
        <v>1.2220189457834585</v>
      </c>
      <c r="O147">
        <f t="shared" si="30"/>
        <v>1.2413609728873569</v>
      </c>
    </row>
    <row r="148" spans="1:15" x14ac:dyDescent="0.25">
      <c r="A148" s="1">
        <v>44053</v>
      </c>
      <c r="B148">
        <v>8934</v>
      </c>
      <c r="C148">
        <f t="shared" si="22"/>
        <v>67.756939943503312</v>
      </c>
      <c r="D148">
        <f t="shared" si="26"/>
        <v>236.14285714285714</v>
      </c>
      <c r="E148">
        <f t="shared" si="34"/>
        <v>2660.4982646577237</v>
      </c>
      <c r="F148">
        <v>255</v>
      </c>
      <c r="G148">
        <f t="shared" si="25"/>
        <v>11.248076930662961</v>
      </c>
      <c r="H148">
        <f t="shared" si="28"/>
        <v>42</v>
      </c>
      <c r="I148">
        <v>6213.1573929435181</v>
      </c>
      <c r="J148">
        <f t="shared" ref="J148:J211" si="35">B148-F148-I148</f>
        <v>2465.8426070564819</v>
      </c>
      <c r="K148">
        <f t="shared" si="27"/>
        <v>2656.3407562429779</v>
      </c>
      <c r="L148">
        <f t="shared" si="23"/>
        <v>0.96070749302750302</v>
      </c>
      <c r="M148">
        <f t="shared" si="24"/>
        <v>1.0278005818391762</v>
      </c>
      <c r="N148">
        <f t="shared" si="29"/>
        <v>1.2192905069792748</v>
      </c>
      <c r="O148">
        <f t="shared" si="30"/>
        <v>1.2035851927056982</v>
      </c>
    </row>
    <row r="149" spans="1:15" x14ac:dyDescent="0.25">
      <c r="A149" s="1">
        <v>44054</v>
      </c>
      <c r="B149">
        <v>9186</v>
      </c>
      <c r="C149">
        <f t="shared" si="22"/>
        <v>252</v>
      </c>
      <c r="D149">
        <f t="shared" si="26"/>
        <v>217.14285714285714</v>
      </c>
      <c r="E149">
        <f t="shared" si="34"/>
        <v>2762</v>
      </c>
      <c r="F149">
        <v>262</v>
      </c>
      <c r="G149">
        <f t="shared" si="25"/>
        <v>7</v>
      </c>
      <c r="H149">
        <f t="shared" si="28"/>
        <v>42</v>
      </c>
      <c r="I149">
        <v>6372.7383955082505</v>
      </c>
      <c r="J149">
        <f t="shared" si="35"/>
        <v>2551.2616044917495</v>
      </c>
      <c r="K149">
        <f t="shared" si="27"/>
        <v>2705.8604181112232</v>
      </c>
      <c r="L149">
        <f t="shared" si="23"/>
        <v>1.0346408960534725</v>
      </c>
      <c r="M149">
        <f t="shared" si="24"/>
        <v>1.0186420592884642</v>
      </c>
      <c r="N149">
        <f t="shared" si="29"/>
        <v>1.2114980225304262</v>
      </c>
      <c r="O149">
        <f t="shared" si="30"/>
        <v>1.1812545054515007</v>
      </c>
    </row>
    <row r="150" spans="1:15" x14ac:dyDescent="0.25">
      <c r="A150" s="1">
        <v>44055</v>
      </c>
      <c r="B150">
        <v>9669</v>
      </c>
      <c r="C150">
        <f t="shared" si="22"/>
        <v>483</v>
      </c>
      <c r="D150">
        <f t="shared" si="26"/>
        <v>190.85714285714286</v>
      </c>
      <c r="E150">
        <f t="shared" si="34"/>
        <v>3022</v>
      </c>
      <c r="F150">
        <v>271</v>
      </c>
      <c r="G150">
        <f t="shared" si="25"/>
        <v>9</v>
      </c>
      <c r="H150">
        <f t="shared" si="28"/>
        <v>45</v>
      </c>
      <c r="I150">
        <v>6534.4754786444146</v>
      </c>
      <c r="J150">
        <f t="shared" si="35"/>
        <v>2863.5245213555854</v>
      </c>
      <c r="K150">
        <f t="shared" si="27"/>
        <v>2728.1868903546892</v>
      </c>
      <c r="L150">
        <f t="shared" si="23"/>
        <v>1.1223954910441429</v>
      </c>
      <c r="M150">
        <f t="shared" si="24"/>
        <v>1.008251154454985</v>
      </c>
      <c r="N150">
        <f t="shared" si="29"/>
        <v>1.1794731847462048</v>
      </c>
      <c r="O150">
        <f t="shared" si="30"/>
        <v>1.2319802956624508</v>
      </c>
    </row>
    <row r="151" spans="1:15" x14ac:dyDescent="0.25">
      <c r="A151" s="1">
        <v>44056</v>
      </c>
      <c r="B151">
        <v>9877</v>
      </c>
      <c r="C151">
        <f t="shared" si="22"/>
        <v>208</v>
      </c>
      <c r="D151">
        <f t="shared" si="26"/>
        <v>203.57882928891948</v>
      </c>
      <c r="E151">
        <f t="shared" si="34"/>
        <v>3114</v>
      </c>
      <c r="F151">
        <v>274</v>
      </c>
      <c r="G151">
        <f t="shared" si="25"/>
        <v>3</v>
      </c>
      <c r="H151">
        <f t="shared" si="28"/>
        <v>45</v>
      </c>
      <c r="I151">
        <v>6698.2997071666632</v>
      </c>
      <c r="J151">
        <f t="shared" si="35"/>
        <v>2904.7002928333368</v>
      </c>
      <c r="K151">
        <f t="shared" si="27"/>
        <v>2762.9134248675869</v>
      </c>
      <c r="L151">
        <f t="shared" si="23"/>
        <v>1.0143794024359389</v>
      </c>
      <c r="M151">
        <f t="shared" si="24"/>
        <v>1.0127287960497393</v>
      </c>
      <c r="N151">
        <f t="shared" si="29"/>
        <v>1.158156417793299</v>
      </c>
      <c r="O151">
        <f t="shared" si="30"/>
        <v>1.211607671355406</v>
      </c>
    </row>
    <row r="152" spans="1:15" x14ac:dyDescent="0.25">
      <c r="A152" s="1">
        <v>44057</v>
      </c>
      <c r="B152">
        <v>10107</v>
      </c>
      <c r="C152">
        <f t="shared" ref="C152:C209" si="36">B152-B151</f>
        <v>230</v>
      </c>
      <c r="D152">
        <f t="shared" si="26"/>
        <v>216.57142857142858</v>
      </c>
      <c r="E152">
        <f t="shared" si="34"/>
        <v>2965</v>
      </c>
      <c r="F152">
        <v>276</v>
      </c>
      <c r="G152">
        <f t="shared" si="25"/>
        <v>2</v>
      </c>
      <c r="H152">
        <f t="shared" si="28"/>
        <v>44</v>
      </c>
      <c r="I152">
        <v>6864.1374626663674</v>
      </c>
      <c r="J152">
        <f t="shared" si="35"/>
        <v>2966.8625373336326</v>
      </c>
      <c r="K152">
        <f t="shared" si="27"/>
        <v>2811.5290737770806</v>
      </c>
      <c r="L152">
        <f t="shared" ref="L152:L215" si="37">J152/J151</f>
        <v>1.0214005708794351</v>
      </c>
      <c r="M152">
        <f t="shared" ref="M152:M215" si="38">K152/K151</f>
        <v>1.0175957916277538</v>
      </c>
      <c r="N152">
        <f t="shared" si="29"/>
        <v>1.1477461099120994</v>
      </c>
      <c r="O152">
        <f t="shared" si="30"/>
        <v>1.1380234948249346</v>
      </c>
    </row>
    <row r="153" spans="1:15" x14ac:dyDescent="0.25">
      <c r="A153" s="1">
        <v>44058</v>
      </c>
      <c r="B153">
        <v>10135</v>
      </c>
      <c r="C153">
        <f t="shared" si="36"/>
        <v>28</v>
      </c>
      <c r="D153">
        <f t="shared" si="26"/>
        <v>215.42857142857142</v>
      </c>
      <c r="E153">
        <f t="shared" si="34"/>
        <v>2961</v>
      </c>
      <c r="F153">
        <v>280</v>
      </c>
      <c r="G153">
        <f t="shared" ref="G153:G216" si="39">F153-F152</f>
        <v>4</v>
      </c>
      <c r="H153">
        <f t="shared" si="28"/>
        <v>47</v>
      </c>
      <c r="I153">
        <v>7031.9105171467972</v>
      </c>
      <c r="J153">
        <f t="shared" si="35"/>
        <v>2823.0894828532028</v>
      </c>
      <c r="K153">
        <f t="shared" si="27"/>
        <v>2857.0739418841208</v>
      </c>
      <c r="L153">
        <f t="shared" si="37"/>
        <v>0.9515403721368092</v>
      </c>
      <c r="M153">
        <f t="shared" si="38"/>
        <v>1.0161993231838979</v>
      </c>
      <c r="N153">
        <f t="shared" si="29"/>
        <v>1.1389114213998128</v>
      </c>
      <c r="O153">
        <f t="shared" si="30"/>
        <v>1.0592076180637136</v>
      </c>
    </row>
    <row r="154" spans="1:15" x14ac:dyDescent="0.25">
      <c r="A154" s="1">
        <v>44059</v>
      </c>
      <c r="B154">
        <f>SQRT(B153*B155)</f>
        <v>10291.294865078933</v>
      </c>
      <c r="C154">
        <f t="shared" si="36"/>
        <v>156.29486507893307</v>
      </c>
      <c r="D154">
        <f t="shared" ref="D154:D217" si="40">AVERAGE(C151:C157)</f>
        <v>195.71428571428572</v>
      </c>
      <c r="E154">
        <f t="shared" si="34"/>
        <v>2993.8568214913066</v>
      </c>
      <c r="F154">
        <f>SQRT(F153*F155)</f>
        <v>285.44701785094901</v>
      </c>
      <c r="G154">
        <f t="shared" si="39"/>
        <v>5.4470178509490097</v>
      </c>
      <c r="H154">
        <f t="shared" si="28"/>
        <v>41.695094781611971</v>
      </c>
      <c r="I154">
        <v>7201.5361273756962</v>
      </c>
      <c r="J154">
        <f t="shared" si="35"/>
        <v>2804.3117198522878</v>
      </c>
      <c r="K154">
        <f t="shared" ref="K154:K217" si="41">GEOMEAN(J151:J157)</f>
        <v>2878.9215208947376</v>
      </c>
      <c r="L154">
        <f t="shared" si="37"/>
        <v>0.99334850591348001</v>
      </c>
      <c r="M154">
        <f t="shared" si="38"/>
        <v>1.0076468370980309</v>
      </c>
      <c r="N154">
        <f t="shared" si="29"/>
        <v>1.1139223035639327</v>
      </c>
      <c r="O154">
        <f t="shared" si="30"/>
        <v>1.0925771475994395</v>
      </c>
    </row>
    <row r="155" spans="1:15" x14ac:dyDescent="0.25">
      <c r="A155" s="1">
        <v>44060</v>
      </c>
      <c r="B155">
        <v>10450</v>
      </c>
      <c r="C155">
        <f t="shared" si="36"/>
        <v>158.70513492106693</v>
      </c>
      <c r="D155">
        <f t="shared" si="40"/>
        <v>201.71428571428572</v>
      </c>
      <c r="E155">
        <f t="shared" si="34"/>
        <v>3027</v>
      </c>
      <c r="F155">
        <v>291</v>
      </c>
      <c r="G155">
        <f t="shared" si="39"/>
        <v>5.5529821490509903</v>
      </c>
      <c r="H155">
        <f t="shared" si="28"/>
        <v>36</v>
      </c>
      <c r="I155">
        <v>7372.9271501285293</v>
      </c>
      <c r="J155">
        <f t="shared" si="35"/>
        <v>2786.0728498714707</v>
      </c>
      <c r="K155">
        <f t="shared" si="41"/>
        <v>2904.0972524585554</v>
      </c>
      <c r="L155">
        <f t="shared" si="37"/>
        <v>0.99349613316818508</v>
      </c>
      <c r="M155">
        <f t="shared" si="38"/>
        <v>1.0087448481596655</v>
      </c>
      <c r="N155">
        <f t="shared" si="29"/>
        <v>1.0932698471132876</v>
      </c>
      <c r="O155">
        <f t="shared" si="30"/>
        <v>1.1298664569663077</v>
      </c>
    </row>
    <row r="156" spans="1:15" x14ac:dyDescent="0.25">
      <c r="A156" s="1">
        <v>44061</v>
      </c>
      <c r="B156">
        <v>10694</v>
      </c>
      <c r="C156">
        <f t="shared" si="36"/>
        <v>244</v>
      </c>
      <c r="D156">
        <f t="shared" si="40"/>
        <v>199.71428571428572</v>
      </c>
      <c r="E156">
        <f t="shared" si="34"/>
        <v>3010</v>
      </c>
      <c r="F156">
        <v>293</v>
      </c>
      <c r="G156">
        <f t="shared" si="39"/>
        <v>2</v>
      </c>
      <c r="H156">
        <f t="shared" si="28"/>
        <v>31</v>
      </c>
      <c r="I156">
        <v>7545.992178343944</v>
      </c>
      <c r="J156">
        <f t="shared" si="35"/>
        <v>2855.007821656056</v>
      </c>
      <c r="K156">
        <f t="shared" si="41"/>
        <v>2925.2855433006293</v>
      </c>
      <c r="L156">
        <f t="shared" si="37"/>
        <v>1.0247427025419544</v>
      </c>
      <c r="M156">
        <f t="shared" si="38"/>
        <v>1.0072959990661938</v>
      </c>
      <c r="N156">
        <f t="shared" si="29"/>
        <v>1.0810925514563579</v>
      </c>
      <c r="O156">
        <f t="shared" si="30"/>
        <v>1.1190572603881668</v>
      </c>
    </row>
    <row r="157" spans="1:15" x14ac:dyDescent="0.25">
      <c r="A157" s="1">
        <v>44062</v>
      </c>
      <c r="B157">
        <v>11039</v>
      </c>
      <c r="C157">
        <f t="shared" si="36"/>
        <v>345</v>
      </c>
      <c r="D157">
        <f t="shared" si="40"/>
        <v>206</v>
      </c>
      <c r="E157">
        <f t="shared" si="34"/>
        <v>3039</v>
      </c>
      <c r="F157">
        <v>298</v>
      </c>
      <c r="G157">
        <f t="shared" si="39"/>
        <v>5</v>
      </c>
      <c r="H157">
        <f t="shared" ref="H157:H220" si="42">SUM(G151:G157)</f>
        <v>27</v>
      </c>
      <c r="I157">
        <v>7720.6356980548835</v>
      </c>
      <c r="J157">
        <f t="shared" si="35"/>
        <v>3020.3643019451165</v>
      </c>
      <c r="K157">
        <f t="shared" si="41"/>
        <v>2952.756027134028</v>
      </c>
      <c r="L157">
        <f t="shared" si="37"/>
        <v>1.0579180480819645</v>
      </c>
      <c r="M157">
        <f t="shared" si="38"/>
        <v>1.0093907016688715</v>
      </c>
      <c r="N157">
        <f t="shared" si="29"/>
        <v>1.0823144255891293</v>
      </c>
      <c r="O157">
        <f t="shared" si="30"/>
        <v>1.0547715863509644</v>
      </c>
    </row>
    <row r="158" spans="1:15" x14ac:dyDescent="0.25">
      <c r="A158" s="1">
        <v>44063</v>
      </c>
      <c r="B158">
        <v>11289</v>
      </c>
      <c r="C158">
        <f t="shared" si="36"/>
        <v>250</v>
      </c>
      <c r="D158">
        <f t="shared" si="40"/>
        <v>212.56268124801838</v>
      </c>
      <c r="E158">
        <f t="shared" si="34"/>
        <v>3065</v>
      </c>
      <c r="F158">
        <v>305</v>
      </c>
      <c r="G158">
        <f t="shared" si="39"/>
        <v>7</v>
      </c>
      <c r="H158">
        <f t="shared" si="42"/>
        <v>31</v>
      </c>
      <c r="I158">
        <v>7896.7582657956791</v>
      </c>
      <c r="J158">
        <f t="shared" si="35"/>
        <v>3087.2417342043209</v>
      </c>
      <c r="K158">
        <f t="shared" si="41"/>
        <v>2985.7742322019303</v>
      </c>
      <c r="L158">
        <f t="shared" si="37"/>
        <v>1.0221421741132801</v>
      </c>
      <c r="M158">
        <f t="shared" si="38"/>
        <v>1.0111821649890764</v>
      </c>
      <c r="N158">
        <f t="shared" ref="N158:N221" si="43">K158/K151</f>
        <v>1.0806615239292285</v>
      </c>
      <c r="O158">
        <f t="shared" ref="O158:O221" si="44">J158/J151</f>
        <v>1.0628434685056363</v>
      </c>
    </row>
    <row r="159" spans="1:15" x14ac:dyDescent="0.25">
      <c r="A159" s="1">
        <v>44064</v>
      </c>
      <c r="B159">
        <v>11505</v>
      </c>
      <c r="C159">
        <f t="shared" si="36"/>
        <v>216</v>
      </c>
      <c r="D159">
        <f t="shared" si="40"/>
        <v>219.28571428571428</v>
      </c>
      <c r="E159">
        <f t="shared" si="34"/>
        <v>2918</v>
      </c>
      <c r="F159">
        <v>309</v>
      </c>
      <c r="G159">
        <f t="shared" si="39"/>
        <v>4</v>
      </c>
      <c r="H159">
        <f t="shared" si="42"/>
        <v>33</v>
      </c>
      <c r="I159">
        <v>8074.2567060193624</v>
      </c>
      <c r="J159">
        <f t="shared" si="35"/>
        <v>3121.7432939806376</v>
      </c>
      <c r="K159">
        <f t="shared" si="41"/>
        <v>3024.78272464672</v>
      </c>
      <c r="L159">
        <f t="shared" si="37"/>
        <v>1.0111755290795876</v>
      </c>
      <c r="M159">
        <f t="shared" si="38"/>
        <v>1.0130647830047157</v>
      </c>
      <c r="N159">
        <f t="shared" si="43"/>
        <v>1.0758497050087941</v>
      </c>
      <c r="O159">
        <f t="shared" si="44"/>
        <v>1.0522035499447839</v>
      </c>
    </row>
    <row r="160" spans="1:15" x14ac:dyDescent="0.25">
      <c r="A160" s="1">
        <v>44065</v>
      </c>
      <c r="B160">
        <v>11577</v>
      </c>
      <c r="C160">
        <f t="shared" si="36"/>
        <v>72</v>
      </c>
      <c r="D160">
        <f t="shared" si="40"/>
        <v>218.85714285714286</v>
      </c>
      <c r="E160">
        <f t="shared" si="34"/>
        <v>2778</v>
      </c>
      <c r="F160">
        <v>310</v>
      </c>
      <c r="G160">
        <f t="shared" si="39"/>
        <v>1</v>
      </c>
      <c r="H160">
        <f t="shared" si="42"/>
        <v>30</v>
      </c>
      <c r="I160">
        <v>8253.0243278920461</v>
      </c>
      <c r="J160">
        <f t="shared" si="35"/>
        <v>3013.9756721079539</v>
      </c>
      <c r="K160">
        <f t="shared" si="41"/>
        <v>3061.4372412466723</v>
      </c>
      <c r="L160">
        <f t="shared" si="37"/>
        <v>0.96547838443971934</v>
      </c>
      <c r="M160">
        <f t="shared" si="38"/>
        <v>1.0121180659692617</v>
      </c>
      <c r="N160">
        <f t="shared" si="43"/>
        <v>1.0715288800778402</v>
      </c>
      <c r="O160">
        <f t="shared" si="44"/>
        <v>1.06761606049477</v>
      </c>
    </row>
    <row r="161" spans="1:15" x14ac:dyDescent="0.25">
      <c r="A161" s="1">
        <v>44066</v>
      </c>
      <c r="B161">
        <f>SQRT(B160*B162)</f>
        <v>11779.233633815062</v>
      </c>
      <c r="C161">
        <f t="shared" si="36"/>
        <v>202.23363381506169</v>
      </c>
      <c r="D161">
        <f t="shared" si="40"/>
        <v>204.71428571428572</v>
      </c>
      <c r="E161">
        <f t="shared" si="34"/>
        <v>2912.990573758565</v>
      </c>
      <c r="F161">
        <f>SQRT(F160*F162)</f>
        <v>314.96031496047243</v>
      </c>
      <c r="G161">
        <f t="shared" si="39"/>
        <v>4.9603149604724308</v>
      </c>
      <c r="H161">
        <f t="shared" si="42"/>
        <v>29.513297109523421</v>
      </c>
      <c r="I161">
        <v>8432.9511606648975</v>
      </c>
      <c r="J161">
        <f t="shared" si="35"/>
        <v>3031.3221581896923</v>
      </c>
      <c r="K161">
        <f t="shared" si="41"/>
        <v>3081.7482156173887</v>
      </c>
      <c r="L161">
        <f t="shared" si="37"/>
        <v>1.0057553503972401</v>
      </c>
      <c r="M161">
        <f t="shared" si="38"/>
        <v>1.0066344572075714</v>
      </c>
      <c r="N161">
        <f t="shared" si="43"/>
        <v>1.0704523180818124</v>
      </c>
      <c r="O161">
        <f t="shared" si="44"/>
        <v>1.080950500877043</v>
      </c>
    </row>
    <row r="162" spans="1:15" x14ac:dyDescent="0.25">
      <c r="A162" s="1">
        <v>44067</v>
      </c>
      <c r="B162">
        <v>11985</v>
      </c>
      <c r="C162">
        <f t="shared" si="36"/>
        <v>205.76636618493831</v>
      </c>
      <c r="D162">
        <f t="shared" si="40"/>
        <v>211.71428571428572</v>
      </c>
      <c r="E162">
        <f t="shared" si="34"/>
        <v>3051</v>
      </c>
      <c r="F162">
        <v>320</v>
      </c>
      <c r="G162">
        <f t="shared" si="39"/>
        <v>5.0396850395275692</v>
      </c>
      <c r="H162">
        <f t="shared" si="42"/>
        <v>29</v>
      </c>
      <c r="I162">
        <v>8613.924206660633</v>
      </c>
      <c r="J162">
        <f t="shared" si="35"/>
        <v>3051.075793339367</v>
      </c>
      <c r="K162">
        <f t="shared" si="41"/>
        <v>3107.992590865183</v>
      </c>
      <c r="L162">
        <f t="shared" si="37"/>
        <v>1.0065165080182277</v>
      </c>
      <c r="M162">
        <f t="shared" si="38"/>
        <v>1.0085160673136098</v>
      </c>
      <c r="N162">
        <f t="shared" si="43"/>
        <v>1.0702095421336228</v>
      </c>
      <c r="O162">
        <f t="shared" si="44"/>
        <v>1.0951170187384445</v>
      </c>
    </row>
    <row r="163" spans="1:15" x14ac:dyDescent="0.25">
      <c r="A163" s="1">
        <v>44068</v>
      </c>
      <c r="B163">
        <v>12226</v>
      </c>
      <c r="C163">
        <f t="shared" si="36"/>
        <v>241</v>
      </c>
      <c r="D163">
        <f t="shared" si="40"/>
        <v>210</v>
      </c>
      <c r="E163">
        <f t="shared" si="34"/>
        <v>3040</v>
      </c>
      <c r="F163">
        <v>324</v>
      </c>
      <c r="G163">
        <f t="shared" si="39"/>
        <v>4</v>
      </c>
      <c r="H163">
        <f t="shared" si="42"/>
        <v>31</v>
      </c>
      <c r="I163">
        <v>8795.827710753123</v>
      </c>
      <c r="J163">
        <f t="shared" si="35"/>
        <v>3106.172289246877</v>
      </c>
      <c r="K163">
        <f t="shared" si="41"/>
        <v>3131.2621507631743</v>
      </c>
      <c r="L163">
        <f t="shared" si="37"/>
        <v>1.0180580554661369</v>
      </c>
      <c r="M163">
        <f t="shared" si="38"/>
        <v>1.0074870062323777</v>
      </c>
      <c r="N163">
        <f t="shared" si="43"/>
        <v>1.0704124791968648</v>
      </c>
      <c r="O163">
        <f t="shared" si="44"/>
        <v>1.0879733027999665</v>
      </c>
    </row>
    <row r="164" spans="1:15" x14ac:dyDescent="0.25">
      <c r="A164" s="1">
        <v>44069</v>
      </c>
      <c r="B164">
        <v>12472</v>
      </c>
      <c r="C164">
        <f t="shared" si="36"/>
        <v>246</v>
      </c>
      <c r="D164">
        <f t="shared" si="40"/>
        <v>211.71428571428572</v>
      </c>
      <c r="E164">
        <f t="shared" si="34"/>
        <v>2803</v>
      </c>
      <c r="F164">
        <v>330</v>
      </c>
      <c r="G164">
        <f t="shared" si="39"/>
        <v>6</v>
      </c>
      <c r="H164">
        <f t="shared" si="42"/>
        <v>32</v>
      </c>
      <c r="I164">
        <v>8978.5434450674929</v>
      </c>
      <c r="J164">
        <f t="shared" si="35"/>
        <v>3163.4565549325071</v>
      </c>
      <c r="K164">
        <f t="shared" si="41"/>
        <v>3156.4233677141669</v>
      </c>
      <c r="L164">
        <f t="shared" si="37"/>
        <v>1.0184420760831394</v>
      </c>
      <c r="M164">
        <f t="shared" si="38"/>
        <v>1.0080354872059691</v>
      </c>
      <c r="N164">
        <f t="shared" si="43"/>
        <v>1.0689753365020882</v>
      </c>
      <c r="O164">
        <f t="shared" si="44"/>
        <v>1.04737582578871</v>
      </c>
    </row>
    <row r="165" spans="1:15" x14ac:dyDescent="0.25">
      <c r="A165" s="1">
        <v>44070</v>
      </c>
      <c r="B165">
        <v>12771</v>
      </c>
      <c r="C165">
        <f t="shared" si="36"/>
        <v>299</v>
      </c>
      <c r="D165">
        <f t="shared" si="40"/>
        <v>196.48801092264122</v>
      </c>
      <c r="E165">
        <f t="shared" si="34"/>
        <v>2894</v>
      </c>
      <c r="F165">
        <v>333</v>
      </c>
      <c r="G165">
        <f t="shared" si="39"/>
        <v>3</v>
      </c>
      <c r="H165">
        <f t="shared" si="42"/>
        <v>28</v>
      </c>
      <c r="I165">
        <v>9161.9510074861046</v>
      </c>
      <c r="J165">
        <f t="shared" si="35"/>
        <v>3276.0489925138954</v>
      </c>
      <c r="K165">
        <f t="shared" si="41"/>
        <v>3165.4616393047431</v>
      </c>
      <c r="L165">
        <f t="shared" si="37"/>
        <v>1.0355915864897316</v>
      </c>
      <c r="M165">
        <f t="shared" si="38"/>
        <v>1.0028634535160983</v>
      </c>
      <c r="N165">
        <f t="shared" si="43"/>
        <v>1.0601811768501659</v>
      </c>
      <c r="O165">
        <f t="shared" si="44"/>
        <v>1.061157264174597</v>
      </c>
    </row>
    <row r="166" spans="1:15" x14ac:dyDescent="0.25">
      <c r="A166" s="1">
        <v>44071</v>
      </c>
      <c r="B166">
        <v>12975</v>
      </c>
      <c r="C166">
        <f t="shared" si="36"/>
        <v>204</v>
      </c>
      <c r="D166">
        <f t="shared" si="40"/>
        <v>180.85714285714286</v>
      </c>
      <c r="E166">
        <f t="shared" si="34"/>
        <v>2868</v>
      </c>
      <c r="F166">
        <v>340</v>
      </c>
      <c r="G166">
        <f t="shared" si="39"/>
        <v>7</v>
      </c>
      <c r="H166">
        <f t="shared" si="42"/>
        <v>31</v>
      </c>
      <c r="I166">
        <v>9345.9281324152125</v>
      </c>
      <c r="J166">
        <f t="shared" si="35"/>
        <v>3289.0718675847875</v>
      </c>
      <c r="K166">
        <f t="shared" si="41"/>
        <v>3157.5308571919204</v>
      </c>
      <c r="L166">
        <f t="shared" si="37"/>
        <v>1.0039751771419325</v>
      </c>
      <c r="M166">
        <f t="shared" si="38"/>
        <v>0.99749458909425781</v>
      </c>
      <c r="N166">
        <f t="shared" si="43"/>
        <v>1.0438868324205683</v>
      </c>
      <c r="O166">
        <f t="shared" si="44"/>
        <v>1.0536010036208914</v>
      </c>
    </row>
    <row r="167" spans="1:15" x14ac:dyDescent="0.25">
      <c r="A167" s="1">
        <v>44072</v>
      </c>
      <c r="B167">
        <v>13059</v>
      </c>
      <c r="C167">
        <f t="shared" si="36"/>
        <v>84</v>
      </c>
      <c r="D167">
        <f t="shared" si="40"/>
        <v>182.57142857142858</v>
      </c>
      <c r="E167">
        <f t="shared" si="34"/>
        <v>2924</v>
      </c>
      <c r="F167">
        <v>341</v>
      </c>
      <c r="G167">
        <f t="shared" si="39"/>
        <v>1</v>
      </c>
      <c r="H167">
        <f t="shared" si="42"/>
        <v>31</v>
      </c>
      <c r="I167">
        <v>9530.3510121494419</v>
      </c>
      <c r="J167">
        <f t="shared" si="35"/>
        <v>3187.6489878505581</v>
      </c>
      <c r="K167">
        <f t="shared" si="41"/>
        <v>3150.6296473866978</v>
      </c>
      <c r="L167">
        <f t="shared" si="37"/>
        <v>0.96916367783452972</v>
      </c>
      <c r="M167">
        <f t="shared" si="38"/>
        <v>0.99781436504745358</v>
      </c>
      <c r="N167">
        <f t="shared" si="43"/>
        <v>1.029134161216287</v>
      </c>
      <c r="O167">
        <f t="shared" si="44"/>
        <v>1.0576226667487127</v>
      </c>
    </row>
    <row r="168" spans="1:15" x14ac:dyDescent="0.25">
      <c r="A168" s="1">
        <v>44073</v>
      </c>
      <c r="B168">
        <f>SQRT(B167*B169)</f>
        <v>13154.64971027355</v>
      </c>
      <c r="C168">
        <f t="shared" si="36"/>
        <v>95.649710273550227</v>
      </c>
      <c r="D168">
        <f t="shared" si="40"/>
        <v>178.14285714285714</v>
      </c>
      <c r="E168">
        <f t="shared" si="34"/>
        <v>2863.3548451946172</v>
      </c>
      <c r="F168">
        <f>SQRT(F167*F169)</f>
        <v>346.94812292329817</v>
      </c>
      <c r="G168">
        <f t="shared" si="39"/>
        <v>5.9481229232981718</v>
      </c>
      <c r="H168">
        <f t="shared" si="42"/>
        <v>31.987807962825741</v>
      </c>
      <c r="I168">
        <v>9715.0946270685454</v>
      </c>
      <c r="J168">
        <f t="shared" si="35"/>
        <v>3092.6069602817061</v>
      </c>
      <c r="K168">
        <f t="shared" si="41"/>
        <v>3139.6388319397538</v>
      </c>
      <c r="L168">
        <f t="shared" si="37"/>
        <v>0.9701842869365177</v>
      </c>
      <c r="M168">
        <f t="shared" si="38"/>
        <v>0.99651154953865795</v>
      </c>
      <c r="N168">
        <f t="shared" si="43"/>
        <v>1.0187849922420633</v>
      </c>
      <c r="O168">
        <f t="shared" si="44"/>
        <v>1.0202171854042108</v>
      </c>
    </row>
    <row r="169" spans="1:15" x14ac:dyDescent="0.25">
      <c r="A169" s="1">
        <v>44074</v>
      </c>
      <c r="B169">
        <v>13251</v>
      </c>
      <c r="C169">
        <f t="shared" si="36"/>
        <v>96.350289726449773</v>
      </c>
      <c r="D169">
        <f t="shared" si="40"/>
        <v>165.42857142857142</v>
      </c>
      <c r="E169">
        <f t="shared" si="34"/>
        <v>2801</v>
      </c>
      <c r="F169">
        <v>353</v>
      </c>
      <c r="G169">
        <f t="shared" si="39"/>
        <v>6.0518770767018282</v>
      </c>
      <c r="H169">
        <f t="shared" si="42"/>
        <v>33</v>
      </c>
      <c r="I169">
        <v>9900.0330828145488</v>
      </c>
      <c r="J169">
        <f t="shared" si="35"/>
        <v>2997.9669171854512</v>
      </c>
      <c r="K169">
        <f t="shared" si="41"/>
        <v>3116.5738916762843</v>
      </c>
      <c r="L169">
        <f t="shared" si="37"/>
        <v>0.96939797254817206</v>
      </c>
      <c r="M169">
        <f t="shared" si="38"/>
        <v>0.99265363263161732</v>
      </c>
      <c r="N169">
        <f t="shared" si="43"/>
        <v>1.0027610428790348</v>
      </c>
      <c r="O169">
        <f t="shared" si="44"/>
        <v>0.98259339336313611</v>
      </c>
    </row>
    <row r="170" spans="1:15" x14ac:dyDescent="0.25">
      <c r="A170" s="1">
        <v>44075</v>
      </c>
      <c r="B170">
        <v>13504</v>
      </c>
      <c r="C170">
        <f t="shared" si="36"/>
        <v>253</v>
      </c>
      <c r="D170">
        <f t="shared" si="40"/>
        <v>166.28571428571428</v>
      </c>
      <c r="E170">
        <f t="shared" si="34"/>
        <v>2810</v>
      </c>
      <c r="F170">
        <v>360</v>
      </c>
      <c r="G170">
        <f t="shared" si="39"/>
        <v>7</v>
      </c>
      <c r="H170">
        <f t="shared" si="42"/>
        <v>36</v>
      </c>
      <c r="I170">
        <v>10085.039952528505</v>
      </c>
      <c r="J170">
        <f t="shared" si="35"/>
        <v>3058.9600474714953</v>
      </c>
      <c r="K170">
        <f t="shared" si="41"/>
        <v>3095.5396784985119</v>
      </c>
      <c r="L170">
        <f t="shared" si="37"/>
        <v>1.0203448310041079</v>
      </c>
      <c r="M170">
        <f t="shared" si="38"/>
        <v>0.99325085369098731</v>
      </c>
      <c r="N170">
        <f t="shared" si="43"/>
        <v>0.9885916698938938</v>
      </c>
      <c r="O170">
        <f t="shared" si="44"/>
        <v>0.98480050770563377</v>
      </c>
    </row>
    <row r="171" spans="1:15" x14ac:dyDescent="0.25">
      <c r="A171" s="1">
        <v>44076</v>
      </c>
      <c r="B171">
        <v>13719</v>
      </c>
      <c r="C171">
        <f t="shared" si="36"/>
        <v>215</v>
      </c>
      <c r="D171">
        <f t="shared" si="40"/>
        <v>166.57142857142858</v>
      </c>
      <c r="E171">
        <f t="shared" si="34"/>
        <v>2680</v>
      </c>
      <c r="F171">
        <v>362</v>
      </c>
      <c r="G171">
        <f t="shared" si="39"/>
        <v>2</v>
      </c>
      <c r="H171">
        <f t="shared" si="42"/>
        <v>32</v>
      </c>
      <c r="I171">
        <v>10269.988622176088</v>
      </c>
      <c r="J171">
        <f t="shared" si="35"/>
        <v>3087.011377823912</v>
      </c>
      <c r="K171">
        <f t="shared" si="41"/>
        <v>3073.5929951468856</v>
      </c>
      <c r="L171">
        <f t="shared" si="37"/>
        <v>1.0091702179554791</v>
      </c>
      <c r="M171">
        <f t="shared" si="38"/>
        <v>0.99291022386045735</v>
      </c>
      <c r="N171">
        <f t="shared" si="43"/>
        <v>0.97375815506420305</v>
      </c>
      <c r="O171">
        <f t="shared" si="44"/>
        <v>0.97583492114364567</v>
      </c>
    </row>
    <row r="172" spans="1:15" x14ac:dyDescent="0.25">
      <c r="A172" s="1">
        <v>44077</v>
      </c>
      <c r="B172">
        <v>13929</v>
      </c>
      <c r="C172">
        <f t="shared" si="36"/>
        <v>210</v>
      </c>
      <c r="D172">
        <f t="shared" si="40"/>
        <v>167.56313520014842</v>
      </c>
      <c r="E172">
        <f t="shared" si="34"/>
        <v>2640</v>
      </c>
      <c r="F172">
        <v>363</v>
      </c>
      <c r="G172">
        <f t="shared" si="39"/>
        <v>1</v>
      </c>
      <c r="H172">
        <f t="shared" si="42"/>
        <v>30</v>
      </c>
      <c r="I172">
        <v>10454.752636960489</v>
      </c>
      <c r="J172">
        <f t="shared" si="35"/>
        <v>3111.2473630395107</v>
      </c>
      <c r="K172">
        <f t="shared" si="41"/>
        <v>3052.9221390452058</v>
      </c>
      <c r="L172">
        <f t="shared" si="37"/>
        <v>1.0078509542885725</v>
      </c>
      <c r="M172">
        <f t="shared" si="38"/>
        <v>0.99327469312484817</v>
      </c>
      <c r="N172">
        <f t="shared" si="43"/>
        <v>0.9644476815444033</v>
      </c>
      <c r="O172">
        <f t="shared" si="44"/>
        <v>0.94969500460738732</v>
      </c>
    </row>
    <row r="173" spans="1:15" x14ac:dyDescent="0.25">
      <c r="A173" s="1">
        <v>44078</v>
      </c>
      <c r="B173">
        <v>14139</v>
      </c>
      <c r="C173">
        <f t="shared" si="36"/>
        <v>210</v>
      </c>
      <c r="D173">
        <f t="shared" si="40"/>
        <v>168.56045875381668</v>
      </c>
      <c r="E173">
        <f t="shared" si="34"/>
        <v>2634</v>
      </c>
      <c r="F173">
        <v>363</v>
      </c>
      <c r="G173">
        <f t="shared" si="39"/>
        <v>0</v>
      </c>
      <c r="H173">
        <f t="shared" si="42"/>
        <v>23</v>
      </c>
      <c r="I173">
        <v>10639.206046810246</v>
      </c>
      <c r="J173">
        <f t="shared" si="35"/>
        <v>3136.7939531897537</v>
      </c>
      <c r="K173">
        <f t="shared" si="41"/>
        <v>3033.7260222728728</v>
      </c>
      <c r="L173">
        <f t="shared" si="37"/>
        <v>1.0082110443720185</v>
      </c>
      <c r="M173">
        <f t="shared" si="38"/>
        <v>0.99371221541262877</v>
      </c>
      <c r="N173">
        <f t="shared" si="43"/>
        <v>0.9607906175684533</v>
      </c>
      <c r="O173">
        <f t="shared" si="44"/>
        <v>0.95370185860157153</v>
      </c>
    </row>
    <row r="174" spans="1:15" x14ac:dyDescent="0.25">
      <c r="A174" s="1">
        <v>44079</v>
      </c>
      <c r="B174">
        <v>14225</v>
      </c>
      <c r="C174">
        <f t="shared" si="36"/>
        <v>86</v>
      </c>
      <c r="D174">
        <f t="shared" si="40"/>
        <v>147.28571428571428</v>
      </c>
      <c r="E174">
        <f t="shared" si="34"/>
        <v>2648</v>
      </c>
      <c r="F174">
        <v>369</v>
      </c>
      <c r="G174">
        <f t="shared" si="39"/>
        <v>6</v>
      </c>
      <c r="H174">
        <f t="shared" si="42"/>
        <v>28</v>
      </c>
      <c r="I174">
        <v>10823.223748938866</v>
      </c>
      <c r="J174">
        <f t="shared" si="35"/>
        <v>3032.7762510611337</v>
      </c>
      <c r="K174">
        <f t="shared" si="41"/>
        <v>2993.8812929424994</v>
      </c>
      <c r="L174">
        <f t="shared" si="37"/>
        <v>0.9668394852576</v>
      </c>
      <c r="M174">
        <f t="shared" si="38"/>
        <v>0.98686607523624637</v>
      </c>
      <c r="N174">
        <f t="shared" si="43"/>
        <v>0.95024856235507915</v>
      </c>
      <c r="O174">
        <f t="shared" si="44"/>
        <v>0.95141474567001949</v>
      </c>
    </row>
    <row r="175" spans="1:15" x14ac:dyDescent="0.25">
      <c r="A175" s="1">
        <v>44080</v>
      </c>
      <c r="B175">
        <f>(B177/B174)^(1/3)*B174</f>
        <v>14327.591656674589</v>
      </c>
      <c r="C175">
        <f t="shared" si="36"/>
        <v>102.5916566745891</v>
      </c>
      <c r="D175">
        <f t="shared" si="40"/>
        <v>137.42857142857142</v>
      </c>
      <c r="E175">
        <f t="shared" si="34"/>
        <v>2548.3580228595274</v>
      </c>
      <c r="F175">
        <f>(F177/F174)^(1/3)*F174</f>
        <v>370.98925676589107</v>
      </c>
      <c r="G175">
        <f t="shared" si="39"/>
        <v>1.9892567658910707</v>
      </c>
      <c r="H175">
        <f t="shared" si="42"/>
        <v>24.041133842592899</v>
      </c>
      <c r="I175">
        <v>11006.681825502243</v>
      </c>
      <c r="J175">
        <f t="shared" si="35"/>
        <v>2949.9205744064548</v>
      </c>
      <c r="K175">
        <f t="shared" si="41"/>
        <v>2945.2292093833598</v>
      </c>
      <c r="L175">
        <f t="shared" si="37"/>
        <v>0.97267992433477779</v>
      </c>
      <c r="M175">
        <f t="shared" si="38"/>
        <v>0.9837494947866412</v>
      </c>
      <c r="N175">
        <f t="shared" si="43"/>
        <v>0.93807898520726274</v>
      </c>
      <c r="O175">
        <f t="shared" si="44"/>
        <v>0.95386210155128992</v>
      </c>
    </row>
    <row r="176" spans="1:15" x14ac:dyDescent="0.25">
      <c r="A176" s="1">
        <v>44081</v>
      </c>
      <c r="B176">
        <f>(B177/B174)^(1/3)*B175</f>
        <v>14430.923211276717</v>
      </c>
      <c r="C176">
        <f t="shared" si="36"/>
        <v>103.33155460212765</v>
      </c>
      <c r="D176">
        <f t="shared" si="40"/>
        <v>127.42857142857143</v>
      </c>
      <c r="E176">
        <f t="shared" si="34"/>
        <v>2445.9232112767168</v>
      </c>
      <c r="F176">
        <f>(F177/F174)^(1/3)*F175</f>
        <v>372.98923749514432</v>
      </c>
      <c r="G176">
        <f t="shared" si="39"/>
        <v>1.9999807292532523</v>
      </c>
      <c r="H176">
        <f t="shared" si="42"/>
        <v>19.989237495144323</v>
      </c>
      <c r="I176">
        <v>11189.457874428366</v>
      </c>
      <c r="J176">
        <f t="shared" si="35"/>
        <v>2868.4760993532054</v>
      </c>
      <c r="K176">
        <f t="shared" si="41"/>
        <v>2887.6277289756063</v>
      </c>
      <c r="L176">
        <f t="shared" si="37"/>
        <v>0.97239096002791992</v>
      </c>
      <c r="M176">
        <f t="shared" si="38"/>
        <v>0.98044244562554317</v>
      </c>
      <c r="N176">
        <f t="shared" si="43"/>
        <v>0.92653915143416132</v>
      </c>
      <c r="O176">
        <f t="shared" si="44"/>
        <v>0.95680712249025945</v>
      </c>
    </row>
    <row r="177" spans="1:15" x14ac:dyDescent="0.25">
      <c r="A177" s="1">
        <v>44082</v>
      </c>
      <c r="B177">
        <v>14535</v>
      </c>
      <c r="C177">
        <f t="shared" si="36"/>
        <v>104.07678872328324</v>
      </c>
      <c r="D177">
        <f t="shared" si="40"/>
        <v>134.57142857142858</v>
      </c>
      <c r="E177">
        <f t="shared" si="34"/>
        <v>2309</v>
      </c>
      <c r="F177">
        <v>375</v>
      </c>
      <c r="G177">
        <f t="shared" si="39"/>
        <v>2.010762504855677</v>
      </c>
      <c r="H177">
        <f t="shared" si="42"/>
        <v>15</v>
      </c>
      <c r="I177">
        <v>11371.431331561213</v>
      </c>
      <c r="J177">
        <f t="shared" si="35"/>
        <v>2788.5686684387874</v>
      </c>
      <c r="K177">
        <f t="shared" si="41"/>
        <v>2839.6464375443616</v>
      </c>
      <c r="L177">
        <f t="shared" si="37"/>
        <v>0.97214289812892785</v>
      </c>
      <c r="M177">
        <f t="shared" si="38"/>
        <v>0.983383837552957</v>
      </c>
      <c r="N177">
        <f t="shared" si="43"/>
        <v>0.91733485352115696</v>
      </c>
      <c r="O177">
        <f t="shared" si="44"/>
        <v>0.91160676346321989</v>
      </c>
    </row>
    <row r="178" spans="1:15" x14ac:dyDescent="0.25">
      <c r="A178" s="1">
        <v>44083</v>
      </c>
      <c r="B178">
        <v>14681</v>
      </c>
      <c r="C178">
        <f t="shared" si="36"/>
        <v>146</v>
      </c>
      <c r="D178">
        <f t="shared" si="40"/>
        <v>130.14285714285714</v>
      </c>
      <c r="E178">
        <f t="shared" si="34"/>
        <v>2209</v>
      </c>
      <c r="F178">
        <v>376</v>
      </c>
      <c r="G178">
        <f t="shared" si="39"/>
        <v>1</v>
      </c>
      <c r="H178">
        <f t="shared" si="42"/>
        <v>14</v>
      </c>
      <c r="I178">
        <v>11552.483782345644</v>
      </c>
      <c r="J178">
        <f t="shared" si="35"/>
        <v>2752.5162176543563</v>
      </c>
      <c r="K178">
        <f t="shared" si="41"/>
        <v>2787.6903474555093</v>
      </c>
      <c r="L178">
        <f t="shared" si="37"/>
        <v>0.98707134194238244</v>
      </c>
      <c r="M178">
        <f t="shared" si="38"/>
        <v>0.98170332425828954</v>
      </c>
      <c r="N178">
        <f t="shared" si="43"/>
        <v>0.90698096717984189</v>
      </c>
      <c r="O178">
        <f t="shared" si="44"/>
        <v>0.89164433841337276</v>
      </c>
    </row>
    <row r="179" spans="1:15" x14ac:dyDescent="0.25">
      <c r="A179" s="1">
        <v>44084</v>
      </c>
      <c r="B179">
        <v>14821</v>
      </c>
      <c r="C179">
        <f t="shared" si="36"/>
        <v>140</v>
      </c>
      <c r="D179">
        <f t="shared" si="40"/>
        <v>132.20796807763847</v>
      </c>
      <c r="E179">
        <f t="shared" si="34"/>
        <v>2050</v>
      </c>
      <c r="F179">
        <v>379</v>
      </c>
      <c r="G179">
        <f t="shared" si="39"/>
        <v>3</v>
      </c>
      <c r="H179">
        <f t="shared" si="42"/>
        <v>16</v>
      </c>
      <c r="I179">
        <v>11732.499261381667</v>
      </c>
      <c r="J179">
        <f t="shared" si="35"/>
        <v>2709.5007386183333</v>
      </c>
      <c r="K179">
        <f t="shared" si="41"/>
        <v>2738.2853465078306</v>
      </c>
      <c r="L179">
        <f t="shared" si="37"/>
        <v>0.9843723067787481</v>
      </c>
      <c r="M179">
        <f t="shared" si="38"/>
        <v>0.98227744304787168</v>
      </c>
      <c r="N179">
        <f t="shared" si="43"/>
        <v>0.89693913627427879</v>
      </c>
      <c r="O179">
        <f t="shared" si="44"/>
        <v>0.87087281159518803</v>
      </c>
    </row>
    <row r="180" spans="1:15" x14ac:dyDescent="0.25">
      <c r="A180" s="1">
        <v>44085</v>
      </c>
      <c r="B180">
        <v>15081</v>
      </c>
      <c r="C180">
        <f t="shared" si="36"/>
        <v>260</v>
      </c>
      <c r="D180">
        <f t="shared" si="40"/>
        <v>134.29668410332619</v>
      </c>
      <c r="E180">
        <f t="shared" si="34"/>
        <v>2106</v>
      </c>
      <c r="F180">
        <v>380</v>
      </c>
      <c r="G180">
        <f t="shared" si="39"/>
        <v>1</v>
      </c>
      <c r="H180">
        <f t="shared" si="42"/>
        <v>17</v>
      </c>
      <c r="I180">
        <v>11911.364538292772</v>
      </c>
      <c r="J180">
        <f t="shared" si="35"/>
        <v>2789.6354617072284</v>
      </c>
      <c r="K180">
        <f t="shared" si="41"/>
        <v>2691.579581749324</v>
      </c>
      <c r="L180">
        <f t="shared" si="37"/>
        <v>1.0295754571854292</v>
      </c>
      <c r="M180">
        <f t="shared" si="38"/>
        <v>0.98294342668923418</v>
      </c>
      <c r="N180">
        <f t="shared" si="43"/>
        <v>0.88721907053847526</v>
      </c>
      <c r="O180">
        <f t="shared" si="44"/>
        <v>0.8893269699370896</v>
      </c>
    </row>
    <row r="181" spans="1:15" x14ac:dyDescent="0.25">
      <c r="A181" s="1">
        <v>44086</v>
      </c>
      <c r="B181">
        <v>15136</v>
      </c>
      <c r="C181">
        <f t="shared" si="36"/>
        <v>55</v>
      </c>
      <c r="D181">
        <f t="shared" si="40"/>
        <v>164</v>
      </c>
      <c r="E181">
        <f t="shared" si="34"/>
        <v>2077</v>
      </c>
      <c r="F181">
        <v>382</v>
      </c>
      <c r="G181">
        <f t="shared" si="39"/>
        <v>2</v>
      </c>
      <c r="H181">
        <f t="shared" si="42"/>
        <v>13</v>
      </c>
      <c r="I181">
        <v>12088.969388482823</v>
      </c>
      <c r="J181">
        <f t="shared" si="35"/>
        <v>2665.030611517177</v>
      </c>
      <c r="K181">
        <f t="shared" si="41"/>
        <v>2676.1863664891366</v>
      </c>
      <c r="L181">
        <f t="shared" si="37"/>
        <v>0.9553329272227582</v>
      </c>
      <c r="M181">
        <f t="shared" si="38"/>
        <v>0.99428097338657062</v>
      </c>
      <c r="N181">
        <f t="shared" si="43"/>
        <v>0.89388526285184799</v>
      </c>
      <c r="O181">
        <f t="shared" si="44"/>
        <v>0.87874290448717185</v>
      </c>
    </row>
    <row r="182" spans="1:15" x14ac:dyDescent="0.25">
      <c r="A182" s="1">
        <v>44087</v>
      </c>
      <c r="B182">
        <f>SQRT(B181*B183)</f>
        <v>15253.047433218058</v>
      </c>
      <c r="C182">
        <f t="shared" si="36"/>
        <v>117.04743321805836</v>
      </c>
      <c r="D182">
        <f t="shared" si="40"/>
        <v>183.28571428571428</v>
      </c>
      <c r="E182">
        <f t="shared" si="34"/>
        <v>2098.3977229445081</v>
      </c>
      <c r="F182">
        <f>SQRT(F181*F183)</f>
        <v>384.98831151088211</v>
      </c>
      <c r="G182">
        <f t="shared" si="39"/>
        <v>2.988311510882113</v>
      </c>
      <c r="H182">
        <f t="shared" si="42"/>
        <v>13.999054744991042</v>
      </c>
      <c r="I182">
        <v>12265.206847496991</v>
      </c>
      <c r="J182">
        <f t="shared" si="35"/>
        <v>2602.852274210185</v>
      </c>
      <c r="K182">
        <f t="shared" si="41"/>
        <v>2680.5794417664865</v>
      </c>
      <c r="L182">
        <f t="shared" si="37"/>
        <v>0.97666880934189548</v>
      </c>
      <c r="M182">
        <f t="shared" si="38"/>
        <v>1.0016415431049046</v>
      </c>
      <c r="N182">
        <f t="shared" si="43"/>
        <v>0.91014289591665332</v>
      </c>
      <c r="O182">
        <f t="shared" si="44"/>
        <v>0.88234656105407094</v>
      </c>
    </row>
    <row r="183" spans="1:15" x14ac:dyDescent="0.25">
      <c r="A183" s="1">
        <v>44088</v>
      </c>
      <c r="B183">
        <v>15371</v>
      </c>
      <c r="C183">
        <f t="shared" si="36"/>
        <v>117.95256678194164</v>
      </c>
      <c r="D183">
        <f t="shared" si="40"/>
        <v>221.28571428571428</v>
      </c>
      <c r="E183">
        <f t="shared" si="34"/>
        <v>2120</v>
      </c>
      <c r="F183">
        <v>388</v>
      </c>
      <c r="G183">
        <f t="shared" si="39"/>
        <v>3.011688489117887</v>
      </c>
      <c r="H183">
        <f t="shared" si="42"/>
        <v>15.010762504855677</v>
      </c>
      <c r="I183">
        <v>12439.973447852906</v>
      </c>
      <c r="J183">
        <f t="shared" si="35"/>
        <v>2543.0265521470938</v>
      </c>
      <c r="K183">
        <f t="shared" si="41"/>
        <v>2722.1309139085556</v>
      </c>
      <c r="L183">
        <f t="shared" si="37"/>
        <v>0.9770153217468921</v>
      </c>
      <c r="M183">
        <f t="shared" si="38"/>
        <v>1.0155009292001012</v>
      </c>
      <c r="N183">
        <f t="shared" si="43"/>
        <v>0.94268762091235314</v>
      </c>
      <c r="O183">
        <f t="shared" si="44"/>
        <v>0.88654270214087016</v>
      </c>
    </row>
    <row r="184" spans="1:15" x14ac:dyDescent="0.25">
      <c r="A184" s="1">
        <v>44089</v>
      </c>
      <c r="B184">
        <v>15683</v>
      </c>
      <c r="C184">
        <f t="shared" si="36"/>
        <v>312</v>
      </c>
      <c r="D184">
        <f t="shared" si="40"/>
        <v>209.42857142857142</v>
      </c>
      <c r="E184">
        <f t="shared" si="34"/>
        <v>2179</v>
      </c>
      <c r="F184">
        <v>391</v>
      </c>
      <c r="G184">
        <f t="shared" si="39"/>
        <v>3</v>
      </c>
      <c r="H184">
        <f t="shared" si="42"/>
        <v>16</v>
      </c>
      <c r="I184">
        <v>12613.169437365865</v>
      </c>
      <c r="J184">
        <f t="shared" si="35"/>
        <v>2678.8305626341353</v>
      </c>
      <c r="K184">
        <f t="shared" si="41"/>
        <v>2753.891415599317</v>
      </c>
      <c r="L184">
        <f t="shared" si="37"/>
        <v>1.0534025137772869</v>
      </c>
      <c r="M184">
        <f t="shared" si="38"/>
        <v>1.011667514419855</v>
      </c>
      <c r="N184">
        <f t="shared" si="43"/>
        <v>0.96980081012507924</v>
      </c>
      <c r="O184">
        <f t="shared" si="44"/>
        <v>0.96064715671280554</v>
      </c>
    </row>
    <row r="185" spans="1:15" x14ac:dyDescent="0.25">
      <c r="A185" s="1">
        <v>44090</v>
      </c>
      <c r="B185">
        <v>15964</v>
      </c>
      <c r="C185">
        <f t="shared" si="36"/>
        <v>281</v>
      </c>
      <c r="D185">
        <f t="shared" si="40"/>
        <v>204.71428571428572</v>
      </c>
      <c r="E185">
        <f t="shared" si="34"/>
        <v>2245</v>
      </c>
      <c r="F185">
        <v>395</v>
      </c>
      <c r="G185">
        <f t="shared" si="39"/>
        <v>4</v>
      </c>
      <c r="H185">
        <f t="shared" si="42"/>
        <v>19</v>
      </c>
      <c r="I185">
        <v>12784.698978155351</v>
      </c>
      <c r="J185">
        <f t="shared" si="35"/>
        <v>2784.3010218446489</v>
      </c>
      <c r="K185">
        <f t="shared" si="41"/>
        <v>2784.2494395330759</v>
      </c>
      <c r="L185">
        <f t="shared" si="37"/>
        <v>1.0393718291412961</v>
      </c>
      <c r="M185">
        <f t="shared" si="38"/>
        <v>1.0110236822562417</v>
      </c>
      <c r="N185">
        <f t="shared" si="43"/>
        <v>0.99876567785745141</v>
      </c>
      <c r="O185">
        <f t="shared" si="44"/>
        <v>1.0115475447470312</v>
      </c>
    </row>
    <row r="186" spans="1:15" x14ac:dyDescent="0.25">
      <c r="A186" s="1">
        <v>44091</v>
      </c>
      <c r="B186">
        <v>16370</v>
      </c>
      <c r="C186">
        <f t="shared" si="36"/>
        <v>406</v>
      </c>
      <c r="D186">
        <f t="shared" si="40"/>
        <v>199.39433741950339</v>
      </c>
      <c r="E186">
        <f t="shared" si="34"/>
        <v>2441</v>
      </c>
      <c r="F186">
        <v>398</v>
      </c>
      <c r="G186">
        <f t="shared" si="39"/>
        <v>3</v>
      </c>
      <c r="H186">
        <f t="shared" si="42"/>
        <v>19</v>
      </c>
      <c r="I186">
        <v>12954.470325686236</v>
      </c>
      <c r="J186">
        <f t="shared" si="35"/>
        <v>3017.5296743137642</v>
      </c>
      <c r="K186">
        <f t="shared" si="41"/>
        <v>2811.710658069052</v>
      </c>
      <c r="L186">
        <f t="shared" si="37"/>
        <v>1.0837656024399966</v>
      </c>
      <c r="M186">
        <f t="shared" si="38"/>
        <v>1.0098630597338223</v>
      </c>
      <c r="N186">
        <f t="shared" si="43"/>
        <v>1.0268143390004485</v>
      </c>
      <c r="O186">
        <f t="shared" si="44"/>
        <v>1.11368475797224</v>
      </c>
    </row>
    <row r="187" spans="1:15" x14ac:dyDescent="0.25">
      <c r="A187" s="1">
        <v>44092</v>
      </c>
      <c r="B187">
        <v>16547</v>
      </c>
      <c r="C187">
        <f t="shared" si="36"/>
        <v>177</v>
      </c>
      <c r="D187">
        <f t="shared" si="40"/>
        <v>194</v>
      </c>
      <c r="E187">
        <f t="shared" si="34"/>
        <v>2408</v>
      </c>
      <c r="F187">
        <v>399</v>
      </c>
      <c r="G187">
        <f t="shared" si="39"/>
        <v>1</v>
      </c>
      <c r="H187">
        <f t="shared" si="42"/>
        <v>19</v>
      </c>
      <c r="I187">
        <v>13122.39598736536</v>
      </c>
      <c r="J187">
        <f t="shared" si="35"/>
        <v>3025.6040126346397</v>
      </c>
      <c r="K187">
        <f t="shared" si="41"/>
        <v>2835.9792793711345</v>
      </c>
      <c r="L187">
        <f t="shared" si="37"/>
        <v>1.0026758107433398</v>
      </c>
      <c r="M187">
        <f t="shared" si="38"/>
        <v>1.0086312655366712</v>
      </c>
      <c r="N187">
        <f t="shared" si="43"/>
        <v>1.0536486822091145</v>
      </c>
      <c r="O187">
        <f t="shared" si="44"/>
        <v>1.0845875936718272</v>
      </c>
    </row>
    <row r="188" spans="1:15" x14ac:dyDescent="0.25">
      <c r="A188" s="1">
        <v>44093</v>
      </c>
      <c r="B188">
        <v>16569</v>
      </c>
      <c r="C188">
        <f t="shared" si="36"/>
        <v>22</v>
      </c>
      <c r="D188">
        <f t="shared" si="40"/>
        <v>170</v>
      </c>
      <c r="E188">
        <f t="shared" si="34"/>
        <v>2344</v>
      </c>
      <c r="F188">
        <v>403</v>
      </c>
      <c r="G188">
        <f t="shared" si="39"/>
        <v>4</v>
      </c>
      <c r="H188">
        <f t="shared" si="42"/>
        <v>21</v>
      </c>
      <c r="I188">
        <v>13288.392860380567</v>
      </c>
      <c r="J188">
        <f t="shared" si="35"/>
        <v>2877.6071396194329</v>
      </c>
      <c r="K188">
        <f t="shared" si="41"/>
        <v>2836.1488712677678</v>
      </c>
      <c r="L188">
        <f t="shared" si="37"/>
        <v>0.95108518087721139</v>
      </c>
      <c r="M188">
        <f t="shared" si="38"/>
        <v>1.0000598001183814</v>
      </c>
      <c r="N188">
        <f t="shared" si="43"/>
        <v>1.0597725579883603</v>
      </c>
      <c r="O188">
        <f t="shared" si="44"/>
        <v>1.0797651355986633</v>
      </c>
    </row>
    <row r="189" spans="1:15" x14ac:dyDescent="0.25">
      <c r="A189" s="1">
        <v>44094</v>
      </c>
      <c r="B189">
        <f>SQRT(B188*B190)</f>
        <v>16648.807795154582</v>
      </c>
      <c r="C189">
        <f t="shared" si="36"/>
        <v>79.807795154581981</v>
      </c>
      <c r="D189">
        <f t="shared" si="40"/>
        <v>145.71428571428572</v>
      </c>
      <c r="E189">
        <f t="shared" si="34"/>
        <v>2321.2161384799929</v>
      </c>
      <c r="F189">
        <f>SQRT(F188*F190)</f>
        <v>408.46297261808201</v>
      </c>
      <c r="G189">
        <f t="shared" si="39"/>
        <v>5.4629726180820057</v>
      </c>
      <c r="H189">
        <f t="shared" si="42"/>
        <v>23.474661107199893</v>
      </c>
      <c r="I189">
        <v>13452.382348632565</v>
      </c>
      <c r="J189">
        <f t="shared" si="35"/>
        <v>2787.9624739039336</v>
      </c>
      <c r="K189">
        <f t="shared" si="41"/>
        <v>2813.3584609019044</v>
      </c>
      <c r="L189">
        <f t="shared" si="37"/>
        <v>0.96884749676866766</v>
      </c>
      <c r="M189">
        <f t="shared" si="38"/>
        <v>0.99196431097226712</v>
      </c>
      <c r="N189">
        <f t="shared" si="43"/>
        <v>1.0495337004628811</v>
      </c>
      <c r="O189">
        <f t="shared" si="44"/>
        <v>1.0711182119430573</v>
      </c>
    </row>
    <row r="190" spans="1:15" x14ac:dyDescent="0.25">
      <c r="A190" s="1">
        <v>44095</v>
      </c>
      <c r="B190">
        <v>16729</v>
      </c>
      <c r="C190">
        <f t="shared" si="36"/>
        <v>80.192204845418019</v>
      </c>
      <c r="D190">
        <f t="shared" si="40"/>
        <v>108</v>
      </c>
      <c r="E190">
        <f t="shared" si="34"/>
        <v>2298.0767887232832</v>
      </c>
      <c r="F190">
        <v>414</v>
      </c>
      <c r="G190">
        <f t="shared" si="39"/>
        <v>5.5370273819179943</v>
      </c>
      <c r="H190">
        <f t="shared" si="42"/>
        <v>26</v>
      </c>
      <c r="I190">
        <v>13614.290458768717</v>
      </c>
      <c r="J190">
        <f t="shared" si="35"/>
        <v>2700.7095412312829</v>
      </c>
      <c r="K190">
        <f t="shared" si="41"/>
        <v>2755.9695314406736</v>
      </c>
      <c r="L190">
        <f t="shared" si="37"/>
        <v>0.96870369185763394</v>
      </c>
      <c r="M190">
        <f t="shared" si="38"/>
        <v>0.97960127361700178</v>
      </c>
      <c r="N190">
        <f t="shared" si="43"/>
        <v>1.0124309295189373</v>
      </c>
      <c r="O190">
        <f t="shared" si="44"/>
        <v>1.0620060333035282</v>
      </c>
    </row>
    <row r="191" spans="1:15" x14ac:dyDescent="0.25">
      <c r="A191" s="1">
        <v>44096</v>
      </c>
      <c r="B191">
        <v>16873</v>
      </c>
      <c r="C191">
        <f t="shared" si="36"/>
        <v>144</v>
      </c>
      <c r="D191">
        <f t="shared" si="40"/>
        <v>112.42857142857143</v>
      </c>
      <c r="E191">
        <f t="shared" si="34"/>
        <v>2338</v>
      </c>
      <c r="F191">
        <v>419</v>
      </c>
      <c r="G191">
        <f t="shared" si="39"/>
        <v>5</v>
      </c>
      <c r="H191">
        <f t="shared" si="42"/>
        <v>28</v>
      </c>
      <c r="I191">
        <v>13774.047875479924</v>
      </c>
      <c r="J191">
        <f t="shared" si="35"/>
        <v>2679.9521245200758</v>
      </c>
      <c r="K191">
        <f t="shared" si="41"/>
        <v>2706.7752312059365</v>
      </c>
      <c r="L191">
        <f t="shared" si="37"/>
        <v>0.99231408768906582</v>
      </c>
      <c r="M191">
        <f t="shared" si="38"/>
        <v>0.98214991142916563</v>
      </c>
      <c r="N191">
        <f t="shared" si="43"/>
        <v>0.98289105223013051</v>
      </c>
      <c r="O191">
        <f t="shared" si="44"/>
        <v>1.0004186759332914</v>
      </c>
    </row>
    <row r="192" spans="1:15" x14ac:dyDescent="0.25">
      <c r="A192" s="1">
        <v>44097</v>
      </c>
      <c r="B192">
        <v>16984</v>
      </c>
      <c r="C192">
        <f t="shared" si="36"/>
        <v>111</v>
      </c>
      <c r="D192">
        <f t="shared" si="40"/>
        <v>111.28571428571429</v>
      </c>
      <c r="E192">
        <f t="shared" si="34"/>
        <v>2303</v>
      </c>
      <c r="F192">
        <v>421</v>
      </c>
      <c r="G192">
        <f t="shared" si="39"/>
        <v>2</v>
      </c>
      <c r="H192">
        <f t="shared" si="42"/>
        <v>26</v>
      </c>
      <c r="I192">
        <v>13931.590016366385</v>
      </c>
      <c r="J192">
        <f t="shared" si="35"/>
        <v>2631.4099836336154</v>
      </c>
      <c r="K192">
        <f t="shared" si="41"/>
        <v>2657.3962249963947</v>
      </c>
      <c r="L192">
        <f t="shared" si="37"/>
        <v>0.98188693729177967</v>
      </c>
      <c r="M192">
        <f t="shared" si="38"/>
        <v>0.98175725651681012</v>
      </c>
      <c r="N192">
        <f t="shared" si="43"/>
        <v>0.95443899072564609</v>
      </c>
      <c r="O192">
        <f t="shared" si="44"/>
        <v>0.94508817939888534</v>
      </c>
    </row>
    <row r="193" spans="1:15" x14ac:dyDescent="0.25">
      <c r="A193" s="1">
        <v>44098</v>
      </c>
      <c r="B193">
        <v>17126</v>
      </c>
      <c r="C193">
        <f t="shared" si="36"/>
        <v>142</v>
      </c>
      <c r="D193">
        <f t="shared" si="40"/>
        <v>108.65479692414634</v>
      </c>
      <c r="E193">
        <f t="shared" si="34"/>
        <v>2305</v>
      </c>
      <c r="F193">
        <v>427</v>
      </c>
      <c r="G193">
        <f t="shared" si="39"/>
        <v>6</v>
      </c>
      <c r="H193">
        <f t="shared" si="42"/>
        <v>29</v>
      </c>
      <c r="I193">
        <v>14086.857066812805</v>
      </c>
      <c r="J193">
        <f t="shared" si="35"/>
        <v>2612.142933187195</v>
      </c>
      <c r="K193">
        <f t="shared" si="41"/>
        <v>2607.4813545370384</v>
      </c>
      <c r="L193">
        <f t="shared" si="37"/>
        <v>0.99267805071567938</v>
      </c>
      <c r="M193">
        <f t="shared" si="38"/>
        <v>0.98121662475853633</v>
      </c>
      <c r="N193">
        <f t="shared" si="43"/>
        <v>0.92736475108279159</v>
      </c>
      <c r="O193">
        <f t="shared" si="44"/>
        <v>0.86565608796580906</v>
      </c>
    </row>
    <row r="194" spans="1:15" x14ac:dyDescent="0.25">
      <c r="A194" s="1">
        <v>44099</v>
      </c>
      <c r="B194">
        <v>17334</v>
      </c>
      <c r="C194">
        <f t="shared" si="36"/>
        <v>208</v>
      </c>
      <c r="D194">
        <f t="shared" si="40"/>
        <v>106</v>
      </c>
      <c r="E194">
        <f t="shared" si="34"/>
        <v>2253</v>
      </c>
      <c r="F194">
        <v>427</v>
      </c>
      <c r="G194">
        <f t="shared" si="39"/>
        <v>0</v>
      </c>
      <c r="H194">
        <f t="shared" si="42"/>
        <v>28</v>
      </c>
      <c r="I194">
        <v>14239.793995438897</v>
      </c>
      <c r="J194">
        <f t="shared" si="35"/>
        <v>2667.2060045611033</v>
      </c>
      <c r="K194">
        <f t="shared" si="41"/>
        <v>2557.0874837000356</v>
      </c>
      <c r="L194">
        <f t="shared" si="37"/>
        <v>1.0210796548206966</v>
      </c>
      <c r="M194">
        <f t="shared" si="38"/>
        <v>0.98067335333028671</v>
      </c>
      <c r="N194">
        <f t="shared" si="43"/>
        <v>0.90165943817017524</v>
      </c>
      <c r="O194">
        <f t="shared" si="44"/>
        <v>0.8815449719867835</v>
      </c>
    </row>
    <row r="195" spans="1:15" x14ac:dyDescent="0.25">
      <c r="A195" s="1">
        <v>44100</v>
      </c>
      <c r="B195">
        <v>17348</v>
      </c>
      <c r="C195">
        <f t="shared" si="36"/>
        <v>14</v>
      </c>
      <c r="D195">
        <f t="shared" si="40"/>
        <v>99.285714285714292</v>
      </c>
      <c r="E195">
        <f t="shared" si="34"/>
        <v>2212</v>
      </c>
      <c r="F195">
        <v>428</v>
      </c>
      <c r="G195">
        <f t="shared" si="39"/>
        <v>1</v>
      </c>
      <c r="H195">
        <f t="shared" si="42"/>
        <v>25</v>
      </c>
      <c r="I195">
        <v>14390.350550804307</v>
      </c>
      <c r="J195">
        <f t="shared" si="35"/>
        <v>2529.6494491956928</v>
      </c>
      <c r="K195">
        <f t="shared" si="41"/>
        <v>2503.0364172439749</v>
      </c>
      <c r="L195">
        <f t="shared" si="37"/>
        <v>0.94842672252155269</v>
      </c>
      <c r="M195">
        <f t="shared" si="38"/>
        <v>0.97886225371614966</v>
      </c>
      <c r="N195">
        <f t="shared" si="43"/>
        <v>0.8825476132799438</v>
      </c>
      <c r="O195">
        <f t="shared" si="44"/>
        <v>0.87908089133051082</v>
      </c>
    </row>
    <row r="196" spans="1:15" x14ac:dyDescent="0.25">
      <c r="A196" s="1">
        <v>44101</v>
      </c>
      <c r="B196">
        <f>SQRT(B195*B197)</f>
        <v>17409.391373623606</v>
      </c>
      <c r="C196">
        <f t="shared" si="36"/>
        <v>61.391373623606341</v>
      </c>
      <c r="D196">
        <f t="shared" si="40"/>
        <v>94</v>
      </c>
      <c r="E196">
        <f t="shared" si="34"/>
        <v>2156.343940405548</v>
      </c>
      <c r="F196">
        <f>SQRT(F195*F197)</f>
        <v>429.49738066721665</v>
      </c>
      <c r="G196">
        <f t="shared" si="39"/>
        <v>1.4973806672166461</v>
      </c>
      <c r="H196">
        <f t="shared" si="42"/>
        <v>21.03440804913464</v>
      </c>
      <c r="I196">
        <v>14538.481240149315</v>
      </c>
      <c r="J196">
        <f t="shared" si="35"/>
        <v>2441.4127528070749</v>
      </c>
      <c r="K196">
        <f t="shared" si="41"/>
        <v>2445.9625505627409</v>
      </c>
      <c r="L196">
        <f t="shared" si="37"/>
        <v>0.96511900239115223</v>
      </c>
      <c r="M196">
        <f t="shared" si="38"/>
        <v>0.97719814770251068</v>
      </c>
      <c r="N196">
        <f t="shared" si="43"/>
        <v>0.86941020298515959</v>
      </c>
      <c r="O196">
        <f t="shared" si="44"/>
        <v>0.87569785305912262</v>
      </c>
    </row>
    <row r="197" spans="1:15" x14ac:dyDescent="0.25">
      <c r="A197" s="1">
        <v>44102</v>
      </c>
      <c r="B197">
        <v>17471</v>
      </c>
      <c r="C197">
        <f t="shared" si="36"/>
        <v>61.608626376393659</v>
      </c>
      <c r="D197">
        <f t="shared" si="40"/>
        <v>84.428571428571431</v>
      </c>
      <c r="E197">
        <f t="shared" si="34"/>
        <v>2100</v>
      </c>
      <c r="F197">
        <v>431</v>
      </c>
      <c r="G197">
        <f t="shared" si="39"/>
        <v>1.5026193327833539</v>
      </c>
      <c r="H197">
        <f t="shared" si="42"/>
        <v>17</v>
      </c>
      <c r="I197">
        <v>14684.145291041728</v>
      </c>
      <c r="J197">
        <f t="shared" si="35"/>
        <v>2355.8547089582717</v>
      </c>
      <c r="K197">
        <f t="shared" si="41"/>
        <v>2382.6417452279261</v>
      </c>
      <c r="L197">
        <f t="shared" si="37"/>
        <v>0.96495551858225093</v>
      </c>
      <c r="M197">
        <f t="shared" si="38"/>
        <v>0.97411211168370238</v>
      </c>
      <c r="N197">
        <f t="shared" si="43"/>
        <v>0.86453849291374729</v>
      </c>
      <c r="O197">
        <f t="shared" si="44"/>
        <v>0.87230954421118978</v>
      </c>
    </row>
    <row r="198" spans="1:15" x14ac:dyDescent="0.25">
      <c r="A198" s="1">
        <v>44103</v>
      </c>
      <c r="B198">
        <v>17568</v>
      </c>
      <c r="C198">
        <f t="shared" si="36"/>
        <v>97</v>
      </c>
      <c r="D198">
        <f t="shared" si="40"/>
        <v>69.428571428571431</v>
      </c>
      <c r="E198">
        <f t="shared" si="34"/>
        <v>1885</v>
      </c>
      <c r="F198">
        <v>433</v>
      </c>
      <c r="G198">
        <f t="shared" si="39"/>
        <v>2</v>
      </c>
      <c r="H198">
        <f t="shared" si="42"/>
        <v>14</v>
      </c>
      <c r="I198">
        <v>14827.30659687759</v>
      </c>
      <c r="J198">
        <f t="shared" si="35"/>
        <v>2307.69340312241</v>
      </c>
      <c r="K198">
        <f t="shared" si="41"/>
        <v>2291.6700248908824</v>
      </c>
      <c r="L198">
        <f t="shared" si="37"/>
        <v>0.97955675888978821</v>
      </c>
      <c r="M198">
        <f t="shared" si="38"/>
        <v>0.96181896816034285</v>
      </c>
      <c r="N198">
        <f t="shared" si="43"/>
        <v>0.84664215870997372</v>
      </c>
      <c r="O198">
        <f t="shared" si="44"/>
        <v>0.86109501061914318</v>
      </c>
    </row>
    <row r="199" spans="1:15" x14ac:dyDescent="0.25">
      <c r="A199" s="1">
        <v>44104</v>
      </c>
      <c r="B199">
        <v>17642</v>
      </c>
      <c r="C199">
        <f t="shared" si="36"/>
        <v>74</v>
      </c>
      <c r="D199">
        <f t="shared" si="40"/>
        <v>82</v>
      </c>
      <c r="E199">
        <f t="shared" si="34"/>
        <v>1678</v>
      </c>
      <c r="F199">
        <v>435</v>
      </c>
      <c r="G199">
        <f t="shared" si="39"/>
        <v>2</v>
      </c>
      <c r="H199">
        <f t="shared" si="42"/>
        <v>14</v>
      </c>
      <c r="I199">
        <v>14967.93364724716</v>
      </c>
      <c r="J199">
        <f t="shared" si="35"/>
        <v>2239.0663527528395</v>
      </c>
      <c r="K199">
        <f t="shared" si="41"/>
        <v>2223.8643925431484</v>
      </c>
      <c r="L199">
        <f t="shared" si="37"/>
        <v>0.97026162562292062</v>
      </c>
      <c r="M199">
        <f t="shared" si="38"/>
        <v>0.97041213106107516</v>
      </c>
      <c r="N199">
        <f t="shared" si="43"/>
        <v>0.83685841487419343</v>
      </c>
      <c r="O199">
        <f t="shared" si="44"/>
        <v>0.85089984710820199</v>
      </c>
    </row>
    <row r="200" spans="1:15" x14ac:dyDescent="0.25">
      <c r="A200" s="1">
        <v>44105</v>
      </c>
      <c r="B200">
        <v>17717</v>
      </c>
      <c r="C200">
        <f t="shared" si="36"/>
        <v>75</v>
      </c>
      <c r="D200">
        <f t="shared" si="40"/>
        <v>78.011053639855945</v>
      </c>
      <c r="E200">
        <f t="shared" si="34"/>
        <v>1347</v>
      </c>
      <c r="F200">
        <v>437</v>
      </c>
      <c r="G200">
        <f t="shared" si="39"/>
        <v>2</v>
      </c>
      <c r="H200">
        <f t="shared" si="42"/>
        <v>10</v>
      </c>
      <c r="I200">
        <v>15106</v>
      </c>
      <c r="J200">
        <f t="shared" si="35"/>
        <v>2174</v>
      </c>
      <c r="K200">
        <f t="shared" si="41"/>
        <v>2159.042577620221</v>
      </c>
      <c r="L200">
        <f t="shared" si="37"/>
        <v>0.9709404088570921</v>
      </c>
      <c r="M200">
        <f t="shared" si="38"/>
        <v>0.9708517231804773</v>
      </c>
      <c r="N200">
        <f t="shared" si="43"/>
        <v>0.82801841472939763</v>
      </c>
      <c r="O200">
        <f t="shared" si="44"/>
        <v>0.83226686119637538</v>
      </c>
    </row>
    <row r="201" spans="1:15" x14ac:dyDescent="0.25">
      <c r="A201" s="1">
        <v>44106</v>
      </c>
      <c r="B201">
        <v>17820</v>
      </c>
      <c r="C201">
        <f t="shared" si="36"/>
        <v>103</v>
      </c>
      <c r="D201">
        <f t="shared" si="40"/>
        <v>74</v>
      </c>
      <c r="E201">
        <f t="shared" si="34"/>
        <v>1273</v>
      </c>
      <c r="F201">
        <v>438</v>
      </c>
      <c r="G201">
        <f t="shared" si="39"/>
        <v>1</v>
      </c>
      <c r="H201">
        <f t="shared" si="42"/>
        <v>11</v>
      </c>
      <c r="I201">
        <v>15351</v>
      </c>
      <c r="J201">
        <f t="shared" si="35"/>
        <v>2031</v>
      </c>
      <c r="K201">
        <f t="shared" si="41"/>
        <v>2096.7005891082877</v>
      </c>
      <c r="L201">
        <f t="shared" si="37"/>
        <v>0.93422263109475623</v>
      </c>
      <c r="M201">
        <f t="shared" si="38"/>
        <v>0.97112516948107197</v>
      </c>
      <c r="N201">
        <f t="shared" si="43"/>
        <v>0.81995653354589937</v>
      </c>
      <c r="O201">
        <f t="shared" si="44"/>
        <v>0.76147099118960149</v>
      </c>
    </row>
    <row r="202" spans="1:15" x14ac:dyDescent="0.25">
      <c r="A202" s="1">
        <v>44107</v>
      </c>
      <c r="B202">
        <v>17922</v>
      </c>
      <c r="C202">
        <f t="shared" si="36"/>
        <v>102</v>
      </c>
      <c r="D202">
        <f t="shared" si="40"/>
        <v>75.571428571428569</v>
      </c>
      <c r="E202">
        <f t="shared" si="34"/>
        <v>1353</v>
      </c>
      <c r="F202">
        <v>440</v>
      </c>
      <c r="G202">
        <f t="shared" si="39"/>
        <v>2</v>
      </c>
      <c r="H202">
        <f t="shared" si="42"/>
        <v>12</v>
      </c>
      <c r="I202">
        <v>15432</v>
      </c>
      <c r="J202">
        <f t="shared" si="35"/>
        <v>2050</v>
      </c>
      <c r="K202">
        <f t="shared" si="41"/>
        <v>2033.8655276372924</v>
      </c>
      <c r="L202">
        <f t="shared" si="37"/>
        <v>1.0093549975381586</v>
      </c>
      <c r="M202">
        <f t="shared" si="38"/>
        <v>0.97003145713918149</v>
      </c>
      <c r="N202">
        <f t="shared" si="43"/>
        <v>0.81255930342265104</v>
      </c>
      <c r="O202">
        <f t="shared" si="44"/>
        <v>0.81038896541645389</v>
      </c>
    </row>
    <row r="203" spans="1:15" x14ac:dyDescent="0.25">
      <c r="A203" s="1">
        <v>44108</v>
      </c>
      <c r="B203">
        <f>SQRT(B202*B204)</f>
        <v>17955.468749102598</v>
      </c>
      <c r="C203">
        <f t="shared" si="36"/>
        <v>33.46874910259794</v>
      </c>
      <c r="D203">
        <f t="shared" si="40"/>
        <v>76.571428571428569</v>
      </c>
      <c r="E203">
        <f t="shared" si="34"/>
        <v>1306.660953948016</v>
      </c>
      <c r="F203">
        <f>SQRT(F202*F204)</f>
        <v>441.99547508996062</v>
      </c>
      <c r="G203">
        <f t="shared" si="39"/>
        <v>1.9954750899606211</v>
      </c>
      <c r="H203">
        <f t="shared" si="42"/>
        <v>12.498094422743975</v>
      </c>
      <c r="I203">
        <f>SQRT(I202*I204)</f>
        <v>15528.697047724256</v>
      </c>
      <c r="J203">
        <f t="shared" si="35"/>
        <v>1984.7762262883825</v>
      </c>
      <c r="K203">
        <f t="shared" si="41"/>
        <v>1975.7766082581716</v>
      </c>
      <c r="L203">
        <f t="shared" si="37"/>
        <v>0.96818352501872318</v>
      </c>
      <c r="M203">
        <f t="shared" si="38"/>
        <v>0.97143915436405381</v>
      </c>
      <c r="N203">
        <f t="shared" si="43"/>
        <v>0.80777058823063586</v>
      </c>
      <c r="O203">
        <f t="shared" si="44"/>
        <v>0.81296217692249573</v>
      </c>
    </row>
    <row r="204" spans="1:15" x14ac:dyDescent="0.25">
      <c r="A204" s="1">
        <v>44109</v>
      </c>
      <c r="B204">
        <v>17989</v>
      </c>
      <c r="C204">
        <f t="shared" si="36"/>
        <v>33.53125089740206</v>
      </c>
      <c r="D204">
        <f t="shared" si="40"/>
        <v>74.142857142857139</v>
      </c>
      <c r="E204">
        <f t="shared" si="34"/>
        <v>1260</v>
      </c>
      <c r="F204">
        <v>444</v>
      </c>
      <c r="G204">
        <f t="shared" si="39"/>
        <v>2.0045249100393789</v>
      </c>
      <c r="H204">
        <f t="shared" si="42"/>
        <v>13</v>
      </c>
      <c r="I204">
        <v>15626</v>
      </c>
      <c r="J204">
        <f t="shared" si="35"/>
        <v>1919</v>
      </c>
      <c r="K204">
        <f t="shared" si="41"/>
        <v>1924.4229940797584</v>
      </c>
      <c r="L204">
        <f t="shared" si="37"/>
        <v>0.96685962607916409</v>
      </c>
      <c r="M204">
        <f t="shared" si="38"/>
        <v>0.9740083904406146</v>
      </c>
      <c r="N204">
        <f t="shared" si="43"/>
        <v>0.80768457865480148</v>
      </c>
      <c r="O204">
        <f t="shared" si="44"/>
        <v>0.81456636213722911</v>
      </c>
    </row>
    <row r="205" spans="1:15" x14ac:dyDescent="0.25">
      <c r="A205" s="1">
        <v>44110</v>
      </c>
      <c r="B205">
        <v>18097</v>
      </c>
      <c r="C205">
        <f t="shared" si="36"/>
        <v>108</v>
      </c>
      <c r="D205">
        <f t="shared" si="40"/>
        <v>78.714285714285708</v>
      </c>
      <c r="E205">
        <f t="shared" si="34"/>
        <v>1224</v>
      </c>
      <c r="F205">
        <v>447</v>
      </c>
      <c r="G205">
        <f t="shared" si="39"/>
        <v>3</v>
      </c>
      <c r="H205">
        <f t="shared" si="42"/>
        <v>14</v>
      </c>
      <c r="I205">
        <v>15785</v>
      </c>
      <c r="J205">
        <f t="shared" si="35"/>
        <v>1865</v>
      </c>
      <c r="K205">
        <f t="shared" si="41"/>
        <v>1908.7494293699679</v>
      </c>
      <c r="L205">
        <f t="shared" si="37"/>
        <v>0.97186034392912979</v>
      </c>
      <c r="M205">
        <f t="shared" si="38"/>
        <v>0.99185544718702268</v>
      </c>
      <c r="N205">
        <f t="shared" si="43"/>
        <v>0.83290762135829433</v>
      </c>
      <c r="O205">
        <f t="shared" si="44"/>
        <v>0.80816628304114124</v>
      </c>
    </row>
    <row r="206" spans="1:15" x14ac:dyDescent="0.25">
      <c r="A206" s="1">
        <v>44111</v>
      </c>
      <c r="B206">
        <v>18178</v>
      </c>
      <c r="C206">
        <f t="shared" si="36"/>
        <v>81</v>
      </c>
      <c r="D206">
        <f t="shared" si="40"/>
        <v>66</v>
      </c>
      <c r="E206">
        <f t="shared" si="34"/>
        <v>1194</v>
      </c>
      <c r="F206">
        <v>448</v>
      </c>
      <c r="G206">
        <f t="shared" si="39"/>
        <v>1</v>
      </c>
      <c r="H206">
        <f t="shared" si="42"/>
        <v>13</v>
      </c>
      <c r="I206">
        <v>15902</v>
      </c>
      <c r="J206">
        <f t="shared" si="35"/>
        <v>1828</v>
      </c>
      <c r="K206">
        <f t="shared" si="41"/>
        <v>1890.2640720075433</v>
      </c>
      <c r="L206">
        <f t="shared" si="37"/>
        <v>0.98016085790884722</v>
      </c>
      <c r="M206">
        <f t="shared" si="38"/>
        <v>0.99031546148593941</v>
      </c>
      <c r="N206">
        <f t="shared" si="43"/>
        <v>0.84999070912138253</v>
      </c>
      <c r="O206">
        <f t="shared" si="44"/>
        <v>0.81641171453117034</v>
      </c>
    </row>
    <row r="207" spans="1:15" x14ac:dyDescent="0.25">
      <c r="A207" s="1">
        <v>44112</v>
      </c>
      <c r="B207">
        <v>18236</v>
      </c>
      <c r="C207">
        <f t="shared" si="36"/>
        <v>58</v>
      </c>
      <c r="D207">
        <f t="shared" si="40"/>
        <v>65.450024593321103</v>
      </c>
      <c r="E207">
        <f t="shared" si="34"/>
        <v>1110</v>
      </c>
      <c r="F207">
        <v>449</v>
      </c>
      <c r="G207">
        <f t="shared" si="39"/>
        <v>1</v>
      </c>
      <c r="H207">
        <f t="shared" si="42"/>
        <v>12</v>
      </c>
      <c r="I207">
        <v>15979</v>
      </c>
      <c r="J207">
        <f t="shared" si="35"/>
        <v>1808</v>
      </c>
      <c r="K207">
        <f t="shared" si="41"/>
        <v>1876.0817372413342</v>
      </c>
      <c r="L207">
        <f t="shared" si="37"/>
        <v>0.98905908096280093</v>
      </c>
      <c r="M207">
        <f t="shared" si="38"/>
        <v>0.99249716747187244</v>
      </c>
      <c r="N207">
        <f t="shared" si="43"/>
        <v>0.86894151911965667</v>
      </c>
      <c r="O207">
        <f t="shared" si="44"/>
        <v>0.83164673413063472</v>
      </c>
    </row>
    <row r="208" spans="1:15" x14ac:dyDescent="0.25">
      <c r="A208" s="1">
        <v>44113</v>
      </c>
      <c r="B208">
        <v>18371</v>
      </c>
      <c r="C208">
        <f t="shared" si="36"/>
        <v>135</v>
      </c>
      <c r="D208">
        <f t="shared" si="40"/>
        <v>64.897937470714425</v>
      </c>
      <c r="E208">
        <f t="shared" ref="E208:E271" si="45">SUM(C195:C208)</f>
        <v>1037</v>
      </c>
      <c r="F208">
        <v>452</v>
      </c>
      <c r="G208">
        <f t="shared" si="39"/>
        <v>3</v>
      </c>
      <c r="H208">
        <f t="shared" si="42"/>
        <v>14</v>
      </c>
      <c r="I208">
        <v>16001</v>
      </c>
      <c r="J208">
        <f t="shared" si="35"/>
        <v>1918</v>
      </c>
      <c r="K208">
        <f t="shared" si="41"/>
        <v>1866.3681197818969</v>
      </c>
      <c r="L208">
        <f t="shared" si="37"/>
        <v>1.0608407079646018</v>
      </c>
      <c r="M208">
        <f t="shared" si="38"/>
        <v>0.99482239112155069</v>
      </c>
      <c r="N208">
        <f t="shared" si="43"/>
        <v>0.89014527371104069</v>
      </c>
      <c r="O208">
        <f t="shared" si="44"/>
        <v>0.94436238306253073</v>
      </c>
    </row>
    <row r="209" spans="1:15" x14ac:dyDescent="0.25">
      <c r="A209" s="1">
        <v>44114</v>
      </c>
      <c r="B209">
        <v>18384</v>
      </c>
      <c r="C209">
        <f t="shared" si="36"/>
        <v>13</v>
      </c>
      <c r="D209">
        <f t="shared" si="40"/>
        <v>53.714285714285715</v>
      </c>
      <c r="E209">
        <f t="shared" si="45"/>
        <v>1036</v>
      </c>
      <c r="F209">
        <v>453</v>
      </c>
      <c r="G209">
        <f t="shared" si="39"/>
        <v>1</v>
      </c>
      <c r="H209">
        <f t="shared" si="42"/>
        <v>13</v>
      </c>
      <c r="I209">
        <v>16016</v>
      </c>
      <c r="J209">
        <f t="shared" si="35"/>
        <v>1915</v>
      </c>
      <c r="K209">
        <f t="shared" si="41"/>
        <v>1859.57518512517</v>
      </c>
      <c r="L209">
        <f t="shared" si="37"/>
        <v>0.99843587069864437</v>
      </c>
      <c r="M209">
        <f t="shared" si="38"/>
        <v>0.99636034575134047</v>
      </c>
      <c r="N209">
        <f t="shared" si="43"/>
        <v>0.91430586725436436</v>
      </c>
      <c r="O209">
        <f t="shared" si="44"/>
        <v>0.93414634146341469</v>
      </c>
    </row>
    <row r="210" spans="1:15" x14ac:dyDescent="0.25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0"/>
        <v>55.142857142857146</v>
      </c>
      <c r="E210">
        <f t="shared" si="45"/>
        <v>1004.2275476322393</v>
      </c>
      <c r="F210">
        <f>(F212/F209)^(1/3)*F209</f>
        <v>453.66568795250214</v>
      </c>
      <c r="G210">
        <f t="shared" si="39"/>
        <v>0.66568795250213952</v>
      </c>
      <c r="H210">
        <f t="shared" si="42"/>
        <v>11.670212862541518</v>
      </c>
      <c r="I210">
        <f>(I212/I209)^(1/3)*I209</f>
        <v>16077.099944811787</v>
      </c>
      <c r="J210">
        <f t="shared" si="35"/>
        <v>1882.8532884915548</v>
      </c>
      <c r="K210">
        <f t="shared" si="41"/>
        <v>1836.8120666669079</v>
      </c>
      <c r="L210">
        <f t="shared" si="37"/>
        <v>0.98321320547861868</v>
      </c>
      <c r="M210">
        <f t="shared" si="38"/>
        <v>0.98775896847820654</v>
      </c>
      <c r="N210">
        <f t="shared" si="43"/>
        <v>0.92966586353415037</v>
      </c>
      <c r="O210">
        <f t="shared" si="44"/>
        <v>0.94864764276856139</v>
      </c>
    </row>
    <row r="211" spans="1:15" x14ac:dyDescent="0.25">
      <c r="A211" s="1">
        <v>44116</v>
      </c>
      <c r="B211">
        <f>(B212/B209)^(1/3)*B210</f>
        <v>18443.285562295001</v>
      </c>
      <c r="C211">
        <f t="shared" ref="C211:C275" si="46">B211-B210</f>
        <v>29.666641039155365</v>
      </c>
      <c r="D211">
        <f t="shared" si="40"/>
        <v>53</v>
      </c>
      <c r="E211">
        <f t="shared" si="45"/>
        <v>972.285562295001</v>
      </c>
      <c r="F211">
        <f>(F212/F209)^(1/3)*F210</f>
        <v>454.33235413999347</v>
      </c>
      <c r="G211">
        <f t="shared" si="39"/>
        <v>0.66666618749133022</v>
      </c>
      <c r="H211">
        <f t="shared" si="42"/>
        <v>10.33235413999347</v>
      </c>
      <c r="I211">
        <f>(I212/I209)^(1/3)*I210</f>
        <v>16138.432981734964</v>
      </c>
      <c r="J211">
        <f t="shared" si="35"/>
        <v>1850.5202264200416</v>
      </c>
      <c r="K211">
        <f t="shared" si="41"/>
        <v>1811.5565213097755</v>
      </c>
      <c r="L211">
        <f t="shared" si="37"/>
        <v>0.982827625355018</v>
      </c>
      <c r="M211">
        <f t="shared" si="38"/>
        <v>0.98625033784596083</v>
      </c>
      <c r="N211">
        <f t="shared" si="43"/>
        <v>0.94135048629266949</v>
      </c>
      <c r="O211">
        <f t="shared" si="44"/>
        <v>0.96431486525275745</v>
      </c>
    </row>
    <row r="212" spans="1:15" x14ac:dyDescent="0.25">
      <c r="A212" s="1">
        <v>44117</v>
      </c>
      <c r="B212">
        <v>18473</v>
      </c>
      <c r="C212">
        <f t="shared" si="46"/>
        <v>29.714437704999</v>
      </c>
      <c r="D212">
        <f t="shared" si="40"/>
        <v>39.857142857142854</v>
      </c>
      <c r="E212">
        <f t="shared" si="45"/>
        <v>905</v>
      </c>
      <c r="F212">
        <v>455</v>
      </c>
      <c r="G212">
        <f t="shared" si="39"/>
        <v>0.66764586000653026</v>
      </c>
      <c r="H212">
        <f t="shared" si="42"/>
        <v>8</v>
      </c>
      <c r="I212">
        <v>16200</v>
      </c>
      <c r="J212">
        <f t="shared" ref="J212:J263" si="47">B212-F212-I212</f>
        <v>1818</v>
      </c>
      <c r="K212">
        <f t="shared" si="41"/>
        <v>1764.1394565506</v>
      </c>
      <c r="L212">
        <f t="shared" si="37"/>
        <v>0.98242644097819232</v>
      </c>
      <c r="M212">
        <f t="shared" si="38"/>
        <v>0.97382523581163649</v>
      </c>
      <c r="N212">
        <f t="shared" si="43"/>
        <v>0.92423836749116928</v>
      </c>
      <c r="O212">
        <f t="shared" si="44"/>
        <v>0.97479892761394105</v>
      </c>
    </row>
    <row r="213" spans="1:15" x14ac:dyDescent="0.25">
      <c r="A213" s="1">
        <v>44118</v>
      </c>
      <c r="B213">
        <v>18564</v>
      </c>
      <c r="C213">
        <f t="shared" si="46"/>
        <v>91</v>
      </c>
      <c r="D213">
        <f t="shared" si="40"/>
        <v>43.428571428571431</v>
      </c>
      <c r="E213">
        <f t="shared" si="45"/>
        <v>922</v>
      </c>
      <c r="F213">
        <v>455</v>
      </c>
      <c r="G213">
        <f t="shared" si="39"/>
        <v>0</v>
      </c>
      <c r="H213">
        <f t="shared" si="42"/>
        <v>7</v>
      </c>
      <c r="I213">
        <v>16432</v>
      </c>
      <c r="J213">
        <f t="shared" si="47"/>
        <v>1677</v>
      </c>
      <c r="K213">
        <f t="shared" si="41"/>
        <v>1722.7821060841716</v>
      </c>
      <c r="L213">
        <f t="shared" si="37"/>
        <v>0.92244224422442245</v>
      </c>
      <c r="M213">
        <f t="shared" si="38"/>
        <v>0.97655664334649939</v>
      </c>
      <c r="N213">
        <f t="shared" si="43"/>
        <v>0.9113975828014873</v>
      </c>
      <c r="O213">
        <f t="shared" si="44"/>
        <v>0.91739606126914663</v>
      </c>
    </row>
    <row r="214" spans="1:15" x14ac:dyDescent="0.25">
      <c r="A214" s="1">
        <v>44119</v>
      </c>
      <c r="B214">
        <v>18607</v>
      </c>
      <c r="C214">
        <f t="shared" si="46"/>
        <v>43</v>
      </c>
      <c r="D214">
        <f t="shared" si="40"/>
        <v>44.691643204772845</v>
      </c>
      <c r="E214">
        <f t="shared" si="45"/>
        <v>890</v>
      </c>
      <c r="F214">
        <v>456</v>
      </c>
      <c r="G214">
        <f t="shared" si="39"/>
        <v>1</v>
      </c>
      <c r="H214">
        <f t="shared" si="42"/>
        <v>7</v>
      </c>
      <c r="I214">
        <v>16510</v>
      </c>
      <c r="J214">
        <f t="shared" si="47"/>
        <v>1641</v>
      </c>
      <c r="K214">
        <f t="shared" si="41"/>
        <v>1688.4631374895378</v>
      </c>
      <c r="L214">
        <f t="shared" si="37"/>
        <v>0.97853309481216455</v>
      </c>
      <c r="M214">
        <f t="shared" si="38"/>
        <v>0.98007933303147676</v>
      </c>
      <c r="N214">
        <f t="shared" si="43"/>
        <v>0.89999444265809103</v>
      </c>
      <c r="O214">
        <f t="shared" si="44"/>
        <v>0.90763274336283184</v>
      </c>
    </row>
    <row r="215" spans="1:15" x14ac:dyDescent="0.25">
      <c r="A215" s="1">
        <v>44120</v>
      </c>
      <c r="B215">
        <v>18650</v>
      </c>
      <c r="C215">
        <f t="shared" si="46"/>
        <v>43</v>
      </c>
      <c r="D215">
        <f t="shared" si="40"/>
        <v>45.95920538642843</v>
      </c>
      <c r="E215">
        <f t="shared" si="45"/>
        <v>830</v>
      </c>
      <c r="F215">
        <v>456</v>
      </c>
      <c r="G215">
        <f t="shared" si="39"/>
        <v>0</v>
      </c>
      <c r="H215">
        <f t="shared" si="42"/>
        <v>4</v>
      </c>
      <c r="I215">
        <v>16601</v>
      </c>
      <c r="J215">
        <f t="shared" si="47"/>
        <v>1593</v>
      </c>
      <c r="K215">
        <f t="shared" si="41"/>
        <v>1660.8800634660668</v>
      </c>
      <c r="L215">
        <f t="shared" si="37"/>
        <v>0.97074954296160876</v>
      </c>
      <c r="M215">
        <f t="shared" si="38"/>
        <v>0.98366379850940522</v>
      </c>
      <c r="N215">
        <f t="shared" si="43"/>
        <v>0.88989950367356074</v>
      </c>
      <c r="O215">
        <f t="shared" si="44"/>
        <v>0.83055265901981234</v>
      </c>
    </row>
    <row r="216" spans="1:15" x14ac:dyDescent="0.25">
      <c r="A216" s="1">
        <v>44121</v>
      </c>
      <c r="B216">
        <v>18688</v>
      </c>
      <c r="C216">
        <f t="shared" si="46"/>
        <v>38</v>
      </c>
      <c r="D216">
        <f t="shared" si="40"/>
        <v>50</v>
      </c>
      <c r="E216">
        <f t="shared" si="45"/>
        <v>766</v>
      </c>
      <c r="F216">
        <v>456</v>
      </c>
      <c r="G216">
        <f t="shared" si="39"/>
        <v>0</v>
      </c>
      <c r="H216">
        <f t="shared" si="42"/>
        <v>3</v>
      </c>
      <c r="I216">
        <v>16610</v>
      </c>
      <c r="J216">
        <f t="shared" si="47"/>
        <v>1622</v>
      </c>
      <c r="K216">
        <f t="shared" si="41"/>
        <v>1637.4648247719776</v>
      </c>
      <c r="L216">
        <f t="shared" ref="L216:L233" si="48">J216/J215</f>
        <v>1.0182046453232894</v>
      </c>
      <c r="M216">
        <f t="shared" ref="M216:M280" si="49">K216/K215</f>
        <v>0.98590190874756833</v>
      </c>
      <c r="N216">
        <f t="shared" si="43"/>
        <v>0.88055854792542743</v>
      </c>
      <c r="O216">
        <f t="shared" si="44"/>
        <v>0.8469973890339425</v>
      </c>
    </row>
    <row r="217" spans="1:15" x14ac:dyDescent="0.25">
      <c r="A217" s="1">
        <v>44122</v>
      </c>
      <c r="B217">
        <f>SQRT(B216*B218)</f>
        <v>18726.460423689256</v>
      </c>
      <c r="C217">
        <f t="shared" si="46"/>
        <v>38.460423689255549</v>
      </c>
      <c r="D217">
        <f t="shared" si="40"/>
        <v>45.714285714285715</v>
      </c>
      <c r="E217">
        <f t="shared" si="45"/>
        <v>770.99167458665761</v>
      </c>
      <c r="F217">
        <f>SQRT(F216*F218)</f>
        <v>457.49754097699804</v>
      </c>
      <c r="G217">
        <f t="shared" ref="G217:G241" si="50">F217-F216</f>
        <v>1.4975409769980388</v>
      </c>
      <c r="H217">
        <f t="shared" si="42"/>
        <v>3.8318530244958993</v>
      </c>
      <c r="I217">
        <f>SQRT(I216*I218)</f>
        <v>16633.483399456651</v>
      </c>
      <c r="J217">
        <f t="shared" si="47"/>
        <v>1635.4794832556072</v>
      </c>
      <c r="K217">
        <f t="shared" si="41"/>
        <v>1637.743660874946</v>
      </c>
      <c r="L217">
        <f t="shared" si="48"/>
        <v>1.0083104089122117</v>
      </c>
      <c r="M217">
        <f t="shared" si="49"/>
        <v>1.0001702852475058</v>
      </c>
      <c r="N217">
        <f t="shared" si="43"/>
        <v>0.89162287780851046</v>
      </c>
      <c r="O217">
        <f t="shared" si="44"/>
        <v>0.86861758866293248</v>
      </c>
    </row>
    <row r="218" spans="1:15" x14ac:dyDescent="0.25">
      <c r="A218" s="1">
        <v>44123</v>
      </c>
      <c r="B218">
        <v>18765</v>
      </c>
      <c r="C218">
        <f t="shared" si="46"/>
        <v>38.539576310744451</v>
      </c>
      <c r="D218">
        <f t="shared" ref="D218:D285" si="51">AVERAGE(C215:C221)</f>
        <v>45.285714285714285</v>
      </c>
      <c r="E218">
        <f t="shared" si="45"/>
        <v>776</v>
      </c>
      <c r="F218">
        <v>459</v>
      </c>
      <c r="G218">
        <f t="shared" si="50"/>
        <v>1.5024590230019612</v>
      </c>
      <c r="H218">
        <f t="shared" si="42"/>
        <v>4.6676458600065303</v>
      </c>
      <c r="I218">
        <v>16657</v>
      </c>
      <c r="J218">
        <f t="shared" si="47"/>
        <v>1649</v>
      </c>
      <c r="K218">
        <f t="shared" ref="K218:K285" si="52">GEOMEAN(J215:J221)</f>
        <v>1626.0920103914052</v>
      </c>
      <c r="L218">
        <f t="shared" si="48"/>
        <v>1.0082670048036793</v>
      </c>
      <c r="M218">
        <f t="shared" si="49"/>
        <v>0.99288554688875053</v>
      </c>
      <c r="N218">
        <f t="shared" si="43"/>
        <v>0.89762146047517344</v>
      </c>
      <c r="O218">
        <f t="shared" si="44"/>
        <v>0.8911007707222437</v>
      </c>
    </row>
    <row r="219" spans="1:15" x14ac:dyDescent="0.25">
      <c r="A219" s="1">
        <v>44124</v>
      </c>
      <c r="B219">
        <v>18823</v>
      </c>
      <c r="C219">
        <f t="shared" si="46"/>
        <v>58</v>
      </c>
      <c r="D219">
        <f t="shared" si="51"/>
        <v>47.142857142857146</v>
      </c>
      <c r="E219">
        <f t="shared" si="45"/>
        <v>726</v>
      </c>
      <c r="F219">
        <v>460</v>
      </c>
      <c r="G219">
        <f t="shared" si="50"/>
        <v>1</v>
      </c>
      <c r="H219">
        <f t="shared" si="42"/>
        <v>5</v>
      </c>
      <c r="I219">
        <v>16717</v>
      </c>
      <c r="J219">
        <f t="shared" si="47"/>
        <v>1646</v>
      </c>
      <c r="K219">
        <f t="shared" si="52"/>
        <v>1614.6236876957314</v>
      </c>
      <c r="L219">
        <f t="shared" si="48"/>
        <v>0.99818071558520316</v>
      </c>
      <c r="M219">
        <f t="shared" si="49"/>
        <v>0.99294731010152781</v>
      </c>
      <c r="N219">
        <f t="shared" si="43"/>
        <v>0.91524719414914346</v>
      </c>
      <c r="O219">
        <f t="shared" si="44"/>
        <v>0.90539053905390543</v>
      </c>
    </row>
    <row r="220" spans="1:15" x14ac:dyDescent="0.25">
      <c r="A220" s="1">
        <v>44125</v>
      </c>
      <c r="B220">
        <v>18884</v>
      </c>
      <c r="C220">
        <f t="shared" si="46"/>
        <v>61</v>
      </c>
      <c r="D220">
        <f t="shared" si="51"/>
        <v>45.755877466924304</v>
      </c>
      <c r="E220">
        <f t="shared" si="45"/>
        <v>706</v>
      </c>
      <c r="F220">
        <v>460</v>
      </c>
      <c r="G220">
        <f t="shared" si="50"/>
        <v>0</v>
      </c>
      <c r="H220">
        <f t="shared" si="42"/>
        <v>5</v>
      </c>
      <c r="I220">
        <v>16745</v>
      </c>
      <c r="J220">
        <f t="shared" si="47"/>
        <v>1679</v>
      </c>
      <c r="K220">
        <f t="shared" si="52"/>
        <v>1596.3959951849172</v>
      </c>
      <c r="L220">
        <f t="shared" si="48"/>
        <v>1.020048602673147</v>
      </c>
      <c r="M220">
        <f t="shared" si="49"/>
        <v>0.98871087260163548</v>
      </c>
      <c r="N220">
        <f t="shared" si="43"/>
        <v>0.9266383656685836</v>
      </c>
      <c r="O220">
        <f t="shared" si="44"/>
        <v>1.0011926058437686</v>
      </c>
    </row>
    <row r="221" spans="1:15" x14ac:dyDescent="0.25">
      <c r="A221" s="1">
        <v>44126</v>
      </c>
      <c r="B221">
        <v>18924</v>
      </c>
      <c r="C221">
        <f t="shared" si="46"/>
        <v>40</v>
      </c>
      <c r="D221">
        <f t="shared" si="51"/>
        <v>44.30914727999334</v>
      </c>
      <c r="E221">
        <f t="shared" si="45"/>
        <v>688</v>
      </c>
      <c r="F221">
        <v>461</v>
      </c>
      <c r="G221">
        <f t="shared" si="50"/>
        <v>1</v>
      </c>
      <c r="H221">
        <f t="shared" ref="H221:H284" si="53">SUM(G215:G221)</f>
        <v>5</v>
      </c>
      <c r="I221">
        <v>16902</v>
      </c>
      <c r="J221">
        <f t="shared" si="47"/>
        <v>1561</v>
      </c>
      <c r="K221">
        <f t="shared" si="52"/>
        <v>1573.7890062952692</v>
      </c>
      <c r="L221">
        <f t="shared" si="48"/>
        <v>0.9297200714711138</v>
      </c>
      <c r="M221">
        <f t="shared" si="49"/>
        <v>0.98583873364889685</v>
      </c>
      <c r="N221">
        <f t="shared" si="43"/>
        <v>0.93208372238154413</v>
      </c>
      <c r="O221">
        <f t="shared" si="44"/>
        <v>0.95124923826934793</v>
      </c>
    </row>
    <row r="222" spans="1:15" x14ac:dyDescent="0.25">
      <c r="A222" s="1">
        <v>44127</v>
      </c>
      <c r="B222">
        <v>18980</v>
      </c>
      <c r="C222">
        <f t="shared" si="46"/>
        <v>56</v>
      </c>
      <c r="D222">
        <f t="shared" si="51"/>
        <v>42.857142857142854</v>
      </c>
      <c r="E222">
        <f t="shared" si="45"/>
        <v>609</v>
      </c>
      <c r="F222">
        <v>461</v>
      </c>
      <c r="G222">
        <f t="shared" si="50"/>
        <v>0</v>
      </c>
      <c r="H222">
        <f t="shared" si="53"/>
        <v>5</v>
      </c>
      <c r="I222">
        <v>17003</v>
      </c>
      <c r="J222">
        <f t="shared" si="47"/>
        <v>1516</v>
      </c>
      <c r="K222">
        <f t="shared" si="52"/>
        <v>1546.9593272766351</v>
      </c>
      <c r="L222">
        <f t="shared" si="48"/>
        <v>0.97117232543241516</v>
      </c>
      <c r="M222">
        <f t="shared" si="49"/>
        <v>0.98295217534795742</v>
      </c>
      <c r="N222">
        <f t="shared" ref="N222:N285" si="54">K222/K215</f>
        <v>0.93140941438499047</v>
      </c>
      <c r="O222">
        <f t="shared" ref="O222:O257" si="55">J222/J215</f>
        <v>0.95166352793471443</v>
      </c>
    </row>
    <row r="223" spans="1:15" x14ac:dyDescent="0.25">
      <c r="A223" s="1">
        <v>44128</v>
      </c>
      <c r="B223">
        <f>(B225/B222)^(1/3)*B222</f>
        <v>19008.29114226847</v>
      </c>
      <c r="C223">
        <f t="shared" si="46"/>
        <v>28.291142268470139</v>
      </c>
      <c r="D223">
        <f t="shared" si="51"/>
        <v>41.571428571428569</v>
      </c>
      <c r="E223">
        <f t="shared" si="45"/>
        <v>624.29114226847014</v>
      </c>
      <c r="F223">
        <v>461</v>
      </c>
      <c r="G223">
        <f t="shared" si="50"/>
        <v>0</v>
      </c>
      <c r="H223">
        <f t="shared" si="53"/>
        <v>5</v>
      </c>
      <c r="I223">
        <f>(I225/I222)^(1/3)*I222</f>
        <v>17049.207644889153</v>
      </c>
      <c r="J223">
        <f t="shared" si="47"/>
        <v>1498.0834973793171</v>
      </c>
      <c r="K223">
        <f t="shared" si="52"/>
        <v>1514.3573894310618</v>
      </c>
      <c r="L223">
        <f t="shared" si="48"/>
        <v>0.98818172650350733</v>
      </c>
      <c r="M223">
        <f t="shared" si="49"/>
        <v>0.97892514866375457</v>
      </c>
      <c r="N223">
        <f t="shared" si="54"/>
        <v>0.92481827183184906</v>
      </c>
      <c r="O223">
        <f t="shared" si="55"/>
        <v>0.92360264943237802</v>
      </c>
    </row>
    <row r="224" spans="1:15" x14ac:dyDescent="0.25">
      <c r="A224" s="1">
        <v>44129</v>
      </c>
      <c r="B224">
        <f>(B225/B222)^(1/3)*B223</f>
        <v>19036.624454649209</v>
      </c>
      <c r="C224">
        <f t="shared" si="46"/>
        <v>28.333312380738789</v>
      </c>
      <c r="D224">
        <f t="shared" si="51"/>
        <v>40.142857142857146</v>
      </c>
      <c r="E224">
        <f t="shared" si="45"/>
        <v>623.00553339336329</v>
      </c>
      <c r="F224">
        <v>461</v>
      </c>
      <c r="G224">
        <f t="shared" si="50"/>
        <v>0</v>
      </c>
      <c r="H224">
        <f t="shared" si="53"/>
        <v>3.5024590230019612</v>
      </c>
      <c r="I224">
        <f>(I225/I222)^(1/3)*I223</f>
        <v>17095.540864467843</v>
      </c>
      <c r="J224">
        <f t="shared" si="47"/>
        <v>1480.0835901813662</v>
      </c>
      <c r="K224">
        <f t="shared" si="52"/>
        <v>1443.5823662443456</v>
      </c>
      <c r="L224">
        <f t="shared" si="48"/>
        <v>0.9879847103119157</v>
      </c>
      <c r="M224">
        <f t="shared" si="49"/>
        <v>0.95326398927976563</v>
      </c>
      <c r="N224">
        <f t="shared" si="54"/>
        <v>0.88144585793916497</v>
      </c>
      <c r="O224">
        <f t="shared" si="55"/>
        <v>0.90498450474908565</v>
      </c>
    </row>
    <row r="225" spans="1:15" x14ac:dyDescent="0.25">
      <c r="A225" s="1">
        <v>44130</v>
      </c>
      <c r="B225">
        <v>19065</v>
      </c>
      <c r="C225">
        <f t="shared" si="46"/>
        <v>28.375545350791072</v>
      </c>
      <c r="D225">
        <f t="shared" si="51"/>
        <v>41.142857142857146</v>
      </c>
      <c r="E225">
        <f t="shared" si="45"/>
        <v>621.714437704999</v>
      </c>
      <c r="F225">
        <v>461</v>
      </c>
      <c r="G225">
        <f t="shared" si="50"/>
        <v>0</v>
      </c>
      <c r="H225">
        <f t="shared" si="53"/>
        <v>2</v>
      </c>
      <c r="I225">
        <v>17142</v>
      </c>
      <c r="J225">
        <f t="shared" si="47"/>
        <v>1462</v>
      </c>
      <c r="K225">
        <f t="shared" si="52"/>
        <v>1353.0512589026546</v>
      </c>
      <c r="L225">
        <f t="shared" si="48"/>
        <v>0.98778204805368441</v>
      </c>
      <c r="M225">
        <f t="shared" si="49"/>
        <v>0.93728718952336698</v>
      </c>
      <c r="N225">
        <f t="shared" si="54"/>
        <v>0.83208776025962461</v>
      </c>
      <c r="O225">
        <f t="shared" si="55"/>
        <v>0.88659793814432986</v>
      </c>
    </row>
    <row r="226" spans="1:15" x14ac:dyDescent="0.25">
      <c r="A226" s="1">
        <v>44131</v>
      </c>
      <c r="B226">
        <v>19114</v>
      </c>
      <c r="C226">
        <f t="shared" si="46"/>
        <v>49</v>
      </c>
      <c r="D226">
        <f t="shared" si="51"/>
        <v>43.142857142857146</v>
      </c>
      <c r="E226">
        <f t="shared" si="45"/>
        <v>641</v>
      </c>
      <c r="F226">
        <v>462</v>
      </c>
      <c r="G226">
        <f t="shared" si="50"/>
        <v>1</v>
      </c>
      <c r="H226">
        <f t="shared" si="53"/>
        <v>2</v>
      </c>
      <c r="I226">
        <v>17234</v>
      </c>
      <c r="J226">
        <f t="shared" si="47"/>
        <v>1418</v>
      </c>
      <c r="K226">
        <f t="shared" si="52"/>
        <v>1256.7197065729461</v>
      </c>
      <c r="L226">
        <f t="shared" si="48"/>
        <v>0.96990424076607384</v>
      </c>
      <c r="M226">
        <f t="shared" si="49"/>
        <v>0.92880421070829577</v>
      </c>
      <c r="N226">
        <f t="shared" si="54"/>
        <v>0.77833597769548468</v>
      </c>
      <c r="O226">
        <f t="shared" si="55"/>
        <v>0.86148238153098422</v>
      </c>
    </row>
    <row r="227" spans="1:15" x14ac:dyDescent="0.25">
      <c r="A227" s="1">
        <v>44132</v>
      </c>
      <c r="B227">
        <v>19165</v>
      </c>
      <c r="C227">
        <f t="shared" si="46"/>
        <v>51</v>
      </c>
      <c r="D227">
        <f t="shared" si="51"/>
        <v>40.244122533075696</v>
      </c>
      <c r="E227">
        <f t="shared" si="45"/>
        <v>601</v>
      </c>
      <c r="F227">
        <v>462</v>
      </c>
      <c r="G227">
        <f t="shared" si="50"/>
        <v>0</v>
      </c>
      <c r="H227">
        <f t="shared" si="53"/>
        <v>2</v>
      </c>
      <c r="I227">
        <v>17502</v>
      </c>
      <c r="J227">
        <f t="shared" si="47"/>
        <v>1201</v>
      </c>
      <c r="K227">
        <f t="shared" si="52"/>
        <v>1170.7032605460768</v>
      </c>
      <c r="L227">
        <f t="shared" si="48"/>
        <v>0.84696755994358253</v>
      </c>
      <c r="M227">
        <f t="shared" si="49"/>
        <v>0.93155478856822038</v>
      </c>
      <c r="N227">
        <f t="shared" si="54"/>
        <v>0.73334139153266253</v>
      </c>
      <c r="O227">
        <f t="shared" si="55"/>
        <v>0.71530673019654556</v>
      </c>
    </row>
    <row r="228" spans="1:15" x14ac:dyDescent="0.25">
      <c r="A228" s="1">
        <v>44133</v>
      </c>
      <c r="B228">
        <v>19212</v>
      </c>
      <c r="C228">
        <f t="shared" si="46"/>
        <v>47</v>
      </c>
      <c r="D228">
        <f t="shared" si="51"/>
        <v>39.101268383446168</v>
      </c>
      <c r="E228">
        <f t="shared" si="45"/>
        <v>605</v>
      </c>
      <c r="F228">
        <v>464</v>
      </c>
      <c r="G228">
        <f t="shared" si="50"/>
        <v>2</v>
      </c>
      <c r="H228">
        <f t="shared" si="53"/>
        <v>3</v>
      </c>
      <c r="I228">
        <v>17756</v>
      </c>
      <c r="J228">
        <f t="shared" si="47"/>
        <v>992</v>
      </c>
      <c r="K228">
        <f t="shared" si="52"/>
        <v>1084.8286503259487</v>
      </c>
      <c r="L228">
        <f t="shared" si="48"/>
        <v>0.82597835137385511</v>
      </c>
      <c r="M228">
        <f t="shared" si="49"/>
        <v>0.92664698808469048</v>
      </c>
      <c r="N228">
        <f t="shared" si="54"/>
        <v>0.68931009556335443</v>
      </c>
      <c r="O228">
        <f t="shared" si="55"/>
        <v>0.63549007046764894</v>
      </c>
    </row>
    <row r="229" spans="1:15" x14ac:dyDescent="0.25">
      <c r="A229" s="1">
        <v>44134</v>
      </c>
      <c r="B229">
        <v>19282</v>
      </c>
      <c r="C229">
        <f t="shared" si="46"/>
        <v>70</v>
      </c>
      <c r="D229">
        <f t="shared" si="51"/>
        <v>37.952380952381127</v>
      </c>
      <c r="E229">
        <f t="shared" si="45"/>
        <v>632</v>
      </c>
      <c r="F229">
        <v>465</v>
      </c>
      <c r="G229">
        <f t="shared" si="50"/>
        <v>1</v>
      </c>
      <c r="H229">
        <f t="shared" si="53"/>
        <v>4</v>
      </c>
      <c r="I229">
        <v>17913</v>
      </c>
      <c r="J229">
        <f t="shared" si="47"/>
        <v>904</v>
      </c>
      <c r="K229">
        <f t="shared" si="52"/>
        <v>999.62477953454993</v>
      </c>
      <c r="L229">
        <f t="shared" si="48"/>
        <v>0.91129032258064513</v>
      </c>
      <c r="M229">
        <f t="shared" si="49"/>
        <v>0.92145868311479573</v>
      </c>
      <c r="N229">
        <f t="shared" si="54"/>
        <v>0.64618685307929358</v>
      </c>
      <c r="O229">
        <f t="shared" si="55"/>
        <v>0.59630606860158308</v>
      </c>
    </row>
    <row r="230" spans="1:15" x14ac:dyDescent="0.25">
      <c r="A230" s="1">
        <v>44135</v>
      </c>
      <c r="B230">
        <v>19290</v>
      </c>
      <c r="C230">
        <f t="shared" si="46"/>
        <v>8</v>
      </c>
      <c r="D230">
        <f t="shared" si="51"/>
        <v>33.857142857142854</v>
      </c>
      <c r="E230">
        <f t="shared" si="45"/>
        <v>602</v>
      </c>
      <c r="F230">
        <v>465</v>
      </c>
      <c r="G230">
        <f t="shared" si="50"/>
        <v>0</v>
      </c>
      <c r="H230">
        <f t="shared" si="53"/>
        <v>4</v>
      </c>
      <c r="I230">
        <v>17913</v>
      </c>
      <c r="J230">
        <f t="shared" si="47"/>
        <v>912</v>
      </c>
      <c r="K230">
        <f t="shared" si="52"/>
        <v>917.98041076194374</v>
      </c>
      <c r="L230">
        <f t="shared" si="48"/>
        <v>1.0088495575221239</v>
      </c>
      <c r="M230">
        <f t="shared" si="49"/>
        <v>0.91832498509028371</v>
      </c>
      <c r="N230">
        <f t="shared" si="54"/>
        <v>0.60618478647687346</v>
      </c>
      <c r="O230">
        <f t="shared" si="55"/>
        <v>0.60877781618675697</v>
      </c>
    </row>
    <row r="231" spans="1:15" x14ac:dyDescent="0.25">
      <c r="A231" s="1">
        <v>44136</v>
      </c>
      <c r="B231">
        <f>(B230*2+B233)/3</f>
        <v>19310.333333333332</v>
      </c>
      <c r="C231">
        <f t="shared" si="46"/>
        <v>20.333333333332121</v>
      </c>
      <c r="D231">
        <f t="shared" si="51"/>
        <v>29.142857142857142</v>
      </c>
      <c r="E231">
        <f t="shared" si="45"/>
        <v>583.87290964407657</v>
      </c>
      <c r="F231">
        <f>(F230*2+F233)/3</f>
        <v>466.66666666666669</v>
      </c>
      <c r="G231">
        <f t="shared" si="50"/>
        <v>1.6666666666666856</v>
      </c>
      <c r="H231">
        <f t="shared" si="53"/>
        <v>5.6666666666666856</v>
      </c>
      <c r="I231">
        <f>(I230*2+I233)/3</f>
        <v>17975.333333333332</v>
      </c>
      <c r="J231">
        <f t="shared" si="47"/>
        <v>868.33333333333212</v>
      </c>
      <c r="K231">
        <f t="shared" si="52"/>
        <v>836.39093533871016</v>
      </c>
      <c r="L231">
        <f t="shared" si="48"/>
        <v>0.95211988304093431</v>
      </c>
      <c r="M231">
        <f t="shared" si="49"/>
        <v>0.91112067919236694</v>
      </c>
      <c r="N231">
        <f t="shared" si="54"/>
        <v>0.57938566921864143</v>
      </c>
      <c r="O231">
        <f t="shared" si="55"/>
        <v>0.58667857619239494</v>
      </c>
    </row>
    <row r="232" spans="1:15" x14ac:dyDescent="0.25">
      <c r="A232" s="1">
        <v>44137</v>
      </c>
      <c r="B232">
        <f>(B230+B233*2)/3</f>
        <v>19330.666666666668</v>
      </c>
      <c r="C232">
        <f t="shared" si="46"/>
        <v>20.333333333335759</v>
      </c>
      <c r="D232">
        <f t="shared" si="51"/>
        <v>32.428571428571431</v>
      </c>
      <c r="E232">
        <f t="shared" si="45"/>
        <v>565.66666666666788</v>
      </c>
      <c r="F232">
        <f>(F230+F233*2)/3</f>
        <v>468.33333333333331</v>
      </c>
      <c r="G232">
        <f t="shared" si="50"/>
        <v>1.6666666666666288</v>
      </c>
      <c r="H232">
        <f t="shared" si="53"/>
        <v>7.3333333333333144</v>
      </c>
      <c r="I232">
        <f>(I230+I233*2)/3</f>
        <v>18037.666666666668</v>
      </c>
      <c r="J232">
        <f t="shared" si="47"/>
        <v>824.66666666666788</v>
      </c>
      <c r="K232">
        <f t="shared" si="52"/>
        <v>788.92212839242438</v>
      </c>
      <c r="L232">
        <f t="shared" si="48"/>
        <v>0.94971209213052099</v>
      </c>
      <c r="M232">
        <f t="shared" si="49"/>
        <v>0.94324567024741546</v>
      </c>
      <c r="N232">
        <f t="shared" si="54"/>
        <v>0.5830689142052552</v>
      </c>
      <c r="O232">
        <f t="shared" si="55"/>
        <v>0.56406748746010116</v>
      </c>
    </row>
    <row r="233" spans="1:15" x14ac:dyDescent="0.25">
      <c r="A233" s="1">
        <v>44138</v>
      </c>
      <c r="B233">
        <v>19351</v>
      </c>
      <c r="C233">
        <f t="shared" si="46"/>
        <v>20.333333333332121</v>
      </c>
      <c r="D233">
        <f t="shared" si="51"/>
        <v>30.857142857142858</v>
      </c>
      <c r="E233">
        <f t="shared" si="45"/>
        <v>528</v>
      </c>
      <c r="F233">
        <v>470</v>
      </c>
      <c r="G233">
        <f t="shared" si="50"/>
        <v>1.6666666666666856</v>
      </c>
      <c r="H233">
        <f t="shared" si="53"/>
        <v>8</v>
      </c>
      <c r="I233">
        <v>18100</v>
      </c>
      <c r="J233">
        <f t="shared" si="47"/>
        <v>781</v>
      </c>
      <c r="K233">
        <f t="shared" si="52"/>
        <v>755.38944058405013</v>
      </c>
      <c r="L233">
        <f t="shared" si="48"/>
        <v>0.94704931285367688</v>
      </c>
      <c r="M233">
        <f t="shared" si="49"/>
        <v>0.95749556692407234</v>
      </c>
      <c r="N233">
        <f t="shared" si="54"/>
        <v>0.60108028594855467</v>
      </c>
      <c r="O233">
        <f t="shared" si="55"/>
        <v>0.55077574047954869</v>
      </c>
    </row>
    <row r="234" spans="1:15" x14ac:dyDescent="0.25">
      <c r="A234" s="1">
        <v>44139</v>
      </c>
      <c r="B234">
        <v>19369</v>
      </c>
      <c r="C234">
        <f t="shared" si="46"/>
        <v>18</v>
      </c>
      <c r="D234">
        <f t="shared" si="51"/>
        <v>30.428571428571427</v>
      </c>
      <c r="E234">
        <f t="shared" si="45"/>
        <v>485</v>
      </c>
      <c r="F234">
        <v>472</v>
      </c>
      <c r="G234">
        <f t="shared" si="50"/>
        <v>2</v>
      </c>
      <c r="H234">
        <f t="shared" si="53"/>
        <v>10</v>
      </c>
      <c r="I234">
        <v>18271</v>
      </c>
      <c r="J234">
        <f t="shared" si="47"/>
        <v>626</v>
      </c>
      <c r="K234">
        <f t="shared" si="52"/>
        <v>718.91935777575418</v>
      </c>
      <c r="L234">
        <f t="shared" ref="L234:L279" si="56">J234/J233</f>
        <v>0.80153649167733676</v>
      </c>
      <c r="M234">
        <f t="shared" si="49"/>
        <v>0.95172015804179355</v>
      </c>
      <c r="N234">
        <f t="shared" si="54"/>
        <v>0.6140918728119138</v>
      </c>
      <c r="O234">
        <f t="shared" si="55"/>
        <v>0.5212323064113239</v>
      </c>
    </row>
    <row r="235" spans="1:15" x14ac:dyDescent="0.25">
      <c r="A235" s="1">
        <v>44140</v>
      </c>
      <c r="B235">
        <v>19439</v>
      </c>
      <c r="C235">
        <f t="shared" si="46"/>
        <v>70</v>
      </c>
      <c r="D235">
        <f t="shared" si="51"/>
        <v>32.738095238095411</v>
      </c>
      <c r="E235">
        <f t="shared" si="45"/>
        <v>515</v>
      </c>
      <c r="F235">
        <v>473</v>
      </c>
      <c r="G235">
        <f t="shared" si="50"/>
        <v>1</v>
      </c>
      <c r="H235">
        <f t="shared" si="53"/>
        <v>9</v>
      </c>
      <c r="I235">
        <v>18307</v>
      </c>
      <c r="J235">
        <f t="shared" si="47"/>
        <v>659</v>
      </c>
      <c r="K235">
        <f t="shared" si="52"/>
        <v>689.17515514662148</v>
      </c>
      <c r="L235">
        <f t="shared" si="56"/>
        <v>1.0527156549520766</v>
      </c>
      <c r="M235">
        <f t="shared" si="49"/>
        <v>0.95862651032077162</v>
      </c>
      <c r="N235">
        <f t="shared" si="54"/>
        <v>0.63528480275622445</v>
      </c>
      <c r="O235">
        <f t="shared" si="55"/>
        <v>0.66431451612903225</v>
      </c>
    </row>
    <row r="236" spans="1:15" x14ac:dyDescent="0.25">
      <c r="A236" s="1">
        <v>44141</v>
      </c>
      <c r="B236">
        <v>19498</v>
      </c>
      <c r="C236">
        <f t="shared" si="46"/>
        <v>59</v>
      </c>
      <c r="D236">
        <f t="shared" si="51"/>
        <v>35.047619047618873</v>
      </c>
      <c r="E236">
        <f t="shared" si="45"/>
        <v>518</v>
      </c>
      <c r="F236">
        <v>473</v>
      </c>
      <c r="G236">
        <f t="shared" si="50"/>
        <v>0</v>
      </c>
      <c r="H236">
        <f t="shared" si="53"/>
        <v>8</v>
      </c>
      <c r="I236">
        <v>18358</v>
      </c>
      <c r="J236">
        <f t="shared" si="47"/>
        <v>667</v>
      </c>
      <c r="K236">
        <f t="shared" si="52"/>
        <v>665.6963278368529</v>
      </c>
      <c r="L236">
        <f t="shared" si="56"/>
        <v>1.0121396054628224</v>
      </c>
      <c r="M236">
        <f t="shared" si="49"/>
        <v>0.96593198821165649</v>
      </c>
      <c r="N236">
        <f t="shared" si="54"/>
        <v>0.6659462044816632</v>
      </c>
      <c r="O236">
        <f t="shared" si="55"/>
        <v>0.73783185840707965</v>
      </c>
    </row>
    <row r="237" spans="1:15" x14ac:dyDescent="0.25">
      <c r="A237" s="1">
        <v>44142</v>
      </c>
      <c r="B237">
        <v>19503</v>
      </c>
      <c r="C237">
        <f t="shared" si="46"/>
        <v>5</v>
      </c>
      <c r="D237">
        <f t="shared" si="51"/>
        <v>40.714285714285715</v>
      </c>
      <c r="E237">
        <f t="shared" si="45"/>
        <v>494.70885773152986</v>
      </c>
      <c r="F237">
        <v>474</v>
      </c>
      <c r="G237">
        <f t="shared" si="50"/>
        <v>1</v>
      </c>
      <c r="H237">
        <f t="shared" si="53"/>
        <v>9</v>
      </c>
      <c r="I237">
        <v>18384</v>
      </c>
      <c r="J237">
        <f t="shared" si="47"/>
        <v>645</v>
      </c>
      <c r="K237">
        <f t="shared" si="52"/>
        <v>650.15964867405216</v>
      </c>
      <c r="L237">
        <f t="shared" si="56"/>
        <v>0.96701649175412296</v>
      </c>
      <c r="M237">
        <f t="shared" si="49"/>
        <v>0.97666101116512627</v>
      </c>
      <c r="N237">
        <f t="shared" si="54"/>
        <v>0.70825002478473964</v>
      </c>
      <c r="O237">
        <f t="shared" si="55"/>
        <v>0.70723684210526316</v>
      </c>
    </row>
    <row r="238" spans="1:15" x14ac:dyDescent="0.25">
      <c r="A238" s="1">
        <v>44143</v>
      </c>
      <c r="B238">
        <f>AVERAGE(B237,B239)</f>
        <v>19539.5</v>
      </c>
      <c r="C238">
        <f t="shared" si="46"/>
        <v>36.5</v>
      </c>
      <c r="D238">
        <f t="shared" si="51"/>
        <v>44.571428571428569</v>
      </c>
      <c r="E238">
        <f t="shared" si="45"/>
        <v>502.87554535079107</v>
      </c>
      <c r="F238">
        <f>AVERAGE(F237,F239)</f>
        <v>475</v>
      </c>
      <c r="G238">
        <f t="shared" si="50"/>
        <v>1</v>
      </c>
      <c r="H238">
        <f t="shared" si="53"/>
        <v>8.3333333333333144</v>
      </c>
      <c r="I238">
        <f>AVERAGE(I237,I239)</f>
        <v>18418.5</v>
      </c>
      <c r="J238">
        <f t="shared" si="47"/>
        <v>646</v>
      </c>
      <c r="K238">
        <f t="shared" si="52"/>
        <v>656.91857943959099</v>
      </c>
      <c r="L238">
        <f t="shared" si="56"/>
        <v>1.0015503875968992</v>
      </c>
      <c r="M238">
        <f t="shared" si="49"/>
        <v>1.0103958016762853</v>
      </c>
      <c r="N238">
        <f t="shared" si="54"/>
        <v>0.78542049140401204</v>
      </c>
      <c r="O238">
        <f t="shared" si="55"/>
        <v>0.743953934740884</v>
      </c>
    </row>
    <row r="239" spans="1:15" x14ac:dyDescent="0.25">
      <c r="A239" s="1">
        <v>44144</v>
      </c>
      <c r="B239">
        <v>19576</v>
      </c>
      <c r="C239">
        <f t="shared" si="46"/>
        <v>36.5</v>
      </c>
      <c r="D239">
        <f t="shared" si="51"/>
        <v>50.714285714285715</v>
      </c>
      <c r="E239">
        <f t="shared" si="45"/>
        <v>511</v>
      </c>
      <c r="F239">
        <v>476</v>
      </c>
      <c r="G239">
        <f t="shared" si="50"/>
        <v>1</v>
      </c>
      <c r="H239">
        <f t="shared" si="53"/>
        <v>7.6666666666666856</v>
      </c>
      <c r="I239">
        <v>18453</v>
      </c>
      <c r="J239">
        <f t="shared" si="47"/>
        <v>647</v>
      </c>
      <c r="K239">
        <f t="shared" si="52"/>
        <v>665.27926114987008</v>
      </c>
      <c r="L239">
        <f t="shared" si="56"/>
        <v>1.0015479876160991</v>
      </c>
      <c r="M239">
        <f t="shared" si="49"/>
        <v>1.0127271201819432</v>
      </c>
      <c r="N239">
        <f t="shared" si="54"/>
        <v>0.84327620839524475</v>
      </c>
      <c r="O239">
        <f t="shared" si="55"/>
        <v>0.78455941794664397</v>
      </c>
    </row>
    <row r="240" spans="1:15" x14ac:dyDescent="0.25">
      <c r="A240" s="1">
        <v>44145</v>
      </c>
      <c r="B240">
        <v>19636</v>
      </c>
      <c r="C240">
        <f t="shared" si="46"/>
        <v>60</v>
      </c>
      <c r="D240">
        <f t="shared" si="51"/>
        <v>53.428571428571431</v>
      </c>
      <c r="E240">
        <f t="shared" si="45"/>
        <v>522</v>
      </c>
      <c r="F240">
        <v>477</v>
      </c>
      <c r="G240">
        <f t="shared" si="50"/>
        <v>1</v>
      </c>
      <c r="H240">
        <f t="shared" si="53"/>
        <v>7</v>
      </c>
      <c r="I240">
        <v>18497</v>
      </c>
      <c r="J240">
        <f t="shared" si="47"/>
        <v>662</v>
      </c>
      <c r="K240">
        <f t="shared" si="52"/>
        <v>676.90566469704186</v>
      </c>
      <c r="L240">
        <f t="shared" si="56"/>
        <v>1.0231839258114375</v>
      </c>
      <c r="M240">
        <f t="shared" si="49"/>
        <v>1.0174759747163569</v>
      </c>
      <c r="N240">
        <f t="shared" si="54"/>
        <v>0.89610157136122215</v>
      </c>
      <c r="O240">
        <f t="shared" si="55"/>
        <v>0.84763124199743922</v>
      </c>
    </row>
    <row r="241" spans="1:15" x14ac:dyDescent="0.25">
      <c r="A241" s="1">
        <v>44146</v>
      </c>
      <c r="B241">
        <v>19681</v>
      </c>
      <c r="C241">
        <f t="shared" si="46"/>
        <v>45</v>
      </c>
      <c r="D241">
        <f t="shared" si="51"/>
        <v>55.142857142857146</v>
      </c>
      <c r="E241">
        <f t="shared" si="45"/>
        <v>516</v>
      </c>
      <c r="F241">
        <v>478</v>
      </c>
      <c r="G241">
        <f t="shared" si="50"/>
        <v>1</v>
      </c>
      <c r="H241">
        <f t="shared" si="53"/>
        <v>6</v>
      </c>
      <c r="I241">
        <v>18530</v>
      </c>
      <c r="J241">
        <f t="shared" si="47"/>
        <v>673</v>
      </c>
      <c r="K241">
        <f t="shared" si="52"/>
        <v>690.7227081943779</v>
      </c>
      <c r="L241">
        <f t="shared" si="56"/>
        <v>1.0166163141993958</v>
      </c>
      <c r="M241">
        <f t="shared" si="49"/>
        <v>1.0204120665817149</v>
      </c>
      <c r="N241">
        <f t="shared" si="54"/>
        <v>0.96077912038894997</v>
      </c>
      <c r="O241">
        <f t="shared" si="55"/>
        <v>1.0750798722044728</v>
      </c>
    </row>
    <row r="242" spans="1:15" x14ac:dyDescent="0.25">
      <c r="A242" s="1">
        <v>44147</v>
      </c>
      <c r="B242">
        <v>19794</v>
      </c>
      <c r="C242">
        <f t="shared" si="46"/>
        <v>113</v>
      </c>
      <c r="D242">
        <f t="shared" si="51"/>
        <v>55.209378266801131</v>
      </c>
      <c r="E242">
        <f t="shared" si="45"/>
        <v>582</v>
      </c>
      <c r="F242">
        <v>480</v>
      </c>
      <c r="G242">
        <f t="shared" ref="G242:G307" si="57">F242-F241</f>
        <v>2</v>
      </c>
      <c r="H242">
        <f t="shared" si="53"/>
        <v>7</v>
      </c>
      <c r="I242">
        <v>18594</v>
      </c>
      <c r="J242">
        <f t="shared" si="47"/>
        <v>720</v>
      </c>
      <c r="K242">
        <f t="shared" si="52"/>
        <v>704.19194617491269</v>
      </c>
      <c r="L242">
        <f t="shared" si="56"/>
        <v>1.0698365527488856</v>
      </c>
      <c r="M242">
        <f t="shared" si="49"/>
        <v>1.0195002101722481</v>
      </c>
      <c r="N242">
        <f t="shared" si="54"/>
        <v>1.0217895130376491</v>
      </c>
      <c r="O242">
        <f t="shared" si="55"/>
        <v>1.0925644916540211</v>
      </c>
    </row>
    <row r="243" spans="1:15" x14ac:dyDescent="0.25">
      <c r="A243" s="1">
        <v>44148</v>
      </c>
      <c r="B243">
        <v>19872</v>
      </c>
      <c r="C243">
        <f t="shared" si="46"/>
        <v>78</v>
      </c>
      <c r="D243">
        <f t="shared" si="51"/>
        <v>55.285714285714285</v>
      </c>
      <c r="E243">
        <f t="shared" si="45"/>
        <v>590</v>
      </c>
      <c r="F243">
        <v>483</v>
      </c>
      <c r="G243">
        <f t="shared" si="57"/>
        <v>3</v>
      </c>
      <c r="H243">
        <f t="shared" si="53"/>
        <v>10</v>
      </c>
      <c r="I243">
        <v>18636</v>
      </c>
      <c r="J243">
        <f t="shared" si="47"/>
        <v>753</v>
      </c>
      <c r="K243">
        <f t="shared" si="52"/>
        <v>717.27760736935181</v>
      </c>
      <c r="L243">
        <f t="shared" si="56"/>
        <v>1.0458333333333334</v>
      </c>
      <c r="M243">
        <f t="shared" si="49"/>
        <v>1.0185825203845611</v>
      </c>
      <c r="N243">
        <f t="shared" si="54"/>
        <v>1.0774846989168616</v>
      </c>
      <c r="O243">
        <f t="shared" si="55"/>
        <v>1.128935532233883</v>
      </c>
    </row>
    <row r="244" spans="1:15" x14ac:dyDescent="0.25">
      <c r="A244" s="1">
        <v>44149</v>
      </c>
      <c r="B244">
        <v>19889</v>
      </c>
      <c r="C244">
        <f t="shared" si="46"/>
        <v>17</v>
      </c>
      <c r="D244">
        <f t="shared" si="51"/>
        <v>62.857142857142854</v>
      </c>
      <c r="E244">
        <f t="shared" si="45"/>
        <v>599</v>
      </c>
      <c r="F244">
        <v>483</v>
      </c>
      <c r="G244">
        <f t="shared" si="57"/>
        <v>0</v>
      </c>
      <c r="H244">
        <f t="shared" si="53"/>
        <v>9</v>
      </c>
      <c r="I244">
        <v>18663</v>
      </c>
      <c r="J244">
        <f t="shared" si="47"/>
        <v>743</v>
      </c>
      <c r="K244">
        <f t="shared" si="52"/>
        <v>740.95770860641369</v>
      </c>
      <c r="L244">
        <f t="shared" si="56"/>
        <v>0.98671978751660028</v>
      </c>
      <c r="M244">
        <f t="shared" si="49"/>
        <v>1.0330138582241675</v>
      </c>
      <c r="N244">
        <f t="shared" si="54"/>
        <v>1.1396550218358472</v>
      </c>
      <c r="O244">
        <f t="shared" si="55"/>
        <v>1.1519379844961239</v>
      </c>
    </row>
    <row r="245" spans="1:15" x14ac:dyDescent="0.25">
      <c r="A245" s="1">
        <v>44150</v>
      </c>
      <c r="B245">
        <f>SQRT(B246*B244)</f>
        <v>19925.965647867608</v>
      </c>
      <c r="C245">
        <f t="shared" si="46"/>
        <v>36.965647867607913</v>
      </c>
      <c r="D245">
        <f t="shared" si="51"/>
        <v>69.571428571428569</v>
      </c>
      <c r="E245">
        <f t="shared" si="45"/>
        <v>615.63231453427579</v>
      </c>
      <c r="F245">
        <f>SQRT(F246*F244)</f>
        <v>483</v>
      </c>
      <c r="G245">
        <f t="shared" si="57"/>
        <v>0</v>
      </c>
      <c r="H245">
        <f t="shared" si="53"/>
        <v>8</v>
      </c>
      <c r="I245">
        <f>SQRT(I246*I244)</f>
        <v>18703.456151203714</v>
      </c>
      <c r="J245">
        <f t="shared" si="47"/>
        <v>739.50949666389351</v>
      </c>
      <c r="K245">
        <f t="shared" si="52"/>
        <v>769.51976998487282</v>
      </c>
      <c r="L245">
        <f t="shared" si="56"/>
        <v>0.99530214894198321</v>
      </c>
      <c r="M245">
        <f t="shared" si="49"/>
        <v>1.038547492045367</v>
      </c>
      <c r="N245">
        <f t="shared" si="54"/>
        <v>1.1714081380394821</v>
      </c>
      <c r="O245">
        <f t="shared" si="55"/>
        <v>1.1447515428233646</v>
      </c>
    </row>
    <row r="246" spans="1:15" x14ac:dyDescent="0.25">
      <c r="A246" s="1">
        <v>44151</v>
      </c>
      <c r="B246">
        <v>19963</v>
      </c>
      <c r="C246">
        <f t="shared" si="46"/>
        <v>37.034352132392087</v>
      </c>
      <c r="D246">
        <f t="shared" si="51"/>
        <v>78.142857142857139</v>
      </c>
      <c r="E246">
        <f t="shared" si="45"/>
        <v>632.33333333333212</v>
      </c>
      <c r="F246">
        <v>483</v>
      </c>
      <c r="G246">
        <f t="shared" si="57"/>
        <v>0</v>
      </c>
      <c r="H246">
        <f t="shared" si="53"/>
        <v>7</v>
      </c>
      <c r="I246">
        <v>18744</v>
      </c>
      <c r="J246">
        <f t="shared" si="47"/>
        <v>736</v>
      </c>
      <c r="K246">
        <f t="shared" si="52"/>
        <v>805.56858451468725</v>
      </c>
      <c r="L246">
        <f t="shared" si="56"/>
        <v>0.99525429128398524</v>
      </c>
      <c r="M246">
        <f t="shared" si="49"/>
        <v>1.0468458588536629</v>
      </c>
      <c r="N246">
        <f t="shared" si="54"/>
        <v>1.2108728342475923</v>
      </c>
      <c r="O246">
        <f t="shared" si="55"/>
        <v>1.1375579598145287</v>
      </c>
    </row>
    <row r="247" spans="1:15" x14ac:dyDescent="0.25">
      <c r="A247" s="1">
        <v>44152</v>
      </c>
      <c r="B247">
        <v>20076</v>
      </c>
      <c r="C247">
        <f t="shared" si="46"/>
        <v>113</v>
      </c>
      <c r="D247">
        <f t="shared" si="51"/>
        <v>83.571428571428569</v>
      </c>
      <c r="E247">
        <f t="shared" si="45"/>
        <v>725</v>
      </c>
      <c r="F247">
        <v>486</v>
      </c>
      <c r="G247">
        <f t="shared" si="57"/>
        <v>3</v>
      </c>
      <c r="H247">
        <f t="shared" si="53"/>
        <v>9</v>
      </c>
      <c r="I247">
        <v>18759</v>
      </c>
      <c r="J247">
        <f t="shared" si="47"/>
        <v>831</v>
      </c>
      <c r="K247">
        <f t="shared" si="52"/>
        <v>846.92101857254931</v>
      </c>
      <c r="L247">
        <f t="shared" si="56"/>
        <v>1.1290760869565217</v>
      </c>
      <c r="M247">
        <f t="shared" si="49"/>
        <v>1.051333225814379</v>
      </c>
      <c r="N247">
        <f t="shared" si="54"/>
        <v>1.2511655061294251</v>
      </c>
      <c r="O247">
        <f t="shared" si="55"/>
        <v>1.255287009063444</v>
      </c>
    </row>
    <row r="248" spans="1:15" x14ac:dyDescent="0.25">
      <c r="A248" s="1">
        <v>44153</v>
      </c>
      <c r="B248">
        <v>20168</v>
      </c>
      <c r="C248">
        <f t="shared" si="46"/>
        <v>92</v>
      </c>
      <c r="D248">
        <f t="shared" si="51"/>
        <v>84.857142857142861</v>
      </c>
      <c r="E248">
        <f t="shared" si="45"/>
        <v>799</v>
      </c>
      <c r="F248">
        <v>487</v>
      </c>
      <c r="G248">
        <f t="shared" si="57"/>
        <v>1</v>
      </c>
      <c r="H248">
        <f t="shared" si="53"/>
        <v>9</v>
      </c>
      <c r="I248">
        <v>18804</v>
      </c>
      <c r="J248">
        <f t="shared" si="47"/>
        <v>877</v>
      </c>
      <c r="K248">
        <f t="shared" si="52"/>
        <v>891.1415777386801</v>
      </c>
      <c r="L248">
        <f t="shared" si="56"/>
        <v>1.0553549939831528</v>
      </c>
      <c r="M248">
        <f t="shared" si="49"/>
        <v>1.0522133211909921</v>
      </c>
      <c r="N248">
        <f t="shared" si="54"/>
        <v>1.2901582171349459</v>
      </c>
      <c r="O248">
        <f t="shared" si="55"/>
        <v>1.3031203566121843</v>
      </c>
    </row>
    <row r="249" spans="1:15" x14ac:dyDescent="0.25">
      <c r="A249" s="1">
        <v>44154</v>
      </c>
      <c r="B249">
        <v>20341</v>
      </c>
      <c r="C249">
        <f t="shared" si="46"/>
        <v>173</v>
      </c>
      <c r="D249">
        <f t="shared" si="51"/>
        <v>89.701674795384207</v>
      </c>
      <c r="E249">
        <f t="shared" si="45"/>
        <v>902</v>
      </c>
      <c r="F249">
        <v>487</v>
      </c>
      <c r="G249">
        <f t="shared" si="57"/>
        <v>0</v>
      </c>
      <c r="H249">
        <f t="shared" si="53"/>
        <v>7</v>
      </c>
      <c r="I249">
        <v>18862</v>
      </c>
      <c r="J249">
        <f t="shared" si="47"/>
        <v>992</v>
      </c>
      <c r="K249">
        <f t="shared" si="52"/>
        <v>943.81263222892073</v>
      </c>
      <c r="L249">
        <f t="shared" si="56"/>
        <v>1.1311288483466362</v>
      </c>
      <c r="M249">
        <f t="shared" si="49"/>
        <v>1.0591051476061708</v>
      </c>
      <c r="N249">
        <f t="shared" si="54"/>
        <v>1.3402775157478004</v>
      </c>
      <c r="O249">
        <f t="shared" si="55"/>
        <v>1.3777777777777778</v>
      </c>
    </row>
    <row r="250" spans="1:15" x14ac:dyDescent="0.25">
      <c r="A250" s="1">
        <v>44155</v>
      </c>
      <c r="B250">
        <v>20457</v>
      </c>
      <c r="C250">
        <f t="shared" si="46"/>
        <v>116</v>
      </c>
      <c r="D250">
        <f t="shared" si="51"/>
        <v>94.571428571428569</v>
      </c>
      <c r="E250">
        <f t="shared" si="45"/>
        <v>959</v>
      </c>
      <c r="F250">
        <v>488</v>
      </c>
      <c r="G250">
        <f t="shared" si="57"/>
        <v>1</v>
      </c>
      <c r="H250">
        <f t="shared" si="53"/>
        <v>5</v>
      </c>
      <c r="I250">
        <v>18900</v>
      </c>
      <c r="J250">
        <f t="shared" si="47"/>
        <v>1069</v>
      </c>
      <c r="K250">
        <f t="shared" si="52"/>
        <v>1005.9452885205549</v>
      </c>
      <c r="L250">
        <f t="shared" si="56"/>
        <v>1.0776209677419355</v>
      </c>
      <c r="M250">
        <f t="shared" si="49"/>
        <v>1.0658315582669209</v>
      </c>
      <c r="N250">
        <f t="shared" si="54"/>
        <v>1.4024490353322263</v>
      </c>
      <c r="O250">
        <f t="shared" si="55"/>
        <v>1.4196547144754317</v>
      </c>
    </row>
    <row r="251" spans="1:15" x14ac:dyDescent="0.25">
      <c r="A251" s="1">
        <v>44156</v>
      </c>
      <c r="B251">
        <v>20483</v>
      </c>
      <c r="C251">
        <f t="shared" si="46"/>
        <v>26</v>
      </c>
      <c r="D251">
        <f t="shared" si="51"/>
        <v>94.714285714285708</v>
      </c>
      <c r="E251">
        <f t="shared" si="45"/>
        <v>980</v>
      </c>
      <c r="F251">
        <v>489</v>
      </c>
      <c r="G251">
        <f t="shared" si="57"/>
        <v>1</v>
      </c>
      <c r="H251">
        <f t="shared" si="53"/>
        <v>6</v>
      </c>
      <c r="I251">
        <v>18933</v>
      </c>
      <c r="J251">
        <f t="shared" si="47"/>
        <v>1061</v>
      </c>
      <c r="K251">
        <f t="shared" si="52"/>
        <v>1058.3844632833457</v>
      </c>
      <c r="L251">
        <f t="shared" si="56"/>
        <v>0.99251637043966323</v>
      </c>
      <c r="M251">
        <f t="shared" si="49"/>
        <v>1.0521292513233131</v>
      </c>
      <c r="N251">
        <f t="shared" si="54"/>
        <v>1.4284006374317169</v>
      </c>
      <c r="O251">
        <f t="shared" si="55"/>
        <v>1.4279946164199193</v>
      </c>
    </row>
    <row r="252" spans="1:15" x14ac:dyDescent="0.25">
      <c r="A252" s="1">
        <v>44157</v>
      </c>
      <c r="B252">
        <f>SQRT(B253*B251)</f>
        <v>20553.877371435297</v>
      </c>
      <c r="C252">
        <f t="shared" si="46"/>
        <v>70.877371435297391</v>
      </c>
      <c r="D252">
        <f t="shared" si="51"/>
        <v>95.571428571428569</v>
      </c>
      <c r="E252">
        <f t="shared" si="45"/>
        <v>1014.3773714352974</v>
      </c>
      <c r="F252">
        <v>490</v>
      </c>
      <c r="G252">
        <f t="shared" si="57"/>
        <v>1</v>
      </c>
      <c r="H252">
        <f t="shared" si="53"/>
        <v>7</v>
      </c>
      <c r="I252">
        <f>SQRT(I253*I251)</f>
        <v>18958.482850692457</v>
      </c>
      <c r="J252">
        <f t="shared" si="47"/>
        <v>1105.3945207428405</v>
      </c>
      <c r="K252">
        <f t="shared" si="52"/>
        <v>1107.6624037244501</v>
      </c>
      <c r="L252">
        <f t="shared" si="56"/>
        <v>1.0418421496162493</v>
      </c>
      <c r="M252">
        <f t="shared" si="49"/>
        <v>1.0465595841120279</v>
      </c>
      <c r="N252">
        <f t="shared" si="54"/>
        <v>1.4394203332114839</v>
      </c>
      <c r="O252">
        <f t="shared" si="55"/>
        <v>1.4947671743629298</v>
      </c>
    </row>
    <row r="253" spans="1:15" x14ac:dyDescent="0.25">
      <c r="A253" s="1">
        <v>44158</v>
      </c>
      <c r="B253">
        <v>20625</v>
      </c>
      <c r="C253">
        <f t="shared" si="46"/>
        <v>71.122628564702609</v>
      </c>
      <c r="D253">
        <f t="shared" si="51"/>
        <v>82</v>
      </c>
      <c r="E253">
        <f t="shared" si="45"/>
        <v>1049</v>
      </c>
      <c r="F253">
        <v>491</v>
      </c>
      <c r="G253">
        <f t="shared" si="57"/>
        <v>1</v>
      </c>
      <c r="H253">
        <f t="shared" si="53"/>
        <v>8</v>
      </c>
      <c r="I253">
        <v>18984</v>
      </c>
      <c r="J253">
        <f t="shared" si="47"/>
        <v>1150</v>
      </c>
      <c r="K253">
        <f t="shared" si="52"/>
        <v>1138.6028482560903</v>
      </c>
      <c r="L253">
        <f t="shared" si="56"/>
        <v>1.0403525423910949</v>
      </c>
      <c r="M253">
        <f t="shared" si="49"/>
        <v>1.027933099857506</v>
      </c>
      <c r="N253">
        <f t="shared" si="54"/>
        <v>1.4134151581172181</v>
      </c>
      <c r="O253">
        <f t="shared" si="55"/>
        <v>1.5625</v>
      </c>
    </row>
    <row r="254" spans="1:15" x14ac:dyDescent="0.25">
      <c r="A254" s="1">
        <v>44159</v>
      </c>
      <c r="B254">
        <v>20739</v>
      </c>
      <c r="C254">
        <f t="shared" si="46"/>
        <v>114</v>
      </c>
      <c r="D254">
        <f t="shared" si="51"/>
        <v>80.142857142857139</v>
      </c>
      <c r="E254">
        <f t="shared" si="45"/>
        <v>1103</v>
      </c>
      <c r="F254">
        <v>491</v>
      </c>
      <c r="G254">
        <f t="shared" si="57"/>
        <v>0</v>
      </c>
      <c r="H254">
        <f t="shared" si="53"/>
        <v>5</v>
      </c>
      <c r="I254">
        <v>19062</v>
      </c>
      <c r="J254">
        <f t="shared" si="47"/>
        <v>1186</v>
      </c>
      <c r="K254">
        <f t="shared" si="52"/>
        <v>1161.6523653185548</v>
      </c>
      <c r="L254">
        <f t="shared" si="56"/>
        <v>1.031304347826087</v>
      </c>
      <c r="M254">
        <f t="shared" si="49"/>
        <v>1.020243684703378</v>
      </c>
      <c r="N254">
        <f t="shared" si="54"/>
        <v>1.3716182971541695</v>
      </c>
      <c r="O254">
        <f t="shared" si="55"/>
        <v>1.4271961492178098</v>
      </c>
    </row>
    <row r="255" spans="1:15" x14ac:dyDescent="0.25">
      <c r="A255" s="1">
        <v>44160</v>
      </c>
      <c r="B255">
        <v>20837</v>
      </c>
      <c r="C255">
        <f t="shared" si="46"/>
        <v>98</v>
      </c>
      <c r="D255">
        <f t="shared" si="51"/>
        <v>80.857142857142861</v>
      </c>
      <c r="E255">
        <f t="shared" si="45"/>
        <v>1156</v>
      </c>
      <c r="F255">
        <v>492</v>
      </c>
      <c r="G255">
        <f t="shared" si="57"/>
        <v>1</v>
      </c>
      <c r="H255">
        <f t="shared" si="53"/>
        <v>5</v>
      </c>
      <c r="I255">
        <v>19139</v>
      </c>
      <c r="J255">
        <f t="shared" si="47"/>
        <v>1206</v>
      </c>
      <c r="K255">
        <f t="shared" si="52"/>
        <v>1180.2828094996787</v>
      </c>
      <c r="L255">
        <f t="shared" si="56"/>
        <v>1.0168634064080944</v>
      </c>
      <c r="M255">
        <f t="shared" si="49"/>
        <v>1.0160378825346901</v>
      </c>
      <c r="N255">
        <f t="shared" si="54"/>
        <v>1.3244616107966931</v>
      </c>
      <c r="O255">
        <f t="shared" si="55"/>
        <v>1.3751425313568986</v>
      </c>
    </row>
    <row r="256" spans="1:15" x14ac:dyDescent="0.25">
      <c r="A256" s="1">
        <v>44161</v>
      </c>
      <c r="B256">
        <v>20915</v>
      </c>
      <c r="C256">
        <f t="shared" si="46"/>
        <v>78</v>
      </c>
      <c r="D256">
        <f t="shared" si="51"/>
        <v>77.43861037184044</v>
      </c>
      <c r="E256">
        <f t="shared" si="45"/>
        <v>1121</v>
      </c>
      <c r="F256">
        <v>492</v>
      </c>
      <c r="G256">
        <f t="shared" si="57"/>
        <v>0</v>
      </c>
      <c r="H256">
        <f t="shared" si="53"/>
        <v>5</v>
      </c>
      <c r="I256">
        <v>19220</v>
      </c>
      <c r="J256">
        <f t="shared" si="47"/>
        <v>1203</v>
      </c>
      <c r="K256">
        <f t="shared" si="52"/>
        <v>1188.3804304686814</v>
      </c>
      <c r="L256">
        <f t="shared" si="56"/>
        <v>0.99751243781094523</v>
      </c>
      <c r="M256">
        <f t="shared" si="49"/>
        <v>1.0068607463430186</v>
      </c>
      <c r="N256">
        <f t="shared" si="54"/>
        <v>1.2591274898092708</v>
      </c>
      <c r="O256">
        <f t="shared" si="55"/>
        <v>1.2127016129032258</v>
      </c>
    </row>
    <row r="257" spans="1:15" x14ac:dyDescent="0.25">
      <c r="A257" s="1">
        <v>44162</v>
      </c>
      <c r="B257">
        <v>21018</v>
      </c>
      <c r="C257">
        <f t="shared" si="46"/>
        <v>103</v>
      </c>
      <c r="D257">
        <f t="shared" si="51"/>
        <v>74</v>
      </c>
      <c r="E257">
        <f t="shared" si="45"/>
        <v>1146</v>
      </c>
      <c r="F257">
        <v>493</v>
      </c>
      <c r="G257">
        <f t="shared" si="57"/>
        <v>1</v>
      </c>
      <c r="H257">
        <f t="shared" si="53"/>
        <v>5</v>
      </c>
      <c r="I257">
        <v>19295</v>
      </c>
      <c r="J257">
        <f t="shared" si="47"/>
        <v>1230</v>
      </c>
      <c r="K257">
        <f t="shared" si="52"/>
        <v>1185.8547606703899</v>
      </c>
      <c r="L257">
        <f t="shared" si="56"/>
        <v>1.0224438902743143</v>
      </c>
      <c r="M257">
        <f t="shared" si="49"/>
        <v>0.99787469590247668</v>
      </c>
      <c r="N257">
        <f t="shared" si="54"/>
        <v>1.178846180008883</v>
      </c>
      <c r="O257">
        <f t="shared" si="55"/>
        <v>1.1506080449017773</v>
      </c>
    </row>
    <row r="258" spans="1:15" x14ac:dyDescent="0.25">
      <c r="A258" s="1">
        <v>44163</v>
      </c>
      <c r="B258">
        <v>21049</v>
      </c>
      <c r="C258">
        <f t="shared" si="46"/>
        <v>31</v>
      </c>
      <c r="D258">
        <f t="shared" si="51"/>
        <v>78.285714285714292</v>
      </c>
      <c r="E258">
        <f t="shared" si="45"/>
        <v>1160</v>
      </c>
      <c r="F258">
        <v>493</v>
      </c>
      <c r="G258">
        <f t="shared" si="57"/>
        <v>0</v>
      </c>
      <c r="H258">
        <f t="shared" si="53"/>
        <v>4</v>
      </c>
      <c r="I258">
        <v>19370</v>
      </c>
      <c r="J258">
        <f t="shared" si="47"/>
        <v>1186</v>
      </c>
      <c r="K258">
        <f t="shared" si="52"/>
        <v>1183.8448142312182</v>
      </c>
      <c r="L258">
        <f t="shared" si="56"/>
        <v>0.96422764227642277</v>
      </c>
      <c r="M258">
        <f t="shared" si="49"/>
        <v>0.99830506525264917</v>
      </c>
      <c r="N258">
        <f t="shared" si="54"/>
        <v>1.1185394866423741</v>
      </c>
      <c r="O258">
        <f t="shared" ref="O258:O271" si="58">J258/J251</f>
        <v>1.117813383600377</v>
      </c>
    </row>
    <row r="259" spans="1:15" x14ac:dyDescent="0.25">
      <c r="A259" s="1">
        <v>44164</v>
      </c>
      <c r="B259">
        <f>SQRT(B260*B258)</f>
        <v>21095.94764403818</v>
      </c>
      <c r="C259">
        <f t="shared" si="46"/>
        <v>46.947644038180442</v>
      </c>
      <c r="D259">
        <f t="shared" si="51"/>
        <v>78</v>
      </c>
      <c r="E259">
        <f t="shared" si="45"/>
        <v>1169.9819961705725</v>
      </c>
      <c r="F259">
        <v>493</v>
      </c>
      <c r="G259">
        <f t="shared" si="57"/>
        <v>0</v>
      </c>
      <c r="H259">
        <f t="shared" si="53"/>
        <v>3</v>
      </c>
      <c r="I259">
        <f>SQRT(I260*I258)</f>
        <v>19443.361077756079</v>
      </c>
      <c r="J259">
        <f t="shared" si="47"/>
        <v>1159.5865662821016</v>
      </c>
      <c r="K259">
        <f t="shared" si="52"/>
        <v>1179.7355195462949</v>
      </c>
      <c r="L259">
        <f t="shared" si="56"/>
        <v>0.97772897662909064</v>
      </c>
      <c r="M259">
        <f t="shared" si="49"/>
        <v>0.99652885696205729</v>
      </c>
      <c r="N259">
        <f t="shared" si="54"/>
        <v>1.0650677639500115</v>
      </c>
      <c r="O259">
        <f t="shared" si="58"/>
        <v>1.0490250716122993</v>
      </c>
    </row>
    <row r="260" spans="1:15" x14ac:dyDescent="0.25">
      <c r="A260" s="1">
        <v>44165</v>
      </c>
      <c r="B260">
        <v>21143</v>
      </c>
      <c r="C260">
        <f t="shared" si="46"/>
        <v>47.052355961819558</v>
      </c>
      <c r="D260">
        <f t="shared" si="51"/>
        <v>89.428571428571431</v>
      </c>
      <c r="E260">
        <f t="shared" si="45"/>
        <v>1180</v>
      </c>
      <c r="F260">
        <v>493</v>
      </c>
      <c r="G260">
        <f t="shared" si="57"/>
        <v>0</v>
      </c>
      <c r="H260">
        <f t="shared" si="53"/>
        <v>2</v>
      </c>
      <c r="I260">
        <v>19517</v>
      </c>
      <c r="J260">
        <f t="shared" si="47"/>
        <v>1133</v>
      </c>
      <c r="K260">
        <f t="shared" si="52"/>
        <v>1176.4866281167458</v>
      </c>
      <c r="L260">
        <f t="shared" si="56"/>
        <v>0.97707237471080388</v>
      </c>
      <c r="M260">
        <f t="shared" si="49"/>
        <v>0.99724608492690081</v>
      </c>
      <c r="N260">
        <f t="shared" si="54"/>
        <v>1.0332721632645476</v>
      </c>
      <c r="O260">
        <f t="shared" si="58"/>
        <v>0.98521739130434782</v>
      </c>
    </row>
    <row r="261" spans="1:15" x14ac:dyDescent="0.25">
      <c r="A261" s="1">
        <v>44166</v>
      </c>
      <c r="B261">
        <v>21287</v>
      </c>
      <c r="C261">
        <f t="shared" si="46"/>
        <v>144</v>
      </c>
      <c r="D261">
        <f t="shared" si="51"/>
        <v>88.857142857142861</v>
      </c>
      <c r="E261">
        <f t="shared" si="45"/>
        <v>1211</v>
      </c>
      <c r="F261">
        <v>495</v>
      </c>
      <c r="G261">
        <f t="shared" si="57"/>
        <v>2</v>
      </c>
      <c r="H261">
        <f t="shared" si="53"/>
        <v>4</v>
      </c>
      <c r="I261">
        <v>19620</v>
      </c>
      <c r="J261">
        <f t="shared" si="47"/>
        <v>1172</v>
      </c>
      <c r="K261">
        <f t="shared" si="52"/>
        <v>1169.1071896209844</v>
      </c>
      <c r="L261">
        <f t="shared" si="56"/>
        <v>1.0344218887908208</v>
      </c>
      <c r="M261">
        <f t="shared" si="49"/>
        <v>0.99372756279637964</v>
      </c>
      <c r="N261">
        <f t="shared" si="54"/>
        <v>1.0064174313460683</v>
      </c>
      <c r="O261">
        <f t="shared" si="58"/>
        <v>0.98819561551433388</v>
      </c>
    </row>
    <row r="262" spans="1:15" x14ac:dyDescent="0.25">
      <c r="A262" s="1">
        <v>44167</v>
      </c>
      <c r="B262">
        <v>21383</v>
      </c>
      <c r="C262">
        <f t="shared" si="46"/>
        <v>96</v>
      </c>
      <c r="D262">
        <f t="shared" si="51"/>
        <v>88.142857142857139</v>
      </c>
      <c r="E262">
        <f t="shared" si="45"/>
        <v>1215</v>
      </c>
      <c r="F262">
        <v>497</v>
      </c>
      <c r="G262">
        <f t="shared" si="57"/>
        <v>2</v>
      </c>
      <c r="H262">
        <f t="shared" si="53"/>
        <v>5</v>
      </c>
      <c r="I262">
        <v>19709</v>
      </c>
      <c r="J262">
        <f t="shared" si="47"/>
        <v>1177</v>
      </c>
      <c r="K262">
        <f t="shared" si="52"/>
        <v>1159.1390669889099</v>
      </c>
      <c r="L262">
        <f t="shared" si="56"/>
        <v>1.0042662116040955</v>
      </c>
      <c r="M262">
        <f t="shared" si="49"/>
        <v>0.9914737307916941</v>
      </c>
      <c r="N262">
        <f t="shared" si="54"/>
        <v>0.98208586760682248</v>
      </c>
      <c r="O262">
        <f t="shared" si="58"/>
        <v>0.97595356550580437</v>
      </c>
    </row>
    <row r="263" spans="1:15" x14ac:dyDescent="0.25">
      <c r="A263" s="1">
        <v>44168</v>
      </c>
      <c r="B263">
        <v>21541</v>
      </c>
      <c r="C263">
        <f t="shared" si="46"/>
        <v>158</v>
      </c>
      <c r="D263">
        <f t="shared" si="51"/>
        <v>93.41287835148718</v>
      </c>
      <c r="E263">
        <f t="shared" si="45"/>
        <v>1200</v>
      </c>
      <c r="F263">
        <v>498</v>
      </c>
      <c r="G263">
        <f t="shared" si="57"/>
        <v>1</v>
      </c>
      <c r="H263">
        <f t="shared" si="53"/>
        <v>6</v>
      </c>
      <c r="I263">
        <v>19863</v>
      </c>
      <c r="J263">
        <f t="shared" si="47"/>
        <v>1180</v>
      </c>
      <c r="K263">
        <f t="shared" si="52"/>
        <v>1150.3748681852278</v>
      </c>
      <c r="L263">
        <f t="shared" si="56"/>
        <v>1.0025488530161428</v>
      </c>
      <c r="M263">
        <f t="shared" si="49"/>
        <v>0.99243904458638532</v>
      </c>
      <c r="N263">
        <f t="shared" si="54"/>
        <v>0.96801902714902099</v>
      </c>
      <c r="O263">
        <f t="shared" si="58"/>
        <v>0.98088113050706571</v>
      </c>
    </row>
    <row r="264" spans="1:15" x14ac:dyDescent="0.25">
      <c r="A264" s="1">
        <v>44169</v>
      </c>
      <c r="B264">
        <v>21640</v>
      </c>
      <c r="C264">
        <f t="shared" si="46"/>
        <v>99</v>
      </c>
      <c r="D264">
        <f t="shared" si="51"/>
        <v>98.714285714285708</v>
      </c>
      <c r="E264">
        <f t="shared" si="45"/>
        <v>1183</v>
      </c>
      <c r="F264">
        <v>499</v>
      </c>
      <c r="G264">
        <f t="shared" si="57"/>
        <v>1</v>
      </c>
      <c r="H264">
        <f t="shared" si="53"/>
        <v>6</v>
      </c>
      <c r="I264">
        <v>19964</v>
      </c>
      <c r="J264">
        <f>B264-F264-I264</f>
        <v>1177</v>
      </c>
      <c r="K264">
        <f t="shared" si="52"/>
        <v>1142.8306094762859</v>
      </c>
      <c r="L264">
        <f t="shared" si="56"/>
        <v>0.99745762711864405</v>
      </c>
      <c r="M264">
        <f t="shared" si="49"/>
        <v>0.99344191279070326</v>
      </c>
      <c r="N264">
        <f t="shared" si="54"/>
        <v>0.96371886961116426</v>
      </c>
      <c r="O264">
        <f t="shared" si="58"/>
        <v>0.95691056910569106</v>
      </c>
    </row>
    <row r="265" spans="1:15" x14ac:dyDescent="0.25">
      <c r="A265" s="1">
        <v>44170</v>
      </c>
      <c r="B265">
        <v>21666</v>
      </c>
      <c r="C265">
        <f t="shared" si="46"/>
        <v>26</v>
      </c>
      <c r="D265">
        <f t="shared" si="51"/>
        <v>110.14285714285714</v>
      </c>
      <c r="E265">
        <f t="shared" si="45"/>
        <v>1183</v>
      </c>
      <c r="F265">
        <v>501</v>
      </c>
      <c r="G265">
        <f t="shared" si="57"/>
        <v>2</v>
      </c>
      <c r="H265">
        <f t="shared" si="53"/>
        <v>8</v>
      </c>
      <c r="I265">
        <v>20048</v>
      </c>
      <c r="J265">
        <f>B265-F265-I265</f>
        <v>1117</v>
      </c>
      <c r="K265">
        <f t="shared" si="52"/>
        <v>1142.2725861854497</v>
      </c>
      <c r="L265">
        <f t="shared" si="56"/>
        <v>0.94902293967714524</v>
      </c>
      <c r="M265">
        <f t="shared" si="49"/>
        <v>0.99951171828422414</v>
      </c>
      <c r="N265">
        <f t="shared" si="54"/>
        <v>0.96488371824919872</v>
      </c>
      <c r="O265">
        <f t="shared" si="58"/>
        <v>0.94182124789207422</v>
      </c>
    </row>
    <row r="266" spans="1:15" x14ac:dyDescent="0.25">
      <c r="A266" s="1">
        <v>44171</v>
      </c>
      <c r="B266">
        <f>SQRT(B267*B265)</f>
        <v>21749.837792498591</v>
      </c>
      <c r="C266">
        <f t="shared" si="46"/>
        <v>83.837792498590716</v>
      </c>
      <c r="D266">
        <f t="shared" si="51"/>
        <v>118.57142857142857</v>
      </c>
      <c r="E266">
        <f t="shared" si="45"/>
        <v>1195.9604210632933</v>
      </c>
      <c r="F266">
        <f>SQRT(F267*F265)</f>
        <v>502.49776118904254</v>
      </c>
      <c r="G266">
        <f t="shared" si="57"/>
        <v>1.4977611890425351</v>
      </c>
      <c r="H266">
        <f t="shared" si="53"/>
        <v>9.4977611890425351</v>
      </c>
      <c r="I266">
        <f>SQRT(I267*I265)</f>
        <v>20147.751834882223</v>
      </c>
      <c r="J266">
        <f t="shared" ref="J266:J329" si="59">B266-F266-I266</f>
        <v>1099.5881964273249</v>
      </c>
      <c r="K266">
        <f t="shared" si="52"/>
        <v>1141.9950997635253</v>
      </c>
      <c r="L266">
        <f t="shared" si="56"/>
        <v>0.98441199322052364</v>
      </c>
      <c r="M266">
        <f t="shared" si="49"/>
        <v>0.99975707512788081</v>
      </c>
      <c r="N266">
        <f t="shared" si="54"/>
        <v>0.96800942316521599</v>
      </c>
      <c r="O266">
        <f t="shared" si="58"/>
        <v>0.94825882637883163</v>
      </c>
    </row>
    <row r="267" spans="1:15" x14ac:dyDescent="0.25">
      <c r="A267" s="1">
        <v>44172</v>
      </c>
      <c r="B267">
        <v>21834</v>
      </c>
      <c r="C267">
        <f t="shared" si="46"/>
        <v>84.162207501409284</v>
      </c>
      <c r="D267">
        <f t="shared" si="51"/>
        <v>115.28571428571429</v>
      </c>
      <c r="E267">
        <f t="shared" si="45"/>
        <v>1209</v>
      </c>
      <c r="F267">
        <v>504</v>
      </c>
      <c r="G267">
        <f t="shared" si="57"/>
        <v>1.5022388109574649</v>
      </c>
      <c r="H267">
        <f t="shared" si="53"/>
        <v>11</v>
      </c>
      <c r="I267">
        <v>20248</v>
      </c>
      <c r="J267">
        <f t="shared" si="59"/>
        <v>1082</v>
      </c>
      <c r="K267">
        <f t="shared" si="52"/>
        <v>1142.9604407292363</v>
      </c>
      <c r="L267">
        <f t="shared" si="56"/>
        <v>0.98400474242587299</v>
      </c>
      <c r="M267">
        <f t="shared" si="49"/>
        <v>1.0008453109526572</v>
      </c>
      <c r="N267">
        <f t="shared" si="54"/>
        <v>0.97150312924408133</v>
      </c>
      <c r="O267">
        <f t="shared" si="58"/>
        <v>0.95498676081200351</v>
      </c>
    </row>
    <row r="268" spans="1:15" x14ac:dyDescent="0.25">
      <c r="A268" s="1">
        <v>44173</v>
      </c>
      <c r="B268">
        <v>22058</v>
      </c>
      <c r="C268">
        <f t="shared" si="46"/>
        <v>224</v>
      </c>
      <c r="D268">
        <f t="shared" si="51"/>
        <v>113.57142857142857</v>
      </c>
      <c r="E268">
        <f t="shared" si="45"/>
        <v>1319</v>
      </c>
      <c r="F268">
        <v>505</v>
      </c>
      <c r="G268">
        <f t="shared" si="57"/>
        <v>1</v>
      </c>
      <c r="H268">
        <f t="shared" si="53"/>
        <v>10</v>
      </c>
      <c r="I268">
        <v>20385</v>
      </c>
      <c r="J268">
        <f t="shared" si="59"/>
        <v>1168</v>
      </c>
      <c r="K268">
        <f t="shared" si="52"/>
        <v>1138.8942565057503</v>
      </c>
      <c r="L268">
        <f t="shared" si="56"/>
        <v>1.0794824399260627</v>
      </c>
      <c r="M268">
        <f t="shared" si="49"/>
        <v>0.99644241035945935</v>
      </c>
      <c r="N268">
        <f t="shared" si="54"/>
        <v>0.97415726001562875</v>
      </c>
      <c r="O268">
        <f t="shared" si="58"/>
        <v>0.9965870307167235</v>
      </c>
    </row>
    <row r="269" spans="1:15" x14ac:dyDescent="0.25">
      <c r="A269" s="1">
        <v>44174</v>
      </c>
      <c r="B269">
        <v>22213</v>
      </c>
      <c r="C269">
        <f t="shared" si="46"/>
        <v>155</v>
      </c>
      <c r="D269">
        <f t="shared" si="51"/>
        <v>112.85714285714286</v>
      </c>
      <c r="E269">
        <f t="shared" si="45"/>
        <v>1376</v>
      </c>
      <c r="F269">
        <v>508</v>
      </c>
      <c r="G269">
        <f t="shared" si="57"/>
        <v>3</v>
      </c>
      <c r="H269">
        <f t="shared" si="53"/>
        <v>11</v>
      </c>
      <c r="I269">
        <v>20530</v>
      </c>
      <c r="J269">
        <f t="shared" si="59"/>
        <v>1175</v>
      </c>
      <c r="K269">
        <f t="shared" si="52"/>
        <v>1137.2852227380833</v>
      </c>
      <c r="L269">
        <f t="shared" si="56"/>
        <v>1.0059931506849316</v>
      </c>
      <c r="M269">
        <f t="shared" si="49"/>
        <v>0.99858719652112071</v>
      </c>
      <c r="N269">
        <f t="shared" si="54"/>
        <v>0.98114648632489265</v>
      </c>
      <c r="O269">
        <f t="shared" si="58"/>
        <v>0.99830076465590489</v>
      </c>
    </row>
    <row r="270" spans="1:15" x14ac:dyDescent="0.25">
      <c r="A270" s="1">
        <v>44175</v>
      </c>
      <c r="B270">
        <v>22348</v>
      </c>
      <c r="C270">
        <f t="shared" si="46"/>
        <v>135</v>
      </c>
      <c r="D270">
        <f t="shared" si="51"/>
        <v>116.05869347153983</v>
      </c>
      <c r="E270">
        <f t="shared" si="45"/>
        <v>1433</v>
      </c>
      <c r="F270">
        <v>511</v>
      </c>
      <c r="G270">
        <f t="shared" si="57"/>
        <v>3</v>
      </c>
      <c r="H270">
        <f t="shared" si="53"/>
        <v>13</v>
      </c>
      <c r="I270">
        <v>20650</v>
      </c>
      <c r="J270">
        <f t="shared" si="59"/>
        <v>1187</v>
      </c>
      <c r="K270">
        <f t="shared" si="52"/>
        <v>1135.8039182396433</v>
      </c>
      <c r="L270">
        <f t="shared" si="56"/>
        <v>1.0102127659574469</v>
      </c>
      <c r="M270">
        <f t="shared" si="49"/>
        <v>0.99869750835689775</v>
      </c>
      <c r="N270">
        <f t="shared" si="54"/>
        <v>0.98733373759410192</v>
      </c>
      <c r="O270">
        <f t="shared" si="58"/>
        <v>1.0059322033898306</v>
      </c>
    </row>
    <row r="271" spans="1:15" x14ac:dyDescent="0.25">
      <c r="A271" s="1">
        <v>44176</v>
      </c>
      <c r="B271">
        <v>22435</v>
      </c>
      <c r="C271">
        <f t="shared" si="46"/>
        <v>87</v>
      </c>
      <c r="D271">
        <f t="shared" si="51"/>
        <v>119.28571428571429</v>
      </c>
      <c r="E271">
        <f t="shared" si="45"/>
        <v>1417</v>
      </c>
      <c r="F271">
        <v>515</v>
      </c>
      <c r="G271">
        <f t="shared" si="57"/>
        <v>4</v>
      </c>
      <c r="H271">
        <f t="shared" si="53"/>
        <v>16</v>
      </c>
      <c r="I271">
        <v>20772</v>
      </c>
      <c r="J271">
        <f t="shared" si="59"/>
        <v>1148</v>
      </c>
      <c r="K271">
        <f t="shared" si="52"/>
        <v>1134.449433881827</v>
      </c>
      <c r="L271">
        <f t="shared" si="56"/>
        <v>0.96714406065711878</v>
      </c>
      <c r="M271">
        <f t="shared" si="49"/>
        <v>0.99880746638036288</v>
      </c>
      <c r="N271">
        <f t="shared" si="54"/>
        <v>0.99266630109050047</v>
      </c>
      <c r="O271">
        <f t="shared" si="58"/>
        <v>0.97536108751062023</v>
      </c>
    </row>
    <row r="272" spans="1:15" x14ac:dyDescent="0.25">
      <c r="A272" s="1">
        <v>44177</v>
      </c>
      <c r="B272">
        <v>22456</v>
      </c>
      <c r="C272">
        <f t="shared" si="46"/>
        <v>21</v>
      </c>
      <c r="D272">
        <f t="shared" si="51"/>
        <v>103.28571428571429</v>
      </c>
      <c r="E272">
        <f t="shared" ref="E272:E335" si="60">SUM(C259:C272)</f>
        <v>1407</v>
      </c>
      <c r="F272">
        <v>516</v>
      </c>
      <c r="G272">
        <f t="shared" si="57"/>
        <v>1</v>
      </c>
      <c r="H272">
        <f t="shared" si="53"/>
        <v>15</v>
      </c>
      <c r="I272">
        <v>20834</v>
      </c>
      <c r="J272">
        <f t="shared" si="59"/>
        <v>1106</v>
      </c>
      <c r="K272">
        <f t="shared" si="52"/>
        <v>1118.8337911540789</v>
      </c>
      <c r="L272">
        <f t="shared" si="56"/>
        <v>0.96341463414634143</v>
      </c>
      <c r="M272">
        <f t="shared" si="49"/>
        <v>0.98623504736185996</v>
      </c>
      <c r="N272">
        <f t="shared" si="54"/>
        <v>0.97948055891838981</v>
      </c>
      <c r="O272">
        <f t="shared" ref="O272:O288" si="61">J272/J265</f>
        <v>0.99015219337511196</v>
      </c>
    </row>
    <row r="273" spans="1:15" x14ac:dyDescent="0.25">
      <c r="A273" s="1">
        <v>44178</v>
      </c>
      <c r="B273">
        <f>SQRT(B274*B272)</f>
        <v>22562.248646799369</v>
      </c>
      <c r="C273">
        <f t="shared" si="46"/>
        <v>106.24864679936945</v>
      </c>
      <c r="D273">
        <f t="shared" si="51"/>
        <v>117.57142857142857</v>
      </c>
      <c r="E273">
        <f t="shared" si="60"/>
        <v>1466.301002761189</v>
      </c>
      <c r="F273">
        <f>SQRT(F274*F272)</f>
        <v>517.9961389817496</v>
      </c>
      <c r="G273">
        <f t="shared" si="57"/>
        <v>1.9961389817495956</v>
      </c>
      <c r="H273">
        <f t="shared" si="53"/>
        <v>15.498377792707061</v>
      </c>
      <c r="I273">
        <f>SQRT(I274*I272)</f>
        <v>20954.650653255951</v>
      </c>
      <c r="J273">
        <f t="shared" si="59"/>
        <v>1089.601854561668</v>
      </c>
      <c r="K273">
        <f t="shared" si="52"/>
        <v>1114.5684360498992</v>
      </c>
      <c r="L273">
        <f t="shared" si="56"/>
        <v>0.98517346705394937</v>
      </c>
      <c r="M273">
        <f t="shared" si="49"/>
        <v>0.99618767761762006</v>
      </c>
      <c r="N273">
        <f t="shared" si="54"/>
        <v>0.9759835539405507</v>
      </c>
      <c r="O273">
        <f t="shared" si="61"/>
        <v>0.99091810743503472</v>
      </c>
    </row>
    <row r="274" spans="1:15" x14ac:dyDescent="0.25">
      <c r="A274" s="1">
        <v>44179</v>
      </c>
      <c r="B274">
        <v>22669</v>
      </c>
      <c r="C274">
        <f t="shared" si="46"/>
        <v>106.75135320063055</v>
      </c>
      <c r="D274">
        <f t="shared" si="51"/>
        <v>152</v>
      </c>
      <c r="E274">
        <f t="shared" si="60"/>
        <v>1526</v>
      </c>
      <c r="F274">
        <v>520</v>
      </c>
      <c r="G274">
        <f t="shared" si="57"/>
        <v>2.0038610182504044</v>
      </c>
      <c r="H274">
        <f t="shared" si="53"/>
        <v>16</v>
      </c>
      <c r="I274">
        <v>21076</v>
      </c>
      <c r="J274">
        <f t="shared" si="59"/>
        <v>1073</v>
      </c>
      <c r="K274">
        <f t="shared" si="52"/>
        <v>1127.7720826904203</v>
      </c>
      <c r="L274">
        <f t="shared" si="56"/>
        <v>0.98476337527128499</v>
      </c>
      <c r="M274">
        <f t="shared" si="49"/>
        <v>1.0118464207431852</v>
      </c>
      <c r="N274">
        <f t="shared" si="54"/>
        <v>0.98671138781572754</v>
      </c>
      <c r="O274">
        <f t="shared" si="61"/>
        <v>0.99168207024029575</v>
      </c>
    </row>
    <row r="275" spans="1:15" x14ac:dyDescent="0.25">
      <c r="A275" s="1">
        <v>44180</v>
      </c>
      <c r="B275">
        <v>22781</v>
      </c>
      <c r="C275">
        <f t="shared" si="46"/>
        <v>112</v>
      </c>
      <c r="D275">
        <f t="shared" si="51"/>
        <v>177.28571428571428</v>
      </c>
      <c r="E275">
        <f t="shared" si="60"/>
        <v>1494</v>
      </c>
      <c r="F275">
        <v>522</v>
      </c>
      <c r="G275">
        <f t="shared" si="57"/>
        <v>2</v>
      </c>
      <c r="H275">
        <f t="shared" si="53"/>
        <v>17</v>
      </c>
      <c r="I275">
        <v>21199</v>
      </c>
      <c r="J275">
        <f t="shared" si="59"/>
        <v>1060</v>
      </c>
      <c r="K275">
        <f t="shared" si="52"/>
        <v>1151.360170931998</v>
      </c>
      <c r="L275">
        <f t="shared" si="56"/>
        <v>0.9878844361602982</v>
      </c>
      <c r="M275">
        <f t="shared" si="49"/>
        <v>1.0209156518445692</v>
      </c>
      <c r="N275">
        <f t="shared" si="54"/>
        <v>1.0109456293725587</v>
      </c>
      <c r="O275">
        <f t="shared" si="61"/>
        <v>0.90753424657534243</v>
      </c>
    </row>
    <row r="276" spans="1:15" x14ac:dyDescent="0.25">
      <c r="A276" s="1">
        <v>44181</v>
      </c>
      <c r="B276">
        <v>23036</v>
      </c>
      <c r="C276">
        <f t="shared" ref="C276:C309" si="62">B276-B275</f>
        <v>255</v>
      </c>
      <c r="D276">
        <f t="shared" si="51"/>
        <v>176.28571428571428</v>
      </c>
      <c r="E276">
        <f t="shared" si="60"/>
        <v>1653</v>
      </c>
      <c r="F276">
        <v>528</v>
      </c>
      <c r="G276">
        <f t="shared" si="57"/>
        <v>6</v>
      </c>
      <c r="H276">
        <f t="shared" si="53"/>
        <v>20</v>
      </c>
      <c r="I276">
        <v>21364</v>
      </c>
      <c r="J276">
        <f t="shared" si="59"/>
        <v>1144</v>
      </c>
      <c r="K276">
        <f t="shared" si="52"/>
        <v>1171.6685074667228</v>
      </c>
      <c r="L276">
        <f t="shared" si="56"/>
        <v>1.0792452830188679</v>
      </c>
      <c r="M276">
        <f t="shared" si="49"/>
        <v>1.0176385609363972</v>
      </c>
      <c r="N276">
        <f t="shared" si="54"/>
        <v>1.0302327719038322</v>
      </c>
      <c r="O276">
        <f t="shared" si="61"/>
        <v>0.97361702127659577</v>
      </c>
    </row>
    <row r="277" spans="1:15" x14ac:dyDescent="0.25">
      <c r="A277" s="1">
        <v>44182</v>
      </c>
      <c r="B277">
        <v>23412</v>
      </c>
      <c r="C277">
        <f t="shared" si="62"/>
        <v>376</v>
      </c>
      <c r="D277">
        <f t="shared" si="51"/>
        <v>161.10733617151865</v>
      </c>
      <c r="E277">
        <f t="shared" si="60"/>
        <v>1871</v>
      </c>
      <c r="F277">
        <v>529</v>
      </c>
      <c r="G277">
        <f t="shared" si="57"/>
        <v>1</v>
      </c>
      <c r="H277">
        <f t="shared" si="53"/>
        <v>18</v>
      </c>
      <c r="I277">
        <v>21594</v>
      </c>
      <c r="J277">
        <f t="shared" si="59"/>
        <v>1289</v>
      </c>
      <c r="K277">
        <f t="shared" si="52"/>
        <v>1180.8391652712025</v>
      </c>
      <c r="L277">
        <f t="shared" si="56"/>
        <v>1.1267482517482517</v>
      </c>
      <c r="M277">
        <f t="shared" si="49"/>
        <v>1.0078270071663082</v>
      </c>
      <c r="N277">
        <f t="shared" si="54"/>
        <v>1.0396505473421489</v>
      </c>
      <c r="O277">
        <f t="shared" si="61"/>
        <v>1.0859309182813817</v>
      </c>
    </row>
    <row r="278" spans="1:15" x14ac:dyDescent="0.25">
      <c r="A278" s="1">
        <v>44183</v>
      </c>
      <c r="B278">
        <v>23676</v>
      </c>
      <c r="C278">
        <f t="shared" si="62"/>
        <v>264</v>
      </c>
      <c r="D278">
        <f t="shared" si="51"/>
        <v>145.85714285714286</v>
      </c>
      <c r="E278">
        <f t="shared" si="60"/>
        <v>2036</v>
      </c>
      <c r="F278">
        <v>530</v>
      </c>
      <c r="G278">
        <f t="shared" si="57"/>
        <v>1</v>
      </c>
      <c r="H278">
        <f t="shared" si="53"/>
        <v>15</v>
      </c>
      <c r="I278">
        <v>21819</v>
      </c>
      <c r="J278">
        <f t="shared" si="59"/>
        <v>1327</v>
      </c>
      <c r="K278">
        <f t="shared" si="52"/>
        <v>1177.3496595067122</v>
      </c>
      <c r="L278">
        <f t="shared" si="56"/>
        <v>1.0294802172226531</v>
      </c>
      <c r="M278">
        <f t="shared" si="49"/>
        <v>0.99704489326987311</v>
      </c>
      <c r="N278">
        <f t="shared" si="54"/>
        <v>1.0378158993637032</v>
      </c>
      <c r="O278">
        <f t="shared" si="61"/>
        <v>1.1559233449477353</v>
      </c>
    </row>
    <row r="279" spans="1:15" x14ac:dyDescent="0.25">
      <c r="A279" s="1">
        <v>44184</v>
      </c>
      <c r="B279">
        <v>23690</v>
      </c>
      <c r="C279">
        <f t="shared" si="62"/>
        <v>14</v>
      </c>
      <c r="D279">
        <f t="shared" si="51"/>
        <v>181</v>
      </c>
      <c r="E279">
        <f t="shared" si="60"/>
        <v>2024</v>
      </c>
      <c r="F279">
        <v>530</v>
      </c>
      <c r="G279">
        <f t="shared" si="57"/>
        <v>0</v>
      </c>
      <c r="H279">
        <f t="shared" si="53"/>
        <v>14</v>
      </c>
      <c r="I279">
        <v>21910</v>
      </c>
      <c r="J279">
        <f t="shared" si="59"/>
        <v>1250</v>
      </c>
      <c r="K279">
        <f t="shared" si="52"/>
        <v>1198.5430163267331</v>
      </c>
      <c r="L279">
        <f t="shared" si="56"/>
        <v>0.94197437829691033</v>
      </c>
      <c r="M279">
        <f t="shared" si="49"/>
        <v>1.0180009028319594</v>
      </c>
      <c r="N279">
        <f t="shared" si="54"/>
        <v>1.0712431335224815</v>
      </c>
      <c r="O279">
        <f t="shared" si="61"/>
        <v>1.1301989150090417</v>
      </c>
    </row>
    <row r="280" spans="1:15" x14ac:dyDescent="0.25">
      <c r="A280" s="1">
        <v>44185</v>
      </c>
      <c r="B280">
        <f>SQRT(B281*B279)</f>
        <v>23690</v>
      </c>
      <c r="C280">
        <f t="shared" si="62"/>
        <v>0</v>
      </c>
      <c r="D280">
        <f t="shared" si="51"/>
        <v>228.42857142857142</v>
      </c>
      <c r="E280">
        <f t="shared" si="60"/>
        <v>1940.1622075014093</v>
      </c>
      <c r="F280">
        <f>SQRT(F281*F279)</f>
        <v>531.49788334479751</v>
      </c>
      <c r="G280">
        <f t="shared" si="57"/>
        <v>1.4978833447975148</v>
      </c>
      <c r="H280">
        <f t="shared" si="53"/>
        <v>13.501744363047919</v>
      </c>
      <c r="I280">
        <f>SQRT(I281*I279)</f>
        <v>22007.781805534152</v>
      </c>
      <c r="J280">
        <f t="shared" si="59"/>
        <v>1150.7203111210511</v>
      </c>
      <c r="K280">
        <f t="shared" si="52"/>
        <v>1249.1379047326627</v>
      </c>
      <c r="L280">
        <f t="shared" ref="L280:M288" si="63">J280/J279</f>
        <v>0.92057624889684087</v>
      </c>
      <c r="M280">
        <f t="shared" si="49"/>
        <v>1.0422136608504813</v>
      </c>
      <c r="N280">
        <f t="shared" si="54"/>
        <v>1.1207368379816014</v>
      </c>
      <c r="O280">
        <f t="shared" si="61"/>
        <v>1.0560924674490115</v>
      </c>
    </row>
    <row r="281" spans="1:15" x14ac:dyDescent="0.25">
      <c r="A281" s="1">
        <v>44186</v>
      </c>
      <c r="B281">
        <v>23690</v>
      </c>
      <c r="C281">
        <f t="shared" si="62"/>
        <v>0</v>
      </c>
      <c r="D281">
        <f t="shared" si="51"/>
        <v>194.71428571428572</v>
      </c>
      <c r="E281">
        <f t="shared" si="60"/>
        <v>1856</v>
      </c>
      <c r="F281">
        <v>533</v>
      </c>
      <c r="G281">
        <f t="shared" si="57"/>
        <v>1.5021166552024852</v>
      </c>
      <c r="H281">
        <f t="shared" si="53"/>
        <v>13</v>
      </c>
      <c r="I281">
        <v>22106</v>
      </c>
      <c r="J281">
        <f t="shared" si="59"/>
        <v>1051</v>
      </c>
      <c r="K281">
        <f t="shared" si="52"/>
        <v>1281.5311488068478</v>
      </c>
      <c r="L281">
        <f t="shared" si="63"/>
        <v>0.91334096551758803</v>
      </c>
      <c r="M281">
        <f t="shared" si="63"/>
        <v>1.0259324802741598</v>
      </c>
      <c r="N281">
        <f t="shared" si="54"/>
        <v>1.1363387766698558</v>
      </c>
      <c r="O281">
        <f t="shared" si="61"/>
        <v>0.97949673811742777</v>
      </c>
    </row>
    <row r="282" spans="1:15" x14ac:dyDescent="0.25">
      <c r="A282" s="1">
        <v>44187</v>
      </c>
      <c r="B282">
        <v>24048</v>
      </c>
      <c r="C282">
        <f t="shared" si="62"/>
        <v>358</v>
      </c>
      <c r="D282">
        <f t="shared" si="51"/>
        <v>167.98295907708129</v>
      </c>
      <c r="E282">
        <f t="shared" si="60"/>
        <v>1990</v>
      </c>
      <c r="F282">
        <v>535</v>
      </c>
      <c r="G282">
        <f t="shared" si="57"/>
        <v>2</v>
      </c>
      <c r="H282">
        <f t="shared" si="53"/>
        <v>13</v>
      </c>
      <c r="I282">
        <v>22312</v>
      </c>
      <c r="J282">
        <f t="shared" si="59"/>
        <v>1201</v>
      </c>
      <c r="K282">
        <f t="shared" si="52"/>
        <v>1304.2490909952924</v>
      </c>
      <c r="L282">
        <f t="shared" si="63"/>
        <v>1.142721217887726</v>
      </c>
      <c r="M282">
        <f t="shared" si="63"/>
        <v>1.0177271868963902</v>
      </c>
      <c r="N282">
        <f t="shared" si="54"/>
        <v>1.1327898288678291</v>
      </c>
      <c r="O282">
        <f t="shared" si="61"/>
        <v>1.1330188679245283</v>
      </c>
    </row>
    <row r="283" spans="1:15" x14ac:dyDescent="0.25">
      <c r="A283" s="1">
        <v>44188</v>
      </c>
      <c r="B283">
        <v>24635</v>
      </c>
      <c r="C283">
        <f t="shared" si="62"/>
        <v>587</v>
      </c>
      <c r="D283">
        <f t="shared" si="51"/>
        <v>177</v>
      </c>
      <c r="E283">
        <f t="shared" si="60"/>
        <v>2422</v>
      </c>
      <c r="F283">
        <v>537</v>
      </c>
      <c r="G283">
        <f t="shared" si="57"/>
        <v>2</v>
      </c>
      <c r="H283">
        <f t="shared" si="53"/>
        <v>9</v>
      </c>
      <c r="I283">
        <v>22570</v>
      </c>
      <c r="J283">
        <f t="shared" si="59"/>
        <v>1528</v>
      </c>
      <c r="K283">
        <f t="shared" si="52"/>
        <v>1333.3762812276161</v>
      </c>
      <c r="L283">
        <f t="shared" si="63"/>
        <v>1.2722731057452124</v>
      </c>
      <c r="M283">
        <f t="shared" si="63"/>
        <v>1.0223325363486329</v>
      </c>
      <c r="N283">
        <f t="shared" si="54"/>
        <v>1.1380149528048027</v>
      </c>
      <c r="O283">
        <f t="shared" si="61"/>
        <v>1.3356643356643356</v>
      </c>
    </row>
    <row r="284" spans="1:15" x14ac:dyDescent="0.25">
      <c r="A284" s="1">
        <v>44189</v>
      </c>
      <c r="B284">
        <v>24775</v>
      </c>
      <c r="C284">
        <f t="shared" si="62"/>
        <v>140</v>
      </c>
      <c r="D284">
        <f t="shared" si="51"/>
        <v>187.41334689979809</v>
      </c>
      <c r="E284">
        <f t="shared" si="60"/>
        <v>2427</v>
      </c>
      <c r="F284">
        <v>540</v>
      </c>
      <c r="G284">
        <f t="shared" si="57"/>
        <v>3</v>
      </c>
      <c r="H284">
        <f t="shared" si="53"/>
        <v>11</v>
      </c>
      <c r="I284">
        <v>22693</v>
      </c>
      <c r="J284">
        <f t="shared" si="59"/>
        <v>1542</v>
      </c>
      <c r="K284">
        <f t="shared" si="52"/>
        <v>1374.539558028762</v>
      </c>
      <c r="L284">
        <f t="shared" si="63"/>
        <v>1.0091623036649215</v>
      </c>
      <c r="M284">
        <f t="shared" si="63"/>
        <v>1.0308714632026059</v>
      </c>
      <c r="N284">
        <f t="shared" si="54"/>
        <v>1.1640362197108125</v>
      </c>
      <c r="O284">
        <f t="shared" si="61"/>
        <v>1.1962761830876649</v>
      </c>
    </row>
    <row r="285" spans="1:15" x14ac:dyDescent="0.25">
      <c r="A285" s="1">
        <v>44190</v>
      </c>
      <c r="B285">
        <f>SQRT(B286*B284)</f>
        <v>24851.880713539569</v>
      </c>
      <c r="C285">
        <f t="shared" si="62"/>
        <v>76.880713539569115</v>
      </c>
      <c r="D285">
        <f t="shared" si="51"/>
        <v>197.85714285714286</v>
      </c>
      <c r="E285">
        <f t="shared" si="60"/>
        <v>2416.8807135395691</v>
      </c>
      <c r="F285">
        <f>SQRT(F286*F284)</f>
        <v>540</v>
      </c>
      <c r="G285">
        <f t="shared" si="57"/>
        <v>0</v>
      </c>
      <c r="H285">
        <f t="shared" ref="H285:H348" si="64">SUM(G279:G285)</f>
        <v>10</v>
      </c>
      <c r="I285">
        <f>SQRT(I286*I284)</f>
        <v>22811.192209088942</v>
      </c>
      <c r="J285">
        <f t="shared" si="59"/>
        <v>1500.6885044506271</v>
      </c>
      <c r="K285">
        <f t="shared" si="52"/>
        <v>1430.251766987878</v>
      </c>
      <c r="L285">
        <f t="shared" si="63"/>
        <v>0.97320914685514082</v>
      </c>
      <c r="M285">
        <f t="shared" si="63"/>
        <v>1.0405315428237025</v>
      </c>
      <c r="N285">
        <f t="shared" si="54"/>
        <v>1.2148062858294171</v>
      </c>
      <c r="O285">
        <f t="shared" si="61"/>
        <v>1.1308880967977597</v>
      </c>
    </row>
    <row r="286" spans="1:15" x14ac:dyDescent="0.25">
      <c r="A286" s="1">
        <v>44191</v>
      </c>
      <c r="B286">
        <v>24929</v>
      </c>
      <c r="C286">
        <f t="shared" si="62"/>
        <v>77.119286460430885</v>
      </c>
      <c r="D286">
        <f t="shared" ref="D286:D309" si="65">AVERAGE(C283:C289)</f>
        <v>195</v>
      </c>
      <c r="E286">
        <f t="shared" si="60"/>
        <v>2473</v>
      </c>
      <c r="F286">
        <v>540</v>
      </c>
      <c r="G286">
        <f t="shared" si="57"/>
        <v>0</v>
      </c>
      <c r="H286">
        <f t="shared" si="64"/>
        <v>10</v>
      </c>
      <c r="I286">
        <v>22930</v>
      </c>
      <c r="J286">
        <f t="shared" si="59"/>
        <v>1459</v>
      </c>
      <c r="K286">
        <f t="shared" ref="K286:K310" si="66">GEOMEAN(J283:J289)</f>
        <v>1483.3356987226136</v>
      </c>
      <c r="L286">
        <f t="shared" si="63"/>
        <v>0.97222041461169961</v>
      </c>
      <c r="M286">
        <f t="shared" si="63"/>
        <v>1.0371150960690865</v>
      </c>
      <c r="N286">
        <f t="shared" ref="N286:N309" si="67">K286/K279</f>
        <v>1.2376157372045824</v>
      </c>
      <c r="O286">
        <f t="shared" si="61"/>
        <v>1.1672</v>
      </c>
    </row>
    <row r="287" spans="1:15" x14ac:dyDescent="0.25">
      <c r="A287" s="1">
        <v>44192</v>
      </c>
      <c r="B287">
        <f>SQRT(B288*B286)</f>
        <v>25001.893428298587</v>
      </c>
      <c r="C287">
        <f t="shared" si="62"/>
        <v>72.893428298586514</v>
      </c>
      <c r="D287">
        <f t="shared" si="65"/>
        <v>146</v>
      </c>
      <c r="E287">
        <f t="shared" si="60"/>
        <v>2439.6447814992171</v>
      </c>
      <c r="F287">
        <f>SQRT(F288*F286)</f>
        <v>541.49792243368768</v>
      </c>
      <c r="G287">
        <f t="shared" si="57"/>
        <v>1.4979224336876769</v>
      </c>
      <c r="H287">
        <f t="shared" si="64"/>
        <v>10.000039088890162</v>
      </c>
      <c r="I287">
        <f>SQRT(I288*I286)</f>
        <v>23036.751507102734</v>
      </c>
      <c r="J287">
        <f t="shared" si="59"/>
        <v>1423.6439987621634</v>
      </c>
      <c r="K287">
        <f t="shared" si="66"/>
        <v>1494.3217537469629</v>
      </c>
      <c r="L287">
        <f t="shared" si="63"/>
        <v>0.9757669628253347</v>
      </c>
      <c r="M287">
        <f t="shared" si="63"/>
        <v>1.0074063174194554</v>
      </c>
      <c r="N287">
        <f t="shared" si="67"/>
        <v>1.1962824505487837</v>
      </c>
      <c r="O287">
        <f t="shared" si="61"/>
        <v>1.2371763885658935</v>
      </c>
    </row>
    <row r="288" spans="1:15" x14ac:dyDescent="0.25">
      <c r="A288" s="1">
        <v>44193</v>
      </c>
      <c r="B288">
        <v>25075</v>
      </c>
      <c r="C288">
        <f t="shared" si="62"/>
        <v>73.106571701413486</v>
      </c>
      <c r="D288">
        <f t="shared" si="65"/>
        <v>181.28571428571428</v>
      </c>
      <c r="E288">
        <f t="shared" si="60"/>
        <v>2406</v>
      </c>
      <c r="F288">
        <v>543</v>
      </c>
      <c r="G288">
        <f t="shared" si="57"/>
        <v>1.5020775663123231</v>
      </c>
      <c r="H288">
        <f t="shared" si="64"/>
        <v>10</v>
      </c>
      <c r="I288">
        <v>23144</v>
      </c>
      <c r="J288">
        <f t="shared" si="59"/>
        <v>1388</v>
      </c>
      <c r="K288">
        <f t="shared" si="66"/>
        <v>1509.8859385031981</v>
      </c>
      <c r="L288">
        <f t="shared" si="63"/>
        <v>0.97496284268176925</v>
      </c>
      <c r="M288">
        <f t="shared" si="63"/>
        <v>1.0104155512139259</v>
      </c>
      <c r="N288">
        <f t="shared" si="67"/>
        <v>1.1781890279521936</v>
      </c>
      <c r="O288">
        <f t="shared" si="61"/>
        <v>1.3206470028544244</v>
      </c>
    </row>
    <row r="289" spans="1:15" x14ac:dyDescent="0.25">
      <c r="A289" s="1">
        <v>44194</v>
      </c>
      <c r="B289">
        <v>25413</v>
      </c>
      <c r="C289">
        <f t="shared" si="62"/>
        <v>338</v>
      </c>
      <c r="D289">
        <f t="shared" si="65"/>
        <v>190.88866148448818</v>
      </c>
      <c r="E289">
        <f t="shared" si="60"/>
        <v>2632</v>
      </c>
      <c r="F289">
        <v>547</v>
      </c>
      <c r="G289">
        <f t="shared" si="57"/>
        <v>4</v>
      </c>
      <c r="H289">
        <f t="shared" si="64"/>
        <v>12</v>
      </c>
      <c r="I289">
        <v>23316</v>
      </c>
      <c r="J289">
        <f t="shared" si="59"/>
        <v>1550</v>
      </c>
      <c r="K289">
        <f t="shared" si="66"/>
        <v>1534.2880617529393</v>
      </c>
      <c r="L289">
        <f t="shared" ref="L289:L309" si="68">J289/J288</f>
        <v>1.11671469740634</v>
      </c>
      <c r="M289">
        <f t="shared" ref="M289:M309" si="69">K289/K288</f>
        <v>1.0161615673260271</v>
      </c>
      <c r="N289">
        <f t="shared" si="67"/>
        <v>1.1763765620738142</v>
      </c>
      <c r="O289">
        <f t="shared" ref="O289:O309" si="70">J289/J282</f>
        <v>1.2905911740216487</v>
      </c>
    </row>
    <row r="290" spans="1:15" x14ac:dyDescent="0.25">
      <c r="A290" s="1">
        <v>44195</v>
      </c>
      <c r="B290">
        <v>25657</v>
      </c>
      <c r="C290">
        <f t="shared" si="62"/>
        <v>244</v>
      </c>
      <c r="D290">
        <f t="shared" si="65"/>
        <v>200.57142857142858</v>
      </c>
      <c r="E290">
        <f t="shared" si="60"/>
        <v>2621</v>
      </c>
      <c r="F290">
        <v>550</v>
      </c>
      <c r="G290">
        <f t="shared" si="57"/>
        <v>3</v>
      </c>
      <c r="H290">
        <f t="shared" si="64"/>
        <v>13</v>
      </c>
      <c r="I290">
        <v>23498</v>
      </c>
      <c r="J290">
        <f t="shared" si="59"/>
        <v>1609</v>
      </c>
      <c r="K290">
        <f t="shared" si="66"/>
        <v>1568.1648319488411</v>
      </c>
      <c r="L290">
        <f t="shared" si="68"/>
        <v>1.0380645161290323</v>
      </c>
      <c r="M290">
        <f t="shared" si="69"/>
        <v>1.022079797816583</v>
      </c>
      <c r="N290">
        <f t="shared" si="67"/>
        <v>1.1760857411570718</v>
      </c>
      <c r="O290">
        <f t="shared" si="70"/>
        <v>1.0530104712041886</v>
      </c>
    </row>
    <row r="291" spans="1:15" x14ac:dyDescent="0.25">
      <c r="A291" s="1">
        <v>44196</v>
      </c>
      <c r="B291">
        <v>26044</v>
      </c>
      <c r="C291">
        <f t="shared" si="62"/>
        <v>387</v>
      </c>
      <c r="D291">
        <f t="shared" si="65"/>
        <v>201.14204604497405</v>
      </c>
      <c r="E291">
        <f t="shared" si="60"/>
        <v>2632</v>
      </c>
      <c r="F291">
        <v>551</v>
      </c>
      <c r="G291">
        <f t="shared" si="57"/>
        <v>1</v>
      </c>
      <c r="H291">
        <f t="shared" si="64"/>
        <v>11</v>
      </c>
      <c r="I291">
        <v>23835</v>
      </c>
      <c r="J291">
        <f t="shared" si="59"/>
        <v>1658</v>
      </c>
      <c r="K291">
        <f t="shared" si="66"/>
        <v>1605.9824286709911</v>
      </c>
      <c r="L291">
        <f t="shared" si="68"/>
        <v>1.0304536979490366</v>
      </c>
      <c r="M291">
        <f t="shared" si="69"/>
        <v>1.0241158301421363</v>
      </c>
      <c r="N291">
        <f t="shared" si="67"/>
        <v>1.1683784721147954</v>
      </c>
      <c r="O291">
        <f t="shared" si="70"/>
        <v>1.0752269779507133</v>
      </c>
    </row>
    <row r="292" spans="1:15" x14ac:dyDescent="0.25">
      <c r="A292" s="1">
        <v>44197</v>
      </c>
      <c r="B292">
        <f>SQRT(B293*B291)</f>
        <v>26188.101343930986</v>
      </c>
      <c r="C292">
        <f t="shared" si="62"/>
        <v>144.10134393098633</v>
      </c>
      <c r="D292">
        <f t="shared" si="65"/>
        <v>201.71428571428572</v>
      </c>
      <c r="E292">
        <f t="shared" si="60"/>
        <v>2512.1013439309863</v>
      </c>
      <c r="F292">
        <v>551</v>
      </c>
      <c r="G292">
        <f t="shared" si="57"/>
        <v>0</v>
      </c>
      <c r="H292">
        <f t="shared" si="64"/>
        <v>11</v>
      </c>
      <c r="I292">
        <f>SQRT(I293*I291)</f>
        <v>23958.181692273727</v>
      </c>
      <c r="J292">
        <f t="shared" si="59"/>
        <v>1678.9196516572592</v>
      </c>
      <c r="K292">
        <f t="shared" si="66"/>
        <v>1648.1349486605782</v>
      </c>
      <c r="L292">
        <f t="shared" si="68"/>
        <v>1.0126174014820624</v>
      </c>
      <c r="M292">
        <f t="shared" si="69"/>
        <v>1.0262471862936071</v>
      </c>
      <c r="N292">
        <f t="shared" si="67"/>
        <v>1.1523390403715872</v>
      </c>
      <c r="O292">
        <f t="shared" si="70"/>
        <v>1.118766250742941</v>
      </c>
    </row>
    <row r="293" spans="1:15" x14ac:dyDescent="0.25">
      <c r="A293" s="1">
        <v>44198</v>
      </c>
      <c r="B293">
        <v>26333</v>
      </c>
      <c r="C293">
        <f t="shared" si="62"/>
        <v>144.89865606901367</v>
      </c>
      <c r="D293">
        <f t="shared" si="65"/>
        <v>219.57142857142858</v>
      </c>
      <c r="E293">
        <f t="shared" si="60"/>
        <v>2643</v>
      </c>
      <c r="F293">
        <v>551</v>
      </c>
      <c r="G293">
        <f t="shared" si="57"/>
        <v>0</v>
      </c>
      <c r="H293">
        <f t="shared" si="64"/>
        <v>11</v>
      </c>
      <c r="I293">
        <v>24082</v>
      </c>
      <c r="J293">
        <f t="shared" si="59"/>
        <v>1700</v>
      </c>
      <c r="K293">
        <f t="shared" si="66"/>
        <v>1696.1372233920156</v>
      </c>
      <c r="L293">
        <f t="shared" si="68"/>
        <v>1.012555900648332</v>
      </c>
      <c r="M293">
        <f t="shared" si="69"/>
        <v>1.0291252089341643</v>
      </c>
      <c r="N293">
        <f t="shared" si="67"/>
        <v>1.1434614732542725</v>
      </c>
      <c r="O293">
        <f t="shared" si="70"/>
        <v>1.1651816312542838</v>
      </c>
    </row>
    <row r="294" spans="1:15" x14ac:dyDescent="0.25">
      <c r="A294" s="1">
        <v>44199</v>
      </c>
      <c r="B294">
        <f>SQRT(B295*B293)</f>
        <v>26409.887750613405</v>
      </c>
      <c r="C294">
        <f t="shared" si="62"/>
        <v>76.887750613404933</v>
      </c>
      <c r="D294">
        <f t="shared" si="65"/>
        <v>249</v>
      </c>
      <c r="E294">
        <f t="shared" si="60"/>
        <v>2719.8877506134049</v>
      </c>
      <c r="F294">
        <f>SQRT(F295*F293)</f>
        <v>554.98558539839576</v>
      </c>
      <c r="G294">
        <f t="shared" si="57"/>
        <v>3.9855853983957559</v>
      </c>
      <c r="H294">
        <f t="shared" si="64"/>
        <v>13.487662964708079</v>
      </c>
      <c r="I294">
        <f>SQRT(I295*I293)</f>
        <v>24172.828713247443</v>
      </c>
      <c r="J294">
        <f t="shared" si="59"/>
        <v>1682.0734519675643</v>
      </c>
      <c r="K294">
        <f t="shared" si="66"/>
        <v>1749.7994567046837</v>
      </c>
      <c r="L294">
        <f t="shared" si="68"/>
        <v>0.98945497174562602</v>
      </c>
      <c r="M294">
        <f t="shared" si="69"/>
        <v>1.0316379079313829</v>
      </c>
      <c r="N294">
        <f t="shared" si="67"/>
        <v>1.1709656587124686</v>
      </c>
      <c r="O294">
        <f t="shared" si="70"/>
        <v>1.1815267394307154</v>
      </c>
    </row>
    <row r="295" spans="1:15" x14ac:dyDescent="0.25">
      <c r="A295" s="1">
        <v>44200</v>
      </c>
      <c r="B295">
        <v>26487</v>
      </c>
      <c r="C295">
        <f t="shared" si="62"/>
        <v>77.112249386595067</v>
      </c>
      <c r="D295">
        <f t="shared" si="65"/>
        <v>300</v>
      </c>
      <c r="E295">
        <f t="shared" si="60"/>
        <v>2797</v>
      </c>
      <c r="F295">
        <v>559</v>
      </c>
      <c r="G295">
        <f t="shared" si="57"/>
        <v>4.0144146016042441</v>
      </c>
      <c r="H295">
        <f t="shared" si="64"/>
        <v>16</v>
      </c>
      <c r="I295">
        <v>24264</v>
      </c>
      <c r="J295">
        <f t="shared" si="59"/>
        <v>1664</v>
      </c>
      <c r="K295">
        <f t="shared" si="66"/>
        <v>1836.9548270547464</v>
      </c>
      <c r="L295">
        <f t="shared" si="68"/>
        <v>0.98925525401615289</v>
      </c>
      <c r="M295">
        <f t="shared" si="69"/>
        <v>1.0498087766664406</v>
      </c>
      <c r="N295">
        <f t="shared" si="67"/>
        <v>1.2166182757326576</v>
      </c>
      <c r="O295">
        <f t="shared" si="70"/>
        <v>1.1988472622478386</v>
      </c>
    </row>
    <row r="296" spans="1:15" x14ac:dyDescent="0.25">
      <c r="A296" s="1">
        <v>44201</v>
      </c>
      <c r="B296">
        <v>26950</v>
      </c>
      <c r="C296">
        <f t="shared" si="62"/>
        <v>463</v>
      </c>
      <c r="D296">
        <f t="shared" si="65"/>
        <v>361.84266515271622</v>
      </c>
      <c r="E296">
        <f t="shared" si="60"/>
        <v>2902</v>
      </c>
      <c r="F296">
        <v>569</v>
      </c>
      <c r="G296">
        <f t="shared" si="57"/>
        <v>10</v>
      </c>
      <c r="H296">
        <f t="shared" si="64"/>
        <v>22</v>
      </c>
      <c r="I296">
        <v>24486</v>
      </c>
      <c r="J296">
        <f t="shared" si="59"/>
        <v>1895</v>
      </c>
      <c r="K296">
        <f t="shared" si="66"/>
        <v>1949.7540689387847</v>
      </c>
      <c r="L296">
        <f t="shared" si="68"/>
        <v>1.1388221153846154</v>
      </c>
      <c r="M296">
        <f t="shared" si="69"/>
        <v>1.0614055611072883</v>
      </c>
      <c r="N296">
        <f t="shared" si="67"/>
        <v>1.2707874860938249</v>
      </c>
      <c r="O296">
        <f t="shared" si="70"/>
        <v>1.2225806451612904</v>
      </c>
    </row>
    <row r="297" spans="1:15" x14ac:dyDescent="0.25">
      <c r="A297" s="1">
        <v>44202</v>
      </c>
      <c r="B297">
        <v>27400</v>
      </c>
      <c r="C297">
        <f t="shared" si="62"/>
        <v>450</v>
      </c>
      <c r="D297">
        <f t="shared" si="65"/>
        <v>362.14285714285717</v>
      </c>
      <c r="E297">
        <f t="shared" si="60"/>
        <v>2765</v>
      </c>
      <c r="F297">
        <v>573</v>
      </c>
      <c r="G297">
        <f t="shared" si="57"/>
        <v>4</v>
      </c>
      <c r="H297">
        <f t="shared" si="64"/>
        <v>23</v>
      </c>
      <c r="I297">
        <v>24826</v>
      </c>
      <c r="J297">
        <f t="shared" si="59"/>
        <v>2001</v>
      </c>
      <c r="K297">
        <f t="shared" si="66"/>
        <v>2061.4818706194847</v>
      </c>
      <c r="L297">
        <f t="shared" si="68"/>
        <v>1.0559366754617414</v>
      </c>
      <c r="M297">
        <f t="shared" si="69"/>
        <v>1.0573035355897533</v>
      </c>
      <c r="N297">
        <f t="shared" si="67"/>
        <v>1.3145823886750301</v>
      </c>
      <c r="O297">
        <f t="shared" si="70"/>
        <v>1.2436295835922933</v>
      </c>
    </row>
    <row r="298" spans="1:15" x14ac:dyDescent="0.25">
      <c r="A298" s="1">
        <v>44203</v>
      </c>
      <c r="B298">
        <v>28144</v>
      </c>
      <c r="C298">
        <f t="shared" si="62"/>
        <v>744</v>
      </c>
      <c r="D298">
        <f t="shared" si="65"/>
        <v>413.05159496407839</v>
      </c>
      <c r="E298">
        <f t="shared" si="60"/>
        <v>3369</v>
      </c>
      <c r="F298">
        <v>576</v>
      </c>
      <c r="G298">
        <f t="shared" si="57"/>
        <v>3</v>
      </c>
      <c r="H298">
        <f t="shared" si="64"/>
        <v>25</v>
      </c>
      <c r="I298">
        <v>25238</v>
      </c>
      <c r="J298">
        <f t="shared" si="59"/>
        <v>2330</v>
      </c>
      <c r="K298">
        <f t="shared" si="66"/>
        <v>2190.4611432151773</v>
      </c>
      <c r="L298">
        <f t="shared" si="68"/>
        <v>1.1644177911044478</v>
      </c>
      <c r="M298">
        <f t="shared" si="69"/>
        <v>1.0625662900236585</v>
      </c>
      <c r="N298">
        <f t="shared" si="67"/>
        <v>1.3639384243001111</v>
      </c>
      <c r="O298">
        <f t="shared" si="70"/>
        <v>1.4053075995174908</v>
      </c>
    </row>
    <row r="299" spans="1:15" x14ac:dyDescent="0.25">
      <c r="A299" s="1">
        <v>44204</v>
      </c>
      <c r="B299">
        <v>28721</v>
      </c>
      <c r="C299">
        <f t="shared" si="62"/>
        <v>577</v>
      </c>
      <c r="D299">
        <f t="shared" si="65"/>
        <v>464.85714285714283</v>
      </c>
      <c r="E299">
        <f t="shared" si="60"/>
        <v>3869.1192864604309</v>
      </c>
      <c r="F299">
        <v>588</v>
      </c>
      <c r="G299">
        <f t="shared" si="57"/>
        <v>12</v>
      </c>
      <c r="H299">
        <f t="shared" si="64"/>
        <v>37</v>
      </c>
      <c r="I299">
        <v>25585</v>
      </c>
      <c r="J299">
        <f t="shared" si="59"/>
        <v>2548</v>
      </c>
      <c r="K299">
        <f t="shared" si="66"/>
        <v>2339.1266608681508</v>
      </c>
      <c r="L299">
        <f t="shared" si="68"/>
        <v>1.0935622317596567</v>
      </c>
      <c r="M299">
        <f t="shared" si="69"/>
        <v>1.0678695068905724</v>
      </c>
      <c r="N299">
        <f t="shared" si="67"/>
        <v>1.4192567561103746</v>
      </c>
      <c r="O299">
        <f t="shared" si="70"/>
        <v>1.5176426087364412</v>
      </c>
    </row>
    <row r="300" spans="1:15" x14ac:dyDescent="0.25">
      <c r="A300" s="1">
        <v>44205</v>
      </c>
      <c r="B300">
        <v>28868</v>
      </c>
      <c r="C300">
        <f t="shared" si="62"/>
        <v>147</v>
      </c>
      <c r="D300">
        <f t="shared" si="65"/>
        <v>493.71428571428572</v>
      </c>
      <c r="E300">
        <f t="shared" si="60"/>
        <v>3939</v>
      </c>
      <c r="F300">
        <v>589</v>
      </c>
      <c r="G300">
        <f t="shared" si="57"/>
        <v>1</v>
      </c>
      <c r="H300">
        <f t="shared" si="64"/>
        <v>38</v>
      </c>
      <c r="I300">
        <v>25768</v>
      </c>
      <c r="J300">
        <f t="shared" si="59"/>
        <v>2511</v>
      </c>
      <c r="K300">
        <f t="shared" si="66"/>
        <v>2494.9228839455664</v>
      </c>
      <c r="L300">
        <f t="shared" si="68"/>
        <v>0.98547880690737832</v>
      </c>
      <c r="M300">
        <f t="shared" si="69"/>
        <v>1.06660444074439</v>
      </c>
      <c r="N300">
        <f t="shared" si="67"/>
        <v>1.4709440070869393</v>
      </c>
      <c r="O300">
        <f t="shared" si="70"/>
        <v>1.4770588235294118</v>
      </c>
    </row>
    <row r="301" spans="1:15" x14ac:dyDescent="0.25">
      <c r="A301" s="1">
        <v>44206</v>
      </c>
      <c r="B301">
        <f>SQRT(B302*B300)</f>
        <v>29301.248915361954</v>
      </c>
      <c r="C301">
        <f t="shared" si="62"/>
        <v>433.24891536195355</v>
      </c>
      <c r="D301">
        <f t="shared" si="65"/>
        <v>514</v>
      </c>
      <c r="E301">
        <f t="shared" si="60"/>
        <v>4299.355487063367</v>
      </c>
      <c r="F301">
        <f>SQRT(F302*F300)</f>
        <v>592.48966235707439</v>
      </c>
      <c r="G301">
        <f t="shared" si="57"/>
        <v>3.4896623570743941</v>
      </c>
      <c r="H301">
        <f t="shared" si="64"/>
        <v>37.504076958678638</v>
      </c>
      <c r="I301">
        <f>SQRT(I302*I300)</f>
        <v>26136.367000790298</v>
      </c>
      <c r="J301">
        <f t="shared" si="59"/>
        <v>2572.3922522145804</v>
      </c>
      <c r="K301">
        <f t="shared" si="66"/>
        <v>2661.2811755095677</v>
      </c>
      <c r="L301">
        <f t="shared" si="68"/>
        <v>1.0244493238608445</v>
      </c>
      <c r="M301">
        <f t="shared" si="69"/>
        <v>1.066678730887632</v>
      </c>
      <c r="N301">
        <f t="shared" si="67"/>
        <v>1.5209063903365447</v>
      </c>
      <c r="O301">
        <f t="shared" si="70"/>
        <v>1.5292984079890135</v>
      </c>
    </row>
    <row r="302" spans="1:15" x14ac:dyDescent="0.25">
      <c r="A302" s="1">
        <v>44207</v>
      </c>
      <c r="B302">
        <v>29741</v>
      </c>
      <c r="C302">
        <f t="shared" si="62"/>
        <v>439.75108463804645</v>
      </c>
      <c r="D302">
        <f t="shared" si="65"/>
        <v>460.85714285714283</v>
      </c>
      <c r="E302">
        <f t="shared" si="60"/>
        <v>4666</v>
      </c>
      <c r="F302">
        <v>596</v>
      </c>
      <c r="G302">
        <f t="shared" si="57"/>
        <v>3.5103376429256059</v>
      </c>
      <c r="H302">
        <f t="shared" si="64"/>
        <v>37</v>
      </c>
      <c r="I302">
        <v>26510</v>
      </c>
      <c r="J302">
        <f t="shared" si="59"/>
        <v>2635</v>
      </c>
      <c r="K302">
        <f t="shared" si="66"/>
        <v>2785.7996259171719</v>
      </c>
      <c r="L302">
        <f t="shared" si="68"/>
        <v>1.0243383363215779</v>
      </c>
      <c r="M302">
        <f t="shared" si="69"/>
        <v>1.0467889118795433</v>
      </c>
      <c r="N302">
        <f t="shared" si="67"/>
        <v>1.5165313729482077</v>
      </c>
      <c r="O302">
        <f t="shared" si="70"/>
        <v>1.5835336538461537</v>
      </c>
    </row>
    <row r="303" spans="1:15" x14ac:dyDescent="0.25">
      <c r="A303" s="1">
        <v>44208</v>
      </c>
      <c r="B303">
        <v>30406</v>
      </c>
      <c r="C303">
        <f t="shared" si="62"/>
        <v>665</v>
      </c>
      <c r="D303">
        <f t="shared" si="65"/>
        <v>461.28571428571428</v>
      </c>
      <c r="E303">
        <f t="shared" si="60"/>
        <v>4993</v>
      </c>
      <c r="F303">
        <v>603</v>
      </c>
      <c r="G303">
        <f t="shared" si="57"/>
        <v>7</v>
      </c>
      <c r="H303">
        <f t="shared" si="64"/>
        <v>34</v>
      </c>
      <c r="I303">
        <v>26827</v>
      </c>
      <c r="J303">
        <f t="shared" si="59"/>
        <v>2976</v>
      </c>
      <c r="K303">
        <f t="shared" si="66"/>
        <v>2897.4791447060888</v>
      </c>
      <c r="L303">
        <f t="shared" si="68"/>
        <v>1.1294117647058823</v>
      </c>
      <c r="M303">
        <f t="shared" si="69"/>
        <v>1.0400888555479466</v>
      </c>
      <c r="N303">
        <f t="shared" si="67"/>
        <v>1.4860741623086513</v>
      </c>
      <c r="O303">
        <f t="shared" si="70"/>
        <v>1.5704485488126649</v>
      </c>
    </row>
    <row r="304" spans="1:15" x14ac:dyDescent="0.25">
      <c r="A304" s="1">
        <v>44209</v>
      </c>
      <c r="B304">
        <v>30998</v>
      </c>
      <c r="C304">
        <f t="shared" si="62"/>
        <v>592</v>
      </c>
      <c r="D304">
        <f t="shared" si="65"/>
        <v>445.28571428571428</v>
      </c>
      <c r="E304">
        <f t="shared" si="60"/>
        <v>5341</v>
      </c>
      <c r="F304">
        <v>613</v>
      </c>
      <c r="G304">
        <f t="shared" si="57"/>
        <v>10</v>
      </c>
      <c r="H304">
        <f t="shared" si="64"/>
        <v>40</v>
      </c>
      <c r="I304">
        <v>27241</v>
      </c>
      <c r="J304">
        <f t="shared" si="59"/>
        <v>3144</v>
      </c>
      <c r="K304">
        <f t="shared" si="66"/>
        <v>2986.9903841113728</v>
      </c>
      <c r="L304">
        <f t="shared" si="68"/>
        <v>1.0564516129032258</v>
      </c>
      <c r="M304">
        <f t="shared" si="69"/>
        <v>1.0308927985103284</v>
      </c>
      <c r="N304">
        <f t="shared" si="67"/>
        <v>1.4489530209711563</v>
      </c>
      <c r="O304">
        <f t="shared" si="70"/>
        <v>1.5712143928035982</v>
      </c>
    </row>
    <row r="305" spans="1:15" x14ac:dyDescent="0.25">
      <c r="A305" s="1">
        <v>44210</v>
      </c>
      <c r="B305">
        <v>31370</v>
      </c>
      <c r="C305">
        <f t="shared" si="62"/>
        <v>372</v>
      </c>
      <c r="D305">
        <f t="shared" si="65"/>
        <v>445.25989599901055</v>
      </c>
      <c r="E305">
        <f t="shared" si="60"/>
        <v>5326</v>
      </c>
      <c r="F305">
        <v>618</v>
      </c>
      <c r="G305">
        <f t="shared" si="57"/>
        <v>5</v>
      </c>
      <c r="H305">
        <f t="shared" si="64"/>
        <v>42</v>
      </c>
      <c r="I305">
        <v>27543</v>
      </c>
      <c r="J305">
        <f t="shared" si="59"/>
        <v>3209</v>
      </c>
      <c r="K305">
        <f t="shared" si="66"/>
        <v>3061.9272699775552</v>
      </c>
      <c r="L305">
        <f t="shared" si="68"/>
        <v>1.0206743002544529</v>
      </c>
      <c r="M305">
        <f t="shared" si="69"/>
        <v>1.0250877559783227</v>
      </c>
      <c r="N305">
        <f t="shared" si="67"/>
        <v>1.3978459647465977</v>
      </c>
      <c r="O305">
        <f t="shared" si="70"/>
        <v>1.3772532188841202</v>
      </c>
    </row>
    <row r="306" spans="1:15" x14ac:dyDescent="0.25">
      <c r="A306" s="1">
        <v>44211</v>
      </c>
      <c r="B306">
        <v>31950</v>
      </c>
      <c r="C306">
        <f t="shared" si="62"/>
        <v>580</v>
      </c>
      <c r="D306">
        <f t="shared" si="65"/>
        <v>445.14285714285717</v>
      </c>
      <c r="E306">
        <f t="shared" si="60"/>
        <v>5761.8986560690137</v>
      </c>
      <c r="F306">
        <v>624</v>
      </c>
      <c r="G306">
        <f t="shared" si="57"/>
        <v>6</v>
      </c>
      <c r="H306">
        <f t="shared" si="64"/>
        <v>36</v>
      </c>
      <c r="I306">
        <v>27971</v>
      </c>
      <c r="J306">
        <f t="shared" si="59"/>
        <v>3355</v>
      </c>
      <c r="K306">
        <f t="shared" si="66"/>
        <v>3120.6854481327036</v>
      </c>
      <c r="L306">
        <f t="shared" si="68"/>
        <v>1.045497039576192</v>
      </c>
      <c r="M306">
        <f t="shared" si="69"/>
        <v>1.0191899326712548</v>
      </c>
      <c r="N306">
        <f t="shared" si="67"/>
        <v>1.3341241841835461</v>
      </c>
      <c r="O306">
        <f t="shared" si="70"/>
        <v>1.3167189952904239</v>
      </c>
    </row>
    <row r="307" spans="1:15" x14ac:dyDescent="0.25">
      <c r="A307" s="1">
        <v>44212</v>
      </c>
      <c r="B307">
        <v>31985</v>
      </c>
      <c r="C307">
        <f t="shared" si="62"/>
        <v>35</v>
      </c>
      <c r="D307">
        <f t="shared" si="65"/>
        <v>427.57142857142856</v>
      </c>
      <c r="E307">
        <f t="shared" si="60"/>
        <v>5652</v>
      </c>
      <c r="F307">
        <v>627</v>
      </c>
      <c r="G307">
        <f t="shared" si="57"/>
        <v>3</v>
      </c>
      <c r="H307">
        <f t="shared" si="64"/>
        <v>38</v>
      </c>
      <c r="I307">
        <v>28251</v>
      </c>
      <c r="J307">
        <f t="shared" si="59"/>
        <v>3107</v>
      </c>
      <c r="K307">
        <f t="shared" si="66"/>
        <v>3150.8081100094696</v>
      </c>
      <c r="L307">
        <f t="shared" si="68"/>
        <v>0.92608047690014905</v>
      </c>
      <c r="M307">
        <f t="shared" si="69"/>
        <v>1.0096525786970263</v>
      </c>
      <c r="N307">
        <f t="shared" si="67"/>
        <v>1.2628879755299935</v>
      </c>
      <c r="O307">
        <f t="shared" si="70"/>
        <v>1.2373556352050976</v>
      </c>
    </row>
    <row r="308" spans="1:15" x14ac:dyDescent="0.25">
      <c r="A308" s="1">
        <v>44213</v>
      </c>
      <c r="B308">
        <f>SQRT(B309*B307)</f>
        <v>32418.068187355027</v>
      </c>
      <c r="C308">
        <f t="shared" si="62"/>
        <v>433.06818735502748</v>
      </c>
      <c r="D308">
        <f t="shared" si="65"/>
        <v>413.42857142857144</v>
      </c>
      <c r="E308">
        <f t="shared" si="60"/>
        <v>6008.1804367416225</v>
      </c>
      <c r="F308">
        <f>SQRT(F309*F307)</f>
        <v>630.98732158419796</v>
      </c>
      <c r="G308">
        <f t="shared" ref="G308:G371" si="71">F308-F307</f>
        <v>3.9873215841979572</v>
      </c>
      <c r="H308">
        <f t="shared" si="64"/>
        <v>38.497659227123563</v>
      </c>
      <c r="I308">
        <f>SQRT(I309*I307)</f>
        <v>28727.4818249007</v>
      </c>
      <c r="J308">
        <f t="shared" si="59"/>
        <v>3059.5990408701291</v>
      </c>
      <c r="K308">
        <f t="shared" si="66"/>
        <v>3168.6831378447241</v>
      </c>
      <c r="L308">
        <f t="shared" si="68"/>
        <v>0.98474381746705153</v>
      </c>
      <c r="M308">
        <f t="shared" si="69"/>
        <v>1.0056731566033708</v>
      </c>
      <c r="N308">
        <f t="shared" si="67"/>
        <v>1.1906607866183105</v>
      </c>
      <c r="O308">
        <f t="shared" si="70"/>
        <v>1.1893983268827337</v>
      </c>
    </row>
    <row r="309" spans="1:15" x14ac:dyDescent="0.25">
      <c r="A309" s="1">
        <v>44214</v>
      </c>
      <c r="B309">
        <v>32857</v>
      </c>
      <c r="C309">
        <f t="shared" si="62"/>
        <v>438.93181264497252</v>
      </c>
      <c r="D309">
        <f t="shared" si="65"/>
        <v>427.85714285714283</v>
      </c>
      <c r="E309">
        <f t="shared" si="60"/>
        <v>6370</v>
      </c>
      <c r="F309">
        <v>635</v>
      </c>
      <c r="G309">
        <f t="shared" si="71"/>
        <v>4.0126784158020428</v>
      </c>
      <c r="H309">
        <f t="shared" si="64"/>
        <v>39</v>
      </c>
      <c r="I309">
        <v>29212</v>
      </c>
      <c r="J309">
        <f t="shared" si="59"/>
        <v>3010</v>
      </c>
      <c r="K309">
        <f t="shared" si="66"/>
        <v>3192.4063300897647</v>
      </c>
      <c r="L309">
        <f t="shared" si="68"/>
        <v>0.98378903895327952</v>
      </c>
      <c r="M309">
        <f t="shared" si="69"/>
        <v>1.0074867669669163</v>
      </c>
      <c r="N309">
        <f t="shared" si="67"/>
        <v>1.1459569096031899</v>
      </c>
      <c r="O309">
        <f t="shared" si="70"/>
        <v>1.142314990512334</v>
      </c>
    </row>
    <row r="310" spans="1:15" x14ac:dyDescent="0.25">
      <c r="A310" s="1">
        <v>44215</v>
      </c>
      <c r="B310">
        <v>33399</v>
      </c>
      <c r="C310">
        <f t="shared" ref="C310:C378" si="72">B310-B309</f>
        <v>542</v>
      </c>
      <c r="D310">
        <f t="shared" ref="D310:D329" si="73">AVERAGE(C307:C313)</f>
        <v>440.57142857142856</v>
      </c>
      <c r="E310">
        <f t="shared" si="60"/>
        <v>6449</v>
      </c>
      <c r="F310">
        <v>642</v>
      </c>
      <c r="G310">
        <f t="shared" si="71"/>
        <v>7</v>
      </c>
      <c r="H310">
        <f t="shared" si="64"/>
        <v>39</v>
      </c>
      <c r="I310">
        <v>29574</v>
      </c>
      <c r="J310">
        <f t="shared" si="59"/>
        <v>3183</v>
      </c>
      <c r="K310">
        <f t="shared" si="66"/>
        <v>3223.8161176603126</v>
      </c>
      <c r="L310">
        <f t="shared" ref="L310" si="74">J310/J309</f>
        <v>1.0574750830564783</v>
      </c>
      <c r="M310">
        <f t="shared" ref="M310" si="75">K310/K309</f>
        <v>1.0098389065560036</v>
      </c>
      <c r="N310">
        <f t="shared" ref="N310" si="76">K310/K303</f>
        <v>1.1126278936469536</v>
      </c>
      <c r="O310">
        <f t="shared" ref="O310" si="77">J310/J303</f>
        <v>1.0695564516129032</v>
      </c>
    </row>
    <row r="311" spans="1:15" x14ac:dyDescent="0.25">
      <c r="A311" s="1">
        <v>44216</v>
      </c>
      <c r="B311">
        <v>33892</v>
      </c>
      <c r="C311">
        <f t="shared" si="72"/>
        <v>493</v>
      </c>
      <c r="D311">
        <f t="shared" si="73"/>
        <v>448.85714285714283</v>
      </c>
      <c r="E311">
        <f t="shared" si="60"/>
        <v>6492</v>
      </c>
      <c r="F311">
        <v>646</v>
      </c>
      <c r="G311">
        <f t="shared" si="71"/>
        <v>4</v>
      </c>
      <c r="H311">
        <f t="shared" si="64"/>
        <v>33</v>
      </c>
      <c r="I311">
        <v>29975</v>
      </c>
      <c r="J311">
        <f t="shared" si="59"/>
        <v>3271</v>
      </c>
      <c r="K311">
        <f t="shared" ref="K311:K328" si="78">GEOMEAN(J308:J314)</f>
        <v>3257.0135043123655</v>
      </c>
      <c r="L311">
        <f t="shared" ref="L311:L328" si="79">J311/J310</f>
        <v>1.0276468740182219</v>
      </c>
      <c r="M311">
        <f t="shared" ref="M311:M328" si="80">K311/K310</f>
        <v>1.0102975434827672</v>
      </c>
      <c r="N311">
        <f t="shared" ref="N311:N328" si="81">K311/K304</f>
        <v>1.090399728649051</v>
      </c>
      <c r="O311">
        <f t="shared" ref="O311:O328" si="82">J311/J304</f>
        <v>1.0403944020356235</v>
      </c>
    </row>
    <row r="312" spans="1:15" x14ac:dyDescent="0.25">
      <c r="A312" s="1">
        <v>44217</v>
      </c>
      <c r="B312">
        <v>34365</v>
      </c>
      <c r="C312">
        <f t="shared" si="72"/>
        <v>473</v>
      </c>
      <c r="D312">
        <f t="shared" si="73"/>
        <v>427.54070529651756</v>
      </c>
      <c r="E312">
        <f t="shared" si="60"/>
        <v>6221</v>
      </c>
      <c r="F312">
        <v>655</v>
      </c>
      <c r="G312">
        <f t="shared" si="71"/>
        <v>9</v>
      </c>
      <c r="H312">
        <f t="shared" si="64"/>
        <v>37</v>
      </c>
      <c r="I312">
        <v>30329</v>
      </c>
      <c r="J312">
        <f t="shared" si="59"/>
        <v>3381</v>
      </c>
      <c r="K312">
        <f t="shared" si="78"/>
        <v>3263.2911362712671</v>
      </c>
      <c r="L312">
        <f t="shared" si="79"/>
        <v>1.03362885967594</v>
      </c>
      <c r="M312">
        <f t="shared" si="80"/>
        <v>1.001927419690029</v>
      </c>
      <c r="N312">
        <f t="shared" si="81"/>
        <v>1.0657637652821152</v>
      </c>
      <c r="O312">
        <f t="shared" si="82"/>
        <v>1.0535992521034589</v>
      </c>
    </row>
    <row r="313" spans="1:15" x14ac:dyDescent="0.25">
      <c r="A313" s="1">
        <v>44218</v>
      </c>
      <c r="B313">
        <v>35034</v>
      </c>
      <c r="C313">
        <f t="shared" si="72"/>
        <v>669</v>
      </c>
      <c r="D313">
        <f t="shared" si="73"/>
        <v>405.71428571428572</v>
      </c>
      <c r="E313">
        <f t="shared" si="60"/>
        <v>6313</v>
      </c>
      <c r="F313">
        <v>662</v>
      </c>
      <c r="G313">
        <f t="shared" si="71"/>
        <v>7</v>
      </c>
      <c r="H313">
        <f t="shared" si="64"/>
        <v>38</v>
      </c>
      <c r="I313">
        <v>30779</v>
      </c>
      <c r="J313">
        <f t="shared" si="59"/>
        <v>3593</v>
      </c>
      <c r="K313">
        <f t="shared" si="78"/>
        <v>3240.3557820272313</v>
      </c>
      <c r="L313">
        <f t="shared" si="79"/>
        <v>1.0627033422064478</v>
      </c>
      <c r="M313">
        <f t="shared" si="80"/>
        <v>0.99297171067910217</v>
      </c>
      <c r="N313">
        <f t="shared" si="81"/>
        <v>1.0383474515081723</v>
      </c>
      <c r="O313">
        <f t="shared" si="82"/>
        <v>1.0709388971684053</v>
      </c>
    </row>
    <row r="314" spans="1:15" x14ac:dyDescent="0.25">
      <c r="A314" s="1">
        <v>44219</v>
      </c>
      <c r="B314">
        <v>35127</v>
      </c>
      <c r="C314">
        <f t="shared" si="72"/>
        <v>93</v>
      </c>
      <c r="D314">
        <f t="shared" si="73"/>
        <v>445.71428571428572</v>
      </c>
      <c r="E314">
        <f t="shared" si="60"/>
        <v>6259</v>
      </c>
      <c r="F314">
        <v>663</v>
      </c>
      <c r="G314">
        <f t="shared" si="71"/>
        <v>1</v>
      </c>
      <c r="H314">
        <f t="shared" si="64"/>
        <v>36</v>
      </c>
      <c r="I314">
        <v>31126</v>
      </c>
      <c r="J314">
        <f t="shared" si="59"/>
        <v>3338</v>
      </c>
      <c r="K314">
        <f t="shared" si="78"/>
        <v>3235.8284783433924</v>
      </c>
      <c r="L314">
        <f t="shared" si="79"/>
        <v>0.92902866685221264</v>
      </c>
      <c r="M314">
        <f t="shared" si="80"/>
        <v>0.99860283746959211</v>
      </c>
      <c r="N314">
        <f t="shared" si="81"/>
        <v>1.0269836706538333</v>
      </c>
      <c r="O314">
        <f t="shared" si="82"/>
        <v>1.0743482458963631</v>
      </c>
    </row>
    <row r="315" spans="1:15" x14ac:dyDescent="0.25">
      <c r="A315" s="1">
        <v>44220</v>
      </c>
      <c r="B315">
        <f>SQRT(B316*B314)</f>
        <v>35410.85312443065</v>
      </c>
      <c r="C315">
        <f t="shared" si="72"/>
        <v>283.8531244306505</v>
      </c>
      <c r="D315">
        <f t="shared" si="73"/>
        <v>468.42857142857144</v>
      </c>
      <c r="E315">
        <f t="shared" si="60"/>
        <v>6109.6042090686969</v>
      </c>
      <c r="F315">
        <f>SQRT(F317*F314)</f>
        <v>674.40195729253333</v>
      </c>
      <c r="G315">
        <f t="shared" si="71"/>
        <v>11.401957292533325</v>
      </c>
      <c r="H315">
        <f t="shared" si="64"/>
        <v>43.414635708335368</v>
      </c>
      <c r="I315">
        <f>SQRT(I316*I314)</f>
        <v>31635.332746788044</v>
      </c>
      <c r="J315">
        <f t="shared" si="59"/>
        <v>3101.1184203500743</v>
      </c>
      <c r="K315">
        <f t="shared" si="78"/>
        <v>3250.1918560295421</v>
      </c>
      <c r="L315">
        <f t="shared" si="79"/>
        <v>0.92903487727683476</v>
      </c>
      <c r="M315">
        <f t="shared" si="80"/>
        <v>1.0044388563183371</v>
      </c>
      <c r="N315">
        <f t="shared" si="81"/>
        <v>1.025723215177728</v>
      </c>
      <c r="O315">
        <f t="shared" si="82"/>
        <v>1.0135702028028279</v>
      </c>
    </row>
    <row r="316" spans="1:15" x14ac:dyDescent="0.25">
      <c r="A316" s="1">
        <v>44221</v>
      </c>
      <c r="B316">
        <v>35697</v>
      </c>
      <c r="C316">
        <f t="shared" si="72"/>
        <v>286.1468755693495</v>
      </c>
      <c r="D316">
        <f t="shared" si="73"/>
        <v>445.42857142857144</v>
      </c>
      <c r="E316">
        <f t="shared" si="60"/>
        <v>5956</v>
      </c>
      <c r="F316">
        <v>679</v>
      </c>
      <c r="G316">
        <f t="shared" si="71"/>
        <v>4.598042707466675</v>
      </c>
      <c r="H316">
        <f t="shared" si="64"/>
        <v>44</v>
      </c>
      <c r="I316">
        <v>32153</v>
      </c>
      <c r="J316">
        <f t="shared" si="59"/>
        <v>2865</v>
      </c>
      <c r="K316">
        <f t="shared" si="78"/>
        <v>3245.3638397423711</v>
      </c>
      <c r="L316">
        <f t="shared" si="79"/>
        <v>0.92386023739028333</v>
      </c>
      <c r="M316">
        <f t="shared" si="80"/>
        <v>0.99851454421737773</v>
      </c>
      <c r="N316">
        <f t="shared" si="81"/>
        <v>1.0165885868454336</v>
      </c>
      <c r="O316">
        <f t="shared" si="82"/>
        <v>0.95182724252491691</v>
      </c>
    </row>
    <row r="317" spans="1:15" x14ac:dyDescent="0.25">
      <c r="A317" s="1">
        <v>44222</v>
      </c>
      <c r="B317">
        <v>36519</v>
      </c>
      <c r="C317">
        <f t="shared" si="72"/>
        <v>822</v>
      </c>
      <c r="D317">
        <f t="shared" si="73"/>
        <v>433.14285714285717</v>
      </c>
      <c r="E317">
        <f t="shared" si="60"/>
        <v>6113</v>
      </c>
      <c r="F317">
        <v>686</v>
      </c>
      <c r="G317">
        <f t="shared" si="71"/>
        <v>7</v>
      </c>
      <c r="H317">
        <f t="shared" si="64"/>
        <v>44</v>
      </c>
      <c r="I317">
        <v>32681</v>
      </c>
      <c r="J317">
        <f t="shared" si="59"/>
        <v>3152</v>
      </c>
      <c r="K317">
        <f t="shared" si="78"/>
        <v>3227.9234961489183</v>
      </c>
      <c r="L317">
        <f t="shared" si="79"/>
        <v>1.1001745200698081</v>
      </c>
      <c r="M317">
        <f t="shared" si="80"/>
        <v>0.99462607446971574</v>
      </c>
      <c r="N317">
        <f t="shared" si="81"/>
        <v>1.0012740734392713</v>
      </c>
      <c r="O317">
        <f t="shared" si="82"/>
        <v>0.99026076028903554</v>
      </c>
    </row>
    <row r="318" spans="1:15" x14ac:dyDescent="0.25">
      <c r="A318" s="1">
        <v>44223</v>
      </c>
      <c r="B318">
        <v>37171</v>
      </c>
      <c r="C318">
        <f t="shared" si="72"/>
        <v>652</v>
      </c>
      <c r="D318">
        <f t="shared" si="73"/>
        <v>470.57142857142856</v>
      </c>
      <c r="E318">
        <f t="shared" si="60"/>
        <v>6173</v>
      </c>
      <c r="F318">
        <v>696</v>
      </c>
      <c r="G318">
        <f t="shared" si="71"/>
        <v>10</v>
      </c>
      <c r="H318">
        <f t="shared" si="64"/>
        <v>50</v>
      </c>
      <c r="I318">
        <v>33101</v>
      </c>
      <c r="J318">
        <f t="shared" si="59"/>
        <v>3374</v>
      </c>
      <c r="K318">
        <f t="shared" si="78"/>
        <v>3237.5079295219434</v>
      </c>
      <c r="L318">
        <f t="shared" si="79"/>
        <v>1.0704314720812182</v>
      </c>
      <c r="M318">
        <f t="shared" si="80"/>
        <v>1.0029692256909</v>
      </c>
      <c r="N318">
        <f t="shared" si="81"/>
        <v>0.99401120849987379</v>
      </c>
      <c r="O318">
        <f t="shared" si="82"/>
        <v>1.0314888413329257</v>
      </c>
    </row>
    <row r="319" spans="1:15" x14ac:dyDescent="0.25">
      <c r="A319" s="1">
        <v>44224</v>
      </c>
      <c r="B319">
        <v>37483</v>
      </c>
      <c r="C319">
        <f t="shared" si="72"/>
        <v>312</v>
      </c>
      <c r="D319">
        <f t="shared" si="73"/>
        <v>443.64692590321545</v>
      </c>
      <c r="E319">
        <f t="shared" si="60"/>
        <v>6113</v>
      </c>
      <c r="F319">
        <v>707</v>
      </c>
      <c r="G319">
        <f t="shared" si="71"/>
        <v>11</v>
      </c>
      <c r="H319">
        <f t="shared" si="64"/>
        <v>52</v>
      </c>
      <c r="I319">
        <v>33430</v>
      </c>
      <c r="J319">
        <f t="shared" si="59"/>
        <v>3346</v>
      </c>
      <c r="K319">
        <f t="shared" si="78"/>
        <v>3252.1578059847643</v>
      </c>
      <c r="L319">
        <f t="shared" si="79"/>
        <v>0.99170124481327804</v>
      </c>
      <c r="M319">
        <f t="shared" si="80"/>
        <v>1.0045250472838174</v>
      </c>
      <c r="N319">
        <f t="shared" si="81"/>
        <v>0.99658831228303335</v>
      </c>
      <c r="O319">
        <f t="shared" si="82"/>
        <v>0.98964803312629401</v>
      </c>
    </row>
    <row r="320" spans="1:15" x14ac:dyDescent="0.25">
      <c r="A320" s="1">
        <v>44225</v>
      </c>
      <c r="B320">
        <v>38066</v>
      </c>
      <c r="C320">
        <f t="shared" si="72"/>
        <v>583</v>
      </c>
      <c r="D320">
        <f t="shared" si="73"/>
        <v>416.42857142857144</v>
      </c>
      <c r="E320">
        <f t="shared" si="60"/>
        <v>6116</v>
      </c>
      <c r="F320">
        <v>708</v>
      </c>
      <c r="G320">
        <f t="shared" si="71"/>
        <v>1</v>
      </c>
      <c r="H320">
        <f t="shared" si="64"/>
        <v>46</v>
      </c>
      <c r="I320">
        <v>33898</v>
      </c>
      <c r="J320">
        <f t="shared" si="59"/>
        <v>3460</v>
      </c>
      <c r="K320">
        <f t="shared" si="78"/>
        <v>3272.2152638434823</v>
      </c>
      <c r="L320">
        <f t="shared" si="79"/>
        <v>1.0340705319784818</v>
      </c>
      <c r="M320">
        <f t="shared" si="80"/>
        <v>1.0061674306891897</v>
      </c>
      <c r="N320">
        <f t="shared" si="81"/>
        <v>1.0098320937450638</v>
      </c>
      <c r="O320">
        <f t="shared" si="82"/>
        <v>0.96298357918174227</v>
      </c>
    </row>
    <row r="321" spans="1:15" x14ac:dyDescent="0.25">
      <c r="A321" s="1">
        <v>44226</v>
      </c>
      <c r="B321">
        <v>38421</v>
      </c>
      <c r="C321">
        <f t="shared" si="72"/>
        <v>355</v>
      </c>
      <c r="D321">
        <f t="shared" si="73"/>
        <v>381.71428571428572</v>
      </c>
      <c r="E321">
        <f t="shared" si="60"/>
        <v>6436</v>
      </c>
      <c r="F321">
        <v>709</v>
      </c>
      <c r="G321">
        <f t="shared" si="71"/>
        <v>1</v>
      </c>
      <c r="H321">
        <f t="shared" si="64"/>
        <v>46</v>
      </c>
      <c r="I321">
        <v>34304</v>
      </c>
      <c r="J321">
        <f t="shared" si="59"/>
        <v>3408</v>
      </c>
      <c r="K321">
        <f t="shared" si="78"/>
        <v>3257.1790008845846</v>
      </c>
      <c r="L321">
        <f t="shared" si="79"/>
        <v>0.98497109826589591</v>
      </c>
      <c r="M321">
        <f t="shared" si="80"/>
        <v>0.99540486742267797</v>
      </c>
      <c r="N321">
        <f t="shared" si="81"/>
        <v>1.0065981626294738</v>
      </c>
      <c r="O321">
        <f t="shared" si="82"/>
        <v>1.0209706411024566</v>
      </c>
    </row>
    <row r="322" spans="1:15" x14ac:dyDescent="0.25">
      <c r="A322" s="1">
        <v>44227</v>
      </c>
      <c r="B322">
        <f>SQRT(B323*B321)</f>
        <v>38516.381605753159</v>
      </c>
      <c r="C322">
        <f t="shared" si="72"/>
        <v>95.38160575315851</v>
      </c>
      <c r="D322">
        <f t="shared" si="73"/>
        <v>414</v>
      </c>
      <c r="E322">
        <f t="shared" si="60"/>
        <v>6098.313418398131</v>
      </c>
      <c r="F322">
        <f>SQRT(F323*F321)</f>
        <v>713.98249278256117</v>
      </c>
      <c r="G322">
        <f t="shared" si="71"/>
        <v>4.9824927825611667</v>
      </c>
      <c r="H322">
        <f t="shared" si="64"/>
        <v>39.580535490027842</v>
      </c>
      <c r="I322">
        <f>SQRT(I323*I321)</f>
        <v>34601.708165927303</v>
      </c>
      <c r="J322">
        <f t="shared" si="59"/>
        <v>3200.6909470432947</v>
      </c>
      <c r="K322">
        <f t="shared" si="78"/>
        <v>3254.2751173531146</v>
      </c>
      <c r="L322">
        <f t="shared" si="79"/>
        <v>0.93916987882725789</v>
      </c>
      <c r="M322">
        <f t="shared" si="80"/>
        <v>0.99910846670364717</v>
      </c>
      <c r="N322">
        <f t="shared" si="81"/>
        <v>1.001256313936052</v>
      </c>
      <c r="O322">
        <f t="shared" si="82"/>
        <v>1.0321085857411341</v>
      </c>
    </row>
    <row r="323" spans="1:15" x14ac:dyDescent="0.25">
      <c r="A323" s="1">
        <v>44228</v>
      </c>
      <c r="B323">
        <v>38612</v>
      </c>
      <c r="C323">
        <f t="shared" si="72"/>
        <v>95.61839424684149</v>
      </c>
      <c r="D323">
        <f t="shared" si="73"/>
        <v>532</v>
      </c>
      <c r="E323">
        <f t="shared" si="60"/>
        <v>5755</v>
      </c>
      <c r="F323">
        <v>719</v>
      </c>
      <c r="G323">
        <f t="shared" si="71"/>
        <v>5.0175072174388333</v>
      </c>
      <c r="H323">
        <f t="shared" si="64"/>
        <v>40</v>
      </c>
      <c r="I323">
        <v>34902</v>
      </c>
      <c r="J323">
        <f t="shared" si="59"/>
        <v>2991</v>
      </c>
      <c r="K323">
        <f t="shared" si="78"/>
        <v>3312.5951453054413</v>
      </c>
      <c r="L323">
        <f t="shared" si="79"/>
        <v>0.93448572495354443</v>
      </c>
      <c r="M323">
        <f t="shared" si="80"/>
        <v>1.0179210502644169</v>
      </c>
      <c r="N323">
        <f t="shared" si="81"/>
        <v>1.0207161073096838</v>
      </c>
      <c r="O323">
        <f t="shared" si="82"/>
        <v>1.043979057591623</v>
      </c>
    </row>
    <row r="324" spans="1:15" x14ac:dyDescent="0.25">
      <c r="A324" s="1">
        <v>44229</v>
      </c>
      <c r="B324">
        <v>39191</v>
      </c>
      <c r="C324">
        <f t="shared" si="72"/>
        <v>579</v>
      </c>
      <c r="D324">
        <f t="shared" si="73"/>
        <v>581</v>
      </c>
      <c r="E324">
        <f t="shared" si="60"/>
        <v>5792</v>
      </c>
      <c r="F324">
        <v>730</v>
      </c>
      <c r="G324">
        <f t="shared" si="71"/>
        <v>11</v>
      </c>
      <c r="H324">
        <f t="shared" si="64"/>
        <v>44</v>
      </c>
      <c r="I324">
        <v>35409</v>
      </c>
      <c r="J324">
        <f t="shared" si="59"/>
        <v>3052</v>
      </c>
      <c r="K324">
        <f t="shared" si="78"/>
        <v>3372.808837117233</v>
      </c>
      <c r="L324">
        <f t="shared" si="79"/>
        <v>1.0203945168839852</v>
      </c>
      <c r="M324">
        <f t="shared" si="80"/>
        <v>1.0181771961771802</v>
      </c>
      <c r="N324">
        <f t="shared" si="81"/>
        <v>1.0448849984025863</v>
      </c>
      <c r="O324">
        <f t="shared" si="82"/>
        <v>0.96827411167512689</v>
      </c>
    </row>
    <row r="325" spans="1:15" x14ac:dyDescent="0.25">
      <c r="A325" s="1">
        <v>44230</v>
      </c>
      <c r="B325">
        <v>40069</v>
      </c>
      <c r="C325">
        <f t="shared" si="72"/>
        <v>878</v>
      </c>
      <c r="D325">
        <f t="shared" si="73"/>
        <v>578.14285714285711</v>
      </c>
      <c r="E325">
        <f t="shared" si="60"/>
        <v>6177</v>
      </c>
      <c r="F325">
        <v>734</v>
      </c>
      <c r="G325">
        <f t="shared" si="71"/>
        <v>4</v>
      </c>
      <c r="H325">
        <f t="shared" si="64"/>
        <v>38</v>
      </c>
      <c r="I325">
        <v>35982</v>
      </c>
      <c r="J325">
        <f t="shared" si="59"/>
        <v>3353</v>
      </c>
      <c r="K325">
        <f t="shared" si="78"/>
        <v>3430.8066787619241</v>
      </c>
      <c r="L325">
        <f t="shared" si="79"/>
        <v>1.0986238532110091</v>
      </c>
      <c r="M325">
        <f t="shared" si="80"/>
        <v>1.0171957097023805</v>
      </c>
      <c r="N325">
        <f t="shared" si="81"/>
        <v>1.0597060311350415</v>
      </c>
      <c r="O325">
        <f t="shared" si="82"/>
        <v>0.99377593360995853</v>
      </c>
    </row>
    <row r="326" spans="1:15" x14ac:dyDescent="0.25">
      <c r="A326" s="1">
        <v>44231</v>
      </c>
      <c r="B326">
        <v>41207</v>
      </c>
      <c r="C326">
        <f t="shared" si="72"/>
        <v>1138</v>
      </c>
      <c r="D326">
        <f t="shared" si="73"/>
        <v>594.79848395379042</v>
      </c>
      <c r="E326">
        <f t="shared" si="60"/>
        <v>6842</v>
      </c>
      <c r="F326">
        <v>741</v>
      </c>
      <c r="G326">
        <f t="shared" si="71"/>
        <v>7</v>
      </c>
      <c r="H326">
        <f t="shared" si="64"/>
        <v>34</v>
      </c>
      <c r="I326">
        <v>36677</v>
      </c>
      <c r="J326">
        <f t="shared" si="59"/>
        <v>3789</v>
      </c>
      <c r="K326">
        <f t="shared" si="78"/>
        <v>3483.023486208041</v>
      </c>
      <c r="L326">
        <f t="shared" si="79"/>
        <v>1.1300328064419922</v>
      </c>
      <c r="M326">
        <f t="shared" si="80"/>
        <v>1.0152199795369876</v>
      </c>
      <c r="N326">
        <f t="shared" si="81"/>
        <v>1.0709884618140078</v>
      </c>
      <c r="O326">
        <f t="shared" si="82"/>
        <v>1.1323968918111178</v>
      </c>
    </row>
    <row r="327" spans="1:15" x14ac:dyDescent="0.25">
      <c r="A327" s="1">
        <v>44232</v>
      </c>
      <c r="B327">
        <v>42133</v>
      </c>
      <c r="C327">
        <f t="shared" si="72"/>
        <v>926</v>
      </c>
      <c r="D327">
        <f t="shared" si="73"/>
        <v>611.57142857142856</v>
      </c>
      <c r="E327">
        <f t="shared" si="60"/>
        <v>7099</v>
      </c>
      <c r="F327">
        <v>747</v>
      </c>
      <c r="G327">
        <f t="shared" si="71"/>
        <v>6</v>
      </c>
      <c r="H327">
        <f t="shared" si="64"/>
        <v>39</v>
      </c>
      <c r="I327">
        <v>37461</v>
      </c>
      <c r="J327">
        <f t="shared" si="59"/>
        <v>3925</v>
      </c>
      <c r="K327">
        <f t="shared" si="78"/>
        <v>3527.6821815633848</v>
      </c>
      <c r="L327">
        <f t="shared" si="79"/>
        <v>1.0358933755608339</v>
      </c>
      <c r="M327">
        <f t="shared" si="80"/>
        <v>1.0128218186102338</v>
      </c>
      <c r="N327">
        <f t="shared" si="81"/>
        <v>1.078071550042168</v>
      </c>
      <c r="O327">
        <f t="shared" si="82"/>
        <v>1.1343930635838151</v>
      </c>
    </row>
    <row r="328" spans="1:15" x14ac:dyDescent="0.25">
      <c r="A328" s="1">
        <v>44233</v>
      </c>
      <c r="B328">
        <v>42468</v>
      </c>
      <c r="C328">
        <f t="shared" si="72"/>
        <v>335</v>
      </c>
      <c r="D328">
        <f t="shared" si="73"/>
        <v>588.42857142857144</v>
      </c>
      <c r="E328">
        <f t="shared" si="60"/>
        <v>7341</v>
      </c>
      <c r="F328">
        <v>748</v>
      </c>
      <c r="G328">
        <f t="shared" si="71"/>
        <v>1</v>
      </c>
      <c r="H328">
        <f t="shared" si="64"/>
        <v>39</v>
      </c>
      <c r="I328">
        <v>37880</v>
      </c>
      <c r="J328">
        <f t="shared" si="59"/>
        <v>3840</v>
      </c>
      <c r="K328">
        <f t="shared" si="78"/>
        <v>3603.3765763195806</v>
      </c>
      <c r="L328">
        <f t="shared" si="79"/>
        <v>0.97834394904458599</v>
      </c>
      <c r="M328">
        <f t="shared" si="80"/>
        <v>1.0214572602803607</v>
      </c>
      <c r="N328">
        <f t="shared" si="81"/>
        <v>1.1062875498524876</v>
      </c>
      <c r="O328">
        <f t="shared" si="82"/>
        <v>1.1267605633802817</v>
      </c>
    </row>
    <row r="329" spans="1:15" x14ac:dyDescent="0.25">
      <c r="A329" s="1">
        <v>44234</v>
      </c>
      <c r="B329">
        <f>SQRT(B330*B328)</f>
        <v>42679.970993429692</v>
      </c>
      <c r="C329">
        <f t="shared" si="72"/>
        <v>211.97099342969159</v>
      </c>
      <c r="D329">
        <f t="shared" si="73"/>
        <v>497.85714285714283</v>
      </c>
      <c r="E329">
        <f t="shared" si="60"/>
        <v>7269.1178689990411</v>
      </c>
      <c r="F329">
        <f>SQRT(F330*F328)</f>
        <v>750.99400796544307</v>
      </c>
      <c r="G329">
        <f t="shared" si="71"/>
        <v>2.9940079654430747</v>
      </c>
      <c r="H329">
        <f t="shared" si="64"/>
        <v>37.011515182881908</v>
      </c>
      <c r="I329">
        <f>SQRT(I330*I328)</f>
        <v>38371.313764321385</v>
      </c>
      <c r="J329">
        <f t="shared" si="59"/>
        <v>3557.663221142866</v>
      </c>
      <c r="K329">
        <f t="shared" ref="K329:K331" si="83">GEOMEAN(J326:J332)</f>
        <v>3622.4162013533355</v>
      </c>
      <c r="L329">
        <f t="shared" ref="L329:L331" si="84">J329/J328</f>
        <v>0.92647479717262138</v>
      </c>
      <c r="M329">
        <f t="shared" ref="M329:M331" si="85">K329/K328</f>
        <v>1.00528382882846</v>
      </c>
      <c r="N329">
        <f t="shared" ref="N329:N331" si="86">K329/K322</f>
        <v>1.1131253722333256</v>
      </c>
      <c r="O329">
        <f t="shared" ref="O329:O331" si="87">J329/J322</f>
        <v>1.1115297540455544</v>
      </c>
    </row>
    <row r="330" spans="1:15" x14ac:dyDescent="0.25">
      <c r="A330" s="1">
        <v>44235</v>
      </c>
      <c r="B330">
        <v>42893</v>
      </c>
      <c r="C330">
        <f t="shared" si="72"/>
        <v>213.02900657030841</v>
      </c>
      <c r="D330">
        <f t="shared" ref="D330:D356" si="88">AVERAGE(C327:C333)</f>
        <v>370.57142857142856</v>
      </c>
      <c r="E330">
        <f t="shared" si="60"/>
        <v>7196</v>
      </c>
      <c r="F330">
        <v>754</v>
      </c>
      <c r="G330">
        <f t="shared" si="71"/>
        <v>3.0059920345569253</v>
      </c>
      <c r="H330">
        <f t="shared" si="64"/>
        <v>35</v>
      </c>
      <c r="I330">
        <v>38869</v>
      </c>
      <c r="J330">
        <f t="shared" ref="J330:J380" si="89">B330-F330-I330</f>
        <v>3270</v>
      </c>
      <c r="K330">
        <f t="shared" si="83"/>
        <v>3564.6881318958317</v>
      </c>
      <c r="L330">
        <f t="shared" si="84"/>
        <v>0.9191426497501759</v>
      </c>
      <c r="M330">
        <f t="shared" si="85"/>
        <v>0.98406365634188131</v>
      </c>
      <c r="N330">
        <f t="shared" si="86"/>
        <v>1.0761013572538898</v>
      </c>
      <c r="O330">
        <f t="shared" si="87"/>
        <v>1.0932798395185557</v>
      </c>
    </row>
    <row r="331" spans="1:15" x14ac:dyDescent="0.25">
      <c r="A331" s="1">
        <v>44236</v>
      </c>
      <c r="B331">
        <v>43310</v>
      </c>
      <c r="C331">
        <f t="shared" si="72"/>
        <v>417</v>
      </c>
      <c r="D331">
        <f t="shared" si="88"/>
        <v>275</v>
      </c>
      <c r="E331">
        <f t="shared" si="60"/>
        <v>6791</v>
      </c>
      <c r="F331">
        <v>762</v>
      </c>
      <c r="G331">
        <f t="shared" si="71"/>
        <v>8</v>
      </c>
      <c r="H331">
        <f t="shared" si="64"/>
        <v>32</v>
      </c>
      <c r="I331">
        <v>39007</v>
      </c>
      <c r="J331">
        <f t="shared" si="89"/>
        <v>3541</v>
      </c>
      <c r="K331">
        <f t="shared" si="83"/>
        <v>3471.8517365286375</v>
      </c>
      <c r="L331">
        <f t="shared" si="84"/>
        <v>1.082874617737003</v>
      </c>
      <c r="M331">
        <f t="shared" si="85"/>
        <v>0.97395665709532342</v>
      </c>
      <c r="N331">
        <f t="shared" si="86"/>
        <v>1.0293651090810285</v>
      </c>
      <c r="O331">
        <f t="shared" si="87"/>
        <v>1.1602228047182175</v>
      </c>
    </row>
    <row r="332" spans="1:15" x14ac:dyDescent="0.25">
      <c r="A332" s="1">
        <v>44237</v>
      </c>
      <c r="B332">
        <v>43554</v>
      </c>
      <c r="C332">
        <f t="shared" si="72"/>
        <v>244</v>
      </c>
      <c r="D332">
        <f t="shared" si="88"/>
        <v>244.57142857142858</v>
      </c>
      <c r="E332">
        <f t="shared" si="60"/>
        <v>6383</v>
      </c>
      <c r="F332">
        <v>765</v>
      </c>
      <c r="G332">
        <f t="shared" si="71"/>
        <v>3</v>
      </c>
      <c r="H332">
        <f t="shared" si="64"/>
        <v>31</v>
      </c>
      <c r="I332">
        <v>39310</v>
      </c>
      <c r="J332">
        <f t="shared" si="89"/>
        <v>3479</v>
      </c>
      <c r="K332">
        <f t="shared" ref="K332:K342" si="90">GEOMEAN(J329:J335)</f>
        <v>3375.7548848563606</v>
      </c>
      <c r="L332">
        <f t="shared" ref="L332:L337" si="91">J332/J331</f>
        <v>0.98249082180175096</v>
      </c>
      <c r="M332">
        <f t="shared" ref="M332:M337" si="92">K332/K331</f>
        <v>0.97232115338877911</v>
      </c>
      <c r="N332">
        <f t="shared" ref="N332:N333" si="93">K332/K325</f>
        <v>0.98395368813802409</v>
      </c>
      <c r="O332">
        <f t="shared" ref="O332:O333" si="94">J332/J325</f>
        <v>1.0375782881002087</v>
      </c>
    </row>
    <row r="333" spans="1:15" x14ac:dyDescent="0.25">
      <c r="A333" s="1">
        <v>44238</v>
      </c>
      <c r="B333">
        <v>43801</v>
      </c>
      <c r="C333">
        <f t="shared" si="72"/>
        <v>247</v>
      </c>
      <c r="D333">
        <f t="shared" si="88"/>
        <v>229.55710674730446</v>
      </c>
      <c r="E333">
        <f t="shared" si="60"/>
        <v>6318</v>
      </c>
      <c r="F333">
        <v>775</v>
      </c>
      <c r="G333">
        <f t="shared" si="71"/>
        <v>10</v>
      </c>
      <c r="H333">
        <f t="shared" si="64"/>
        <v>34</v>
      </c>
      <c r="I333">
        <v>39640</v>
      </c>
      <c r="J333">
        <f t="shared" si="89"/>
        <v>3386</v>
      </c>
      <c r="K333">
        <f t="shared" si="90"/>
        <v>3302.4586449737703</v>
      </c>
      <c r="L333">
        <f t="shared" si="91"/>
        <v>0.97326818051164132</v>
      </c>
      <c r="M333">
        <f t="shared" si="92"/>
        <v>0.97828745202698297</v>
      </c>
      <c r="N333">
        <f t="shared" si="93"/>
        <v>0.94815859211134657</v>
      </c>
      <c r="O333">
        <f t="shared" si="94"/>
        <v>0.89363948271311688</v>
      </c>
    </row>
    <row r="334" spans="1:15" x14ac:dyDescent="0.25">
      <c r="A334" s="1">
        <v>44239</v>
      </c>
      <c r="B334">
        <v>44058</v>
      </c>
      <c r="C334">
        <f t="shared" si="72"/>
        <v>257</v>
      </c>
      <c r="D334">
        <f t="shared" si="88"/>
        <v>214.42857142857142</v>
      </c>
      <c r="E334">
        <f t="shared" si="60"/>
        <v>5992</v>
      </c>
      <c r="F334">
        <v>777</v>
      </c>
      <c r="G334">
        <f t="shared" si="71"/>
        <v>2</v>
      </c>
      <c r="H334">
        <f t="shared" si="64"/>
        <v>30</v>
      </c>
      <c r="I334">
        <v>40018</v>
      </c>
      <c r="J334">
        <f t="shared" si="89"/>
        <v>3263</v>
      </c>
      <c r="K334">
        <f t="shared" si="90"/>
        <v>3253.5974198172698</v>
      </c>
      <c r="L334">
        <f t="shared" si="91"/>
        <v>0.9636739515652688</v>
      </c>
      <c r="M334">
        <f t="shared" si="92"/>
        <v>0.98520459136381144</v>
      </c>
      <c r="N334">
        <f t="shared" ref="N334:N337" si="95">K334/K327</f>
        <v>0.92230457630833196</v>
      </c>
      <c r="O334">
        <f t="shared" ref="O334:O337" si="96">J334/J327</f>
        <v>0.83133757961783439</v>
      </c>
    </row>
    <row r="335" spans="1:15" x14ac:dyDescent="0.25">
      <c r="A335" s="1">
        <v>44240</v>
      </c>
      <c r="B335">
        <v>44180</v>
      </c>
      <c r="C335">
        <f t="shared" si="72"/>
        <v>122</v>
      </c>
      <c r="D335">
        <f t="shared" si="88"/>
        <v>190.14285714285714</v>
      </c>
      <c r="E335">
        <f t="shared" si="60"/>
        <v>5759</v>
      </c>
      <c r="F335">
        <v>779</v>
      </c>
      <c r="G335">
        <f t="shared" si="71"/>
        <v>2</v>
      </c>
      <c r="H335">
        <f t="shared" si="64"/>
        <v>31</v>
      </c>
      <c r="I335">
        <v>40246</v>
      </c>
      <c r="J335">
        <f t="shared" si="89"/>
        <v>3155</v>
      </c>
      <c r="K335">
        <f t="shared" si="90"/>
        <v>3169.8206102944941</v>
      </c>
      <c r="L335">
        <f t="shared" si="91"/>
        <v>0.96690162427214221</v>
      </c>
      <c r="M335">
        <f t="shared" si="92"/>
        <v>0.9742510216499124</v>
      </c>
      <c r="N335">
        <f t="shared" si="95"/>
        <v>0.87968063929973361</v>
      </c>
      <c r="O335">
        <f t="shared" si="96"/>
        <v>0.82161458333333337</v>
      </c>
    </row>
    <row r="336" spans="1:15" x14ac:dyDescent="0.25">
      <c r="A336" s="1">
        <v>44241</v>
      </c>
      <c r="B336">
        <f>SQRT(B337*B335)</f>
        <v>44286.870740660823</v>
      </c>
      <c r="C336">
        <f t="shared" si="72"/>
        <v>106.87074066082278</v>
      </c>
      <c r="D336">
        <f t="shared" si="88"/>
        <v>178</v>
      </c>
      <c r="E336">
        <f t="shared" ref="E336:E380" si="97">SUM(C323:C336)</f>
        <v>5770.4891349076643</v>
      </c>
      <c r="F336">
        <f>SQRT(F337*F335)</f>
        <v>780.99743917633941</v>
      </c>
      <c r="G336">
        <f t="shared" si="71"/>
        <v>1.9974391763394124</v>
      </c>
      <c r="H336">
        <f t="shared" si="64"/>
        <v>30.003431210896338</v>
      </c>
      <c r="I336">
        <f>SQRT(I337*I335)</f>
        <v>40454.95754539856</v>
      </c>
      <c r="J336">
        <f t="shared" si="89"/>
        <v>3050.9157560859239</v>
      </c>
      <c r="K336">
        <f t="shared" si="90"/>
        <v>3087.9957530359093</v>
      </c>
      <c r="L336">
        <f t="shared" si="91"/>
        <v>0.96700974836320885</v>
      </c>
      <c r="M336">
        <f t="shared" si="92"/>
        <v>0.97418628139622609</v>
      </c>
      <c r="N336">
        <f t="shared" si="95"/>
        <v>0.85246851311073346</v>
      </c>
      <c r="O336">
        <f t="shared" si="96"/>
        <v>0.85756171015699623</v>
      </c>
    </row>
    <row r="337" spans="1:15" x14ac:dyDescent="0.25">
      <c r="A337" s="1">
        <v>44242</v>
      </c>
      <c r="B337">
        <v>44394</v>
      </c>
      <c r="C337">
        <f t="shared" si="72"/>
        <v>107.12925933917722</v>
      </c>
      <c r="D337">
        <f t="shared" si="88"/>
        <v>170.57142857142858</v>
      </c>
      <c r="E337">
        <f t="shared" si="97"/>
        <v>5782</v>
      </c>
      <c r="F337">
        <v>783</v>
      </c>
      <c r="G337">
        <f t="shared" si="71"/>
        <v>2.0025608236605876</v>
      </c>
      <c r="H337">
        <f t="shared" si="64"/>
        <v>29</v>
      </c>
      <c r="I337">
        <v>40665</v>
      </c>
      <c r="J337">
        <f t="shared" si="89"/>
        <v>2946</v>
      </c>
      <c r="K337">
        <f t="shared" si="90"/>
        <v>3014.1084595841603</v>
      </c>
      <c r="L337">
        <f t="shared" si="91"/>
        <v>0.96561171645705413</v>
      </c>
      <c r="M337">
        <f t="shared" si="92"/>
        <v>0.97607273475712908</v>
      </c>
      <c r="N337">
        <f t="shared" si="95"/>
        <v>0.84554618750929744</v>
      </c>
      <c r="O337">
        <f t="shared" si="96"/>
        <v>0.90091743119266054</v>
      </c>
    </row>
    <row r="338" spans="1:15" x14ac:dyDescent="0.25">
      <c r="A338" s="1">
        <v>44243</v>
      </c>
      <c r="B338">
        <v>44641</v>
      </c>
      <c r="C338">
        <f t="shared" si="72"/>
        <v>247</v>
      </c>
      <c r="D338">
        <f t="shared" si="88"/>
        <v>155.57142857142858</v>
      </c>
      <c r="E338">
        <f t="shared" si="97"/>
        <v>5450</v>
      </c>
      <c r="F338">
        <v>786</v>
      </c>
      <c r="G338">
        <f t="shared" si="71"/>
        <v>3</v>
      </c>
      <c r="H338">
        <f t="shared" si="64"/>
        <v>24</v>
      </c>
      <c r="I338">
        <v>40905</v>
      </c>
      <c r="J338">
        <f t="shared" si="89"/>
        <v>2950</v>
      </c>
      <c r="K338">
        <f t="shared" si="90"/>
        <v>2946.8208805528457</v>
      </c>
      <c r="L338">
        <f t="shared" ref="L338:L342" si="98">J338/J337</f>
        <v>1.001357773251867</v>
      </c>
      <c r="M338">
        <f t="shared" ref="M338:M342" si="99">K338/K337</f>
        <v>0.97767579371029067</v>
      </c>
      <c r="N338">
        <f t="shared" ref="N338:N342" si="100">K338/K331</f>
        <v>0.84877497778728628</v>
      </c>
      <c r="O338">
        <f t="shared" ref="O338:O342" si="101">J338/J331</f>
        <v>0.83309799491669023</v>
      </c>
    </row>
    <row r="339" spans="1:15" x14ac:dyDescent="0.25">
      <c r="A339" s="1">
        <v>44244</v>
      </c>
      <c r="B339">
        <v>44800</v>
      </c>
      <c r="C339">
        <f t="shared" si="72"/>
        <v>159</v>
      </c>
      <c r="D339">
        <f t="shared" si="88"/>
        <v>158.28571428571428</v>
      </c>
      <c r="E339">
        <f t="shared" si="97"/>
        <v>4731</v>
      </c>
      <c r="F339">
        <v>790</v>
      </c>
      <c r="G339">
        <f t="shared" si="71"/>
        <v>4</v>
      </c>
      <c r="H339">
        <f t="shared" si="64"/>
        <v>25</v>
      </c>
      <c r="I339">
        <v>41113</v>
      </c>
      <c r="J339">
        <f t="shared" si="89"/>
        <v>2897</v>
      </c>
      <c r="K339">
        <f t="shared" si="90"/>
        <v>2882.4408725684907</v>
      </c>
      <c r="L339">
        <f t="shared" si="98"/>
        <v>0.9820338983050847</v>
      </c>
      <c r="M339">
        <f t="shared" si="99"/>
        <v>0.97815272437859313</v>
      </c>
      <c r="N339">
        <f t="shared" si="100"/>
        <v>0.85386557107541283</v>
      </c>
      <c r="O339">
        <f t="shared" si="101"/>
        <v>0.83271054900833574</v>
      </c>
    </row>
    <row r="340" spans="1:15" x14ac:dyDescent="0.25">
      <c r="A340" s="1">
        <v>44245</v>
      </c>
      <c r="B340">
        <v>44995</v>
      </c>
      <c r="C340">
        <f t="shared" si="72"/>
        <v>195</v>
      </c>
      <c r="D340">
        <f t="shared" si="88"/>
        <v>161.63453964706528</v>
      </c>
      <c r="E340">
        <f t="shared" si="97"/>
        <v>3788</v>
      </c>
      <c r="F340">
        <v>801</v>
      </c>
      <c r="G340">
        <f t="shared" si="71"/>
        <v>11</v>
      </c>
      <c r="H340">
        <f t="shared" si="64"/>
        <v>26</v>
      </c>
      <c r="I340">
        <v>41336</v>
      </c>
      <c r="J340">
        <f t="shared" si="89"/>
        <v>2858</v>
      </c>
      <c r="K340">
        <f t="shared" si="90"/>
        <v>2826.629756000515</v>
      </c>
      <c r="L340">
        <f t="shared" si="98"/>
        <v>0.98653779772178118</v>
      </c>
      <c r="M340">
        <f t="shared" si="99"/>
        <v>0.98063755024461496</v>
      </c>
      <c r="N340">
        <f t="shared" si="100"/>
        <v>0.85591677591558923</v>
      </c>
      <c r="O340">
        <f t="shared" si="101"/>
        <v>0.84406379208505611</v>
      </c>
    </row>
    <row r="341" spans="1:15" x14ac:dyDescent="0.25">
      <c r="A341" s="1">
        <v>44246</v>
      </c>
      <c r="B341">
        <v>45147</v>
      </c>
      <c r="C341">
        <f t="shared" si="72"/>
        <v>152</v>
      </c>
      <c r="D341">
        <f t="shared" si="88"/>
        <v>165</v>
      </c>
      <c r="E341">
        <f t="shared" si="97"/>
        <v>3014</v>
      </c>
      <c r="F341">
        <v>802</v>
      </c>
      <c r="G341">
        <f t="shared" si="71"/>
        <v>1</v>
      </c>
      <c r="H341">
        <f t="shared" si="64"/>
        <v>25</v>
      </c>
      <c r="I341">
        <v>41559</v>
      </c>
      <c r="J341">
        <f t="shared" si="89"/>
        <v>2786</v>
      </c>
      <c r="K341">
        <f t="shared" si="90"/>
        <v>2779.3652700961052</v>
      </c>
      <c r="L341">
        <f t="shared" si="98"/>
        <v>0.97480755773268024</v>
      </c>
      <c r="M341">
        <f t="shared" si="99"/>
        <v>0.98327885503785051</v>
      </c>
      <c r="N341">
        <f t="shared" si="100"/>
        <v>0.85424375282797016</v>
      </c>
      <c r="O341">
        <f t="shared" si="101"/>
        <v>0.85381550720196142</v>
      </c>
    </row>
    <row r="342" spans="1:15" x14ac:dyDescent="0.25">
      <c r="A342" s="1">
        <v>44247</v>
      </c>
      <c r="B342">
        <v>45288</v>
      </c>
      <c r="C342">
        <f t="shared" si="72"/>
        <v>141</v>
      </c>
      <c r="D342">
        <f t="shared" si="88"/>
        <v>167.71428571428572</v>
      </c>
      <c r="E342">
        <f t="shared" si="97"/>
        <v>2820</v>
      </c>
      <c r="F342">
        <v>805</v>
      </c>
      <c r="G342">
        <f t="shared" si="71"/>
        <v>3</v>
      </c>
      <c r="H342">
        <f t="shared" si="64"/>
        <v>26</v>
      </c>
      <c r="I342">
        <v>41780</v>
      </c>
      <c r="J342">
        <f t="shared" si="89"/>
        <v>2703</v>
      </c>
      <c r="K342">
        <f t="shared" si="90"/>
        <v>2742.5348055941395</v>
      </c>
      <c r="L342">
        <f t="shared" si="98"/>
        <v>0.97020818377602303</v>
      </c>
      <c r="M342">
        <f t="shared" si="99"/>
        <v>0.98674860591436686</v>
      </c>
      <c r="N342">
        <f t="shared" si="100"/>
        <v>0.86520189713175677</v>
      </c>
      <c r="O342">
        <f t="shared" si="101"/>
        <v>0.85673534072900159</v>
      </c>
    </row>
    <row r="343" spans="1:15" x14ac:dyDescent="0.25">
      <c r="A343" s="1">
        <v>44248</v>
      </c>
      <c r="B343">
        <f>SQRT(B344*B342)</f>
        <v>45418.31251819028</v>
      </c>
      <c r="C343">
        <f t="shared" si="72"/>
        <v>130.31251819027966</v>
      </c>
      <c r="D343">
        <f t="shared" si="88"/>
        <v>180.57142857142858</v>
      </c>
      <c r="E343">
        <f t="shared" si="97"/>
        <v>2738.3415247605881</v>
      </c>
      <c r="F343">
        <f>SQRT(F344*F342)</f>
        <v>807.49613002168621</v>
      </c>
      <c r="G343">
        <f t="shared" si="71"/>
        <v>2.4961300216862128</v>
      </c>
      <c r="H343">
        <f t="shared" si="64"/>
        <v>26.4986908453468</v>
      </c>
      <c r="I343">
        <f>SQRT(I344*I342)</f>
        <v>41950.153515809689</v>
      </c>
      <c r="J343">
        <f t="shared" si="89"/>
        <v>2660.662872358902</v>
      </c>
      <c r="K343">
        <f t="shared" ref="K343:K348" si="102">GEOMEAN(J340:J346)</f>
        <v>2731.4467704062999</v>
      </c>
      <c r="L343">
        <f t="shared" ref="L343:L348" si="103">J343/J342</f>
        <v>0.98433698570436623</v>
      </c>
      <c r="M343">
        <f t="shared" ref="M343:M348" si="104">K343/K342</f>
        <v>0.9959570120440322</v>
      </c>
      <c r="N343">
        <f t="shared" ref="N343:N348" si="105">K343/K336</f>
        <v>0.88453708776021656</v>
      </c>
      <c r="O343">
        <f t="shared" ref="O343:O348" si="106">J343/J336</f>
        <v>0.87208664056077223</v>
      </c>
    </row>
    <row r="344" spans="1:15" x14ac:dyDescent="0.25">
      <c r="A344" s="1">
        <v>44249</v>
      </c>
      <c r="B344">
        <v>45549</v>
      </c>
      <c r="C344">
        <f t="shared" si="72"/>
        <v>130.68748180972034</v>
      </c>
      <c r="D344">
        <f t="shared" si="88"/>
        <v>178</v>
      </c>
      <c r="E344">
        <f t="shared" si="97"/>
        <v>2656</v>
      </c>
      <c r="F344">
        <v>810</v>
      </c>
      <c r="G344">
        <f t="shared" si="71"/>
        <v>2.5038699783137872</v>
      </c>
      <c r="H344">
        <f t="shared" si="64"/>
        <v>27</v>
      </c>
      <c r="I344">
        <v>42121</v>
      </c>
      <c r="J344">
        <f t="shared" si="89"/>
        <v>2618</v>
      </c>
      <c r="K344">
        <f t="shared" si="102"/>
        <v>2726.780860283101</v>
      </c>
      <c r="L344">
        <f t="shared" si="103"/>
        <v>0.98396532202477882</v>
      </c>
      <c r="M344">
        <f t="shared" si="104"/>
        <v>0.99829178068789348</v>
      </c>
      <c r="N344">
        <f t="shared" si="105"/>
        <v>0.90467244189988427</v>
      </c>
      <c r="O344">
        <f t="shared" si="106"/>
        <v>0.88866259334691111</v>
      </c>
    </row>
    <row r="345" spans="1:15" x14ac:dyDescent="0.25">
      <c r="A345" s="1">
        <v>44250</v>
      </c>
      <c r="B345">
        <v>45815</v>
      </c>
      <c r="C345">
        <f t="shared" si="72"/>
        <v>266</v>
      </c>
      <c r="D345">
        <f t="shared" si="88"/>
        <v>182.42857142857142</v>
      </c>
      <c r="E345">
        <f t="shared" si="97"/>
        <v>2505</v>
      </c>
      <c r="F345">
        <v>813</v>
      </c>
      <c r="G345">
        <f t="shared" si="71"/>
        <v>3</v>
      </c>
      <c r="H345">
        <f t="shared" si="64"/>
        <v>27</v>
      </c>
      <c r="I345">
        <v>42315</v>
      </c>
      <c r="J345">
        <f t="shared" si="89"/>
        <v>2687</v>
      </c>
      <c r="K345">
        <f t="shared" si="102"/>
        <v>2735.6425103089841</v>
      </c>
      <c r="L345">
        <f t="shared" si="103"/>
        <v>1.0263559969442322</v>
      </c>
      <c r="M345">
        <f t="shared" si="104"/>
        <v>1.0032498577920057</v>
      </c>
      <c r="N345">
        <f t="shared" si="105"/>
        <v>0.92833688276151927</v>
      </c>
      <c r="O345">
        <f t="shared" si="106"/>
        <v>0.91084745762711861</v>
      </c>
    </row>
    <row r="346" spans="1:15" x14ac:dyDescent="0.25">
      <c r="A346" s="1">
        <v>44251</v>
      </c>
      <c r="B346">
        <v>46064</v>
      </c>
      <c r="C346">
        <f t="shared" si="72"/>
        <v>249</v>
      </c>
      <c r="D346">
        <f t="shared" si="88"/>
        <v>179.71428571428572</v>
      </c>
      <c r="E346">
        <f t="shared" si="97"/>
        <v>2510</v>
      </c>
      <c r="F346">
        <v>819</v>
      </c>
      <c r="G346">
        <f t="shared" si="71"/>
        <v>6</v>
      </c>
      <c r="H346">
        <f t="shared" si="64"/>
        <v>29</v>
      </c>
      <c r="I346">
        <v>42429</v>
      </c>
      <c r="J346">
        <f t="shared" si="89"/>
        <v>2816</v>
      </c>
      <c r="K346">
        <f t="shared" si="102"/>
        <v>2753.3670411021035</v>
      </c>
      <c r="L346">
        <f t="shared" si="103"/>
        <v>1.048008931894306</v>
      </c>
      <c r="M346">
        <f t="shared" si="104"/>
        <v>1.0064791107486912</v>
      </c>
      <c r="N346">
        <f t="shared" si="105"/>
        <v>0.95522064903576953</v>
      </c>
      <c r="O346">
        <f t="shared" si="106"/>
        <v>0.97204004142216083</v>
      </c>
    </row>
    <row r="347" spans="1:15" x14ac:dyDescent="0.25">
      <c r="A347" s="1">
        <v>44252</v>
      </c>
      <c r="B347">
        <v>46241</v>
      </c>
      <c r="C347">
        <f t="shared" si="72"/>
        <v>177</v>
      </c>
      <c r="D347">
        <f t="shared" si="88"/>
        <v>176.86523271598708</v>
      </c>
      <c r="E347">
        <f t="shared" si="97"/>
        <v>2440</v>
      </c>
      <c r="F347">
        <v>824</v>
      </c>
      <c r="G347">
        <f t="shared" si="71"/>
        <v>5</v>
      </c>
      <c r="H347">
        <f t="shared" si="64"/>
        <v>23</v>
      </c>
      <c r="I347">
        <v>42593</v>
      </c>
      <c r="J347">
        <f t="shared" si="89"/>
        <v>2824</v>
      </c>
      <c r="K347">
        <f t="shared" si="102"/>
        <v>2772.2596139957091</v>
      </c>
      <c r="L347">
        <f t="shared" si="103"/>
        <v>1.0028409090909092</v>
      </c>
      <c r="M347">
        <f t="shared" si="104"/>
        <v>1.0068616252797316</v>
      </c>
      <c r="N347">
        <f t="shared" si="105"/>
        <v>0.9807650287805163</v>
      </c>
      <c r="O347">
        <f t="shared" si="106"/>
        <v>0.98810356892932116</v>
      </c>
    </row>
    <row r="348" spans="1:15" x14ac:dyDescent="0.25">
      <c r="A348" s="1">
        <v>44253</v>
      </c>
      <c r="B348">
        <v>46424</v>
      </c>
      <c r="C348">
        <f t="shared" si="72"/>
        <v>183</v>
      </c>
      <c r="D348">
        <f t="shared" si="88"/>
        <v>174</v>
      </c>
      <c r="E348">
        <f t="shared" si="97"/>
        <v>2366</v>
      </c>
      <c r="F348">
        <v>829</v>
      </c>
      <c r="G348">
        <f t="shared" si="71"/>
        <v>5</v>
      </c>
      <c r="H348">
        <f t="shared" si="64"/>
        <v>27</v>
      </c>
      <c r="I348">
        <v>42745</v>
      </c>
      <c r="J348">
        <f t="shared" si="89"/>
        <v>2850</v>
      </c>
      <c r="K348">
        <f t="shared" si="102"/>
        <v>2792.3891393857398</v>
      </c>
      <c r="L348">
        <f t="shared" si="103"/>
        <v>1.0092067988668556</v>
      </c>
      <c r="M348">
        <f t="shared" si="104"/>
        <v>1.0072610535061028</v>
      </c>
      <c r="N348">
        <f t="shared" si="105"/>
        <v>1.004685914956829</v>
      </c>
      <c r="O348">
        <f t="shared" si="106"/>
        <v>1.0229720028715004</v>
      </c>
    </row>
    <row r="349" spans="1:15" x14ac:dyDescent="0.25">
      <c r="A349" s="1">
        <v>44254</v>
      </c>
      <c r="B349">
        <v>46546</v>
      </c>
      <c r="C349">
        <f t="shared" si="72"/>
        <v>122</v>
      </c>
      <c r="D349">
        <f t="shared" si="88"/>
        <v>169.14285714285714</v>
      </c>
      <c r="E349">
        <f t="shared" si="97"/>
        <v>2366</v>
      </c>
      <c r="F349">
        <v>831</v>
      </c>
      <c r="G349">
        <f t="shared" si="71"/>
        <v>2</v>
      </c>
      <c r="H349">
        <f t="shared" ref="H349:H380" si="107">SUM(G343:G349)</f>
        <v>26</v>
      </c>
      <c r="I349">
        <v>42887</v>
      </c>
      <c r="J349">
        <f t="shared" si="89"/>
        <v>2828</v>
      </c>
      <c r="K349">
        <f t="shared" ref="K349" si="108">GEOMEAN(J346:J352)</f>
        <v>2812.7238994515219</v>
      </c>
      <c r="L349">
        <f t="shared" ref="L349" si="109">J349/J348</f>
        <v>0.99228070175438599</v>
      </c>
      <c r="M349">
        <f t="shared" ref="M349" si="110">K349/K348</f>
        <v>1.0072822085500073</v>
      </c>
      <c r="N349">
        <f t="shared" ref="N349" si="111">K349/K342</f>
        <v>1.025592781434975</v>
      </c>
      <c r="O349">
        <f t="shared" ref="O349" si="112">J349/J342</f>
        <v>1.0462449130595635</v>
      </c>
    </row>
    <row r="350" spans="1:15" x14ac:dyDescent="0.25">
      <c r="A350" s="1">
        <v>44255</v>
      </c>
      <c r="B350">
        <f>SQRT(B351*B349)</f>
        <v>46656.369147202189</v>
      </c>
      <c r="C350">
        <f t="shared" si="72"/>
        <v>110.3691472021892</v>
      </c>
      <c r="D350">
        <f t="shared" si="88"/>
        <v>153.71428571428572</v>
      </c>
      <c r="E350">
        <f t="shared" si="97"/>
        <v>2369.4984065413664</v>
      </c>
      <c r="F350">
        <f>SQRT(F351*F349)</f>
        <v>831.99939903824452</v>
      </c>
      <c r="G350">
        <f t="shared" si="71"/>
        <v>0.99939903824451903</v>
      </c>
      <c r="H350">
        <f t="shared" si="107"/>
        <v>24.503269016558306</v>
      </c>
      <c r="I350">
        <f>SQRT(I351*I349)</f>
        <v>43033.250632505093</v>
      </c>
      <c r="J350">
        <f t="shared" si="89"/>
        <v>2791.1191156588538</v>
      </c>
      <c r="K350">
        <f t="shared" ref="K350:K355" si="113">GEOMEAN(J347:J353)</f>
        <v>2813.5792643597165</v>
      </c>
      <c r="L350">
        <f t="shared" ref="L350:L353" si="114">J350/J349</f>
        <v>0.98695866890341366</v>
      </c>
      <c r="M350">
        <f t="shared" ref="M350:M353" si="115">K350/K349</f>
        <v>1.0003041055356914</v>
      </c>
      <c r="N350">
        <f t="shared" ref="N350:N353" si="116">K350/K343</f>
        <v>1.0300692273571925</v>
      </c>
      <c r="O350">
        <f t="shared" ref="O350:O353" si="117">J350/J343</f>
        <v>1.0490314818368145</v>
      </c>
    </row>
    <row r="351" spans="1:15" x14ac:dyDescent="0.25">
      <c r="A351" s="1">
        <v>44256</v>
      </c>
      <c r="B351">
        <v>46767</v>
      </c>
      <c r="C351">
        <f t="shared" si="72"/>
        <v>110.6308527978108</v>
      </c>
      <c r="D351">
        <f t="shared" si="88"/>
        <v>132.14285714285714</v>
      </c>
      <c r="E351">
        <f t="shared" si="97"/>
        <v>2373</v>
      </c>
      <c r="F351">
        <v>833</v>
      </c>
      <c r="G351">
        <f t="shared" si="71"/>
        <v>1.000600961755481</v>
      </c>
      <c r="H351">
        <f t="shared" si="107"/>
        <v>23</v>
      </c>
      <c r="I351">
        <v>43180</v>
      </c>
      <c r="J351">
        <f t="shared" si="89"/>
        <v>2754</v>
      </c>
      <c r="K351">
        <f t="shared" si="113"/>
        <v>2798.9785864735222</v>
      </c>
      <c r="L351">
        <f t="shared" si="114"/>
        <v>0.98670099192449123</v>
      </c>
      <c r="M351">
        <f t="shared" si="115"/>
        <v>0.99481063921989166</v>
      </c>
      <c r="N351">
        <f t="shared" si="116"/>
        <v>1.0264772748122215</v>
      </c>
      <c r="O351">
        <f t="shared" si="117"/>
        <v>1.051948051948052</v>
      </c>
    </row>
    <row r="352" spans="1:15" x14ac:dyDescent="0.25">
      <c r="A352" s="1">
        <v>44257</v>
      </c>
      <c r="B352">
        <v>46999</v>
      </c>
      <c r="C352">
        <f t="shared" si="72"/>
        <v>232</v>
      </c>
      <c r="D352">
        <f t="shared" si="88"/>
        <v>166</v>
      </c>
      <c r="E352">
        <f t="shared" si="97"/>
        <v>2358</v>
      </c>
      <c r="F352">
        <v>837</v>
      </c>
      <c r="G352">
        <f t="shared" si="71"/>
        <v>4</v>
      </c>
      <c r="H352">
        <f t="shared" si="107"/>
        <v>24</v>
      </c>
      <c r="I352">
        <v>43335</v>
      </c>
      <c r="J352">
        <f t="shared" si="89"/>
        <v>2827</v>
      </c>
      <c r="K352">
        <f t="shared" si="113"/>
        <v>2817.8150531626575</v>
      </c>
      <c r="L352">
        <f t="shared" si="114"/>
        <v>1.0265068990559187</v>
      </c>
      <c r="M352">
        <f t="shared" si="115"/>
        <v>1.0067297644862898</v>
      </c>
      <c r="N352">
        <f t="shared" si="116"/>
        <v>1.0300377489178556</v>
      </c>
      <c r="O352">
        <f t="shared" si="117"/>
        <v>1.0521027167845181</v>
      </c>
    </row>
    <row r="353" spans="1:15" x14ac:dyDescent="0.25">
      <c r="A353" s="1">
        <v>44258</v>
      </c>
      <c r="B353">
        <v>47140</v>
      </c>
      <c r="C353">
        <f t="shared" si="72"/>
        <v>141</v>
      </c>
      <c r="D353">
        <f t="shared" si="88"/>
        <v>167.28571428571428</v>
      </c>
      <c r="E353">
        <f t="shared" si="97"/>
        <v>2340</v>
      </c>
      <c r="F353">
        <v>840</v>
      </c>
      <c r="G353">
        <f t="shared" si="71"/>
        <v>3</v>
      </c>
      <c r="H353">
        <f t="shared" si="107"/>
        <v>21</v>
      </c>
      <c r="I353">
        <v>43478</v>
      </c>
      <c r="J353">
        <f t="shared" si="89"/>
        <v>2822</v>
      </c>
      <c r="K353">
        <f t="shared" si="113"/>
        <v>2836.6494070923336</v>
      </c>
      <c r="L353">
        <f t="shared" si="114"/>
        <v>0.99823134064379204</v>
      </c>
      <c r="M353">
        <f t="shared" si="115"/>
        <v>1.0066840277215983</v>
      </c>
      <c r="N353">
        <f t="shared" si="116"/>
        <v>1.0302474623786062</v>
      </c>
      <c r="O353">
        <f t="shared" si="117"/>
        <v>1.0021306818181819</v>
      </c>
    </row>
    <row r="354" spans="1:15" x14ac:dyDescent="0.25">
      <c r="A354" s="1">
        <v>44259</v>
      </c>
      <c r="B354">
        <v>47166</v>
      </c>
      <c r="C354">
        <f t="shared" si="72"/>
        <v>26</v>
      </c>
      <c r="D354">
        <f t="shared" si="88"/>
        <v>170.63474690669682</v>
      </c>
      <c r="E354">
        <f t="shared" si="97"/>
        <v>2171</v>
      </c>
      <c r="F354">
        <v>845</v>
      </c>
      <c r="G354">
        <f t="shared" si="71"/>
        <v>5</v>
      </c>
      <c r="H354">
        <f t="shared" si="107"/>
        <v>21</v>
      </c>
      <c r="I354">
        <v>43598</v>
      </c>
      <c r="J354">
        <f t="shared" si="89"/>
        <v>2723</v>
      </c>
      <c r="K354">
        <f t="shared" si="113"/>
        <v>2859.7323446370774</v>
      </c>
      <c r="L354">
        <f t="shared" ref="L354:L355" si="118">J354/J353</f>
        <v>0.96491849751948977</v>
      </c>
      <c r="M354">
        <f t="shared" ref="M354:M355" si="119">K354/K353</f>
        <v>1.008137395297082</v>
      </c>
      <c r="N354">
        <f t="shared" ref="N354:N355" si="120">K354/K347</f>
        <v>1.0315528640246259</v>
      </c>
      <c r="O354">
        <f t="shared" ref="O354:O355" si="121">J354/J347</f>
        <v>0.96423512747875351</v>
      </c>
    </row>
    <row r="355" spans="1:15" x14ac:dyDescent="0.25">
      <c r="A355" s="1">
        <v>44260</v>
      </c>
      <c r="B355">
        <v>47586</v>
      </c>
      <c r="C355">
        <f t="shared" si="72"/>
        <v>420</v>
      </c>
      <c r="D355">
        <f t="shared" si="88"/>
        <v>174</v>
      </c>
      <c r="E355">
        <f t="shared" si="97"/>
        <v>2439</v>
      </c>
      <c r="F355">
        <v>846</v>
      </c>
      <c r="G355">
        <f t="shared" si="71"/>
        <v>1</v>
      </c>
      <c r="H355">
        <f t="shared" si="107"/>
        <v>17</v>
      </c>
      <c r="I355">
        <v>43753</v>
      </c>
      <c r="J355">
        <f t="shared" si="89"/>
        <v>2987</v>
      </c>
      <c r="K355">
        <f t="shared" si="113"/>
        <v>2887.2579256496483</v>
      </c>
      <c r="L355">
        <f t="shared" si="118"/>
        <v>1.0969518912963643</v>
      </c>
      <c r="M355">
        <f t="shared" si="119"/>
        <v>1.009625229810122</v>
      </c>
      <c r="N355">
        <f t="shared" si="120"/>
        <v>1.0339740564543154</v>
      </c>
      <c r="O355">
        <f t="shared" si="121"/>
        <v>1.0480701754385966</v>
      </c>
    </row>
    <row r="356" spans="1:15" x14ac:dyDescent="0.25">
      <c r="A356" s="1">
        <v>44261</v>
      </c>
      <c r="B356">
        <v>47717</v>
      </c>
      <c r="C356">
        <f t="shared" si="72"/>
        <v>131</v>
      </c>
      <c r="D356">
        <f t="shared" si="88"/>
        <v>177.14285714285714</v>
      </c>
      <c r="E356">
        <f t="shared" si="97"/>
        <v>2429</v>
      </c>
      <c r="F356">
        <v>847</v>
      </c>
      <c r="G356">
        <f t="shared" si="71"/>
        <v>1</v>
      </c>
      <c r="H356">
        <f t="shared" si="107"/>
        <v>16</v>
      </c>
      <c r="I356">
        <v>43907</v>
      </c>
      <c r="J356">
        <f t="shared" si="89"/>
        <v>2963</v>
      </c>
      <c r="K356">
        <f t="shared" ref="K356:K380" si="122">GEOMEAN(J353:J359)</f>
        <v>2916.1405878164105</v>
      </c>
      <c r="L356">
        <f t="shared" ref="L356:L358" si="123">J356/J355</f>
        <v>0.99196518245731502</v>
      </c>
      <c r="M356">
        <f t="shared" ref="M356:M358" si="124">K356/K355</f>
        <v>1.0100034922097454</v>
      </c>
      <c r="N356">
        <f t="shared" ref="N356:N358" si="125">K356/K349</f>
        <v>1.0367674510765363</v>
      </c>
      <c r="O356">
        <f t="shared" ref="O356:O358" si="126">J356/J349</f>
        <v>1.0477369165487977</v>
      </c>
    </row>
    <row r="357" spans="1:15" x14ac:dyDescent="0.25">
      <c r="A357" s="1">
        <v>44262</v>
      </c>
      <c r="B357">
        <f>SQRT(B358*B356)</f>
        <v>47850.812375549067</v>
      </c>
      <c r="C357">
        <f t="shared" si="72"/>
        <v>133.81237554906693</v>
      </c>
      <c r="D357">
        <f t="shared" ref="D357:D380" si="127">AVERAGE(C354:C360)</f>
        <v>184</v>
      </c>
      <c r="E357">
        <f t="shared" si="97"/>
        <v>2432.4998573587873</v>
      </c>
      <c r="F357">
        <f>SQRT(F358*F356)</f>
        <v>850.49279832341904</v>
      </c>
      <c r="G357">
        <f t="shared" si="71"/>
        <v>3.4927983234190378</v>
      </c>
      <c r="H357">
        <f t="shared" si="107"/>
        <v>18.493399285174519</v>
      </c>
      <c r="I357">
        <f>SQRT(I358*I356)</f>
        <v>44046.279093698708</v>
      </c>
      <c r="J357">
        <f t="shared" si="89"/>
        <v>2954.0404835269437</v>
      </c>
      <c r="K357">
        <f t="shared" si="122"/>
        <v>2951.8546223617323</v>
      </c>
      <c r="L357">
        <f t="shared" si="123"/>
        <v>0.99697620098783113</v>
      </c>
      <c r="M357">
        <f t="shared" si="124"/>
        <v>1.0122470208379302</v>
      </c>
      <c r="N357">
        <f t="shared" si="125"/>
        <v>1.0491457126349994</v>
      </c>
      <c r="O357">
        <f t="shared" si="126"/>
        <v>1.0583713417869061</v>
      </c>
    </row>
    <row r="358" spans="1:15" x14ac:dyDescent="0.25">
      <c r="A358" s="1">
        <v>44263</v>
      </c>
      <c r="B358">
        <v>47985</v>
      </c>
      <c r="C358">
        <f t="shared" si="72"/>
        <v>134.18762445093307</v>
      </c>
      <c r="D358">
        <f t="shared" si="127"/>
        <v>218.57142857142858</v>
      </c>
      <c r="E358">
        <f t="shared" si="97"/>
        <v>2436</v>
      </c>
      <c r="F358">
        <v>854</v>
      </c>
      <c r="G358">
        <f t="shared" si="71"/>
        <v>3.5072016765809622</v>
      </c>
      <c r="H358">
        <f t="shared" si="107"/>
        <v>21</v>
      </c>
      <c r="I358">
        <v>44186</v>
      </c>
      <c r="J358">
        <f t="shared" si="89"/>
        <v>2945</v>
      </c>
      <c r="K358">
        <f t="shared" si="122"/>
        <v>3015.5631349954861</v>
      </c>
      <c r="L358">
        <f t="shared" si="123"/>
        <v>0.99693962097765498</v>
      </c>
      <c r="M358">
        <f t="shared" si="124"/>
        <v>1.0215825373482592</v>
      </c>
      <c r="N358">
        <f t="shared" si="125"/>
        <v>1.0773798519104936</v>
      </c>
      <c r="O358">
        <f t="shared" si="126"/>
        <v>1.0693536673928832</v>
      </c>
    </row>
    <row r="359" spans="1:15" x14ac:dyDescent="0.25">
      <c r="A359" s="1">
        <v>44264</v>
      </c>
      <c r="B359">
        <v>48239</v>
      </c>
      <c r="C359">
        <f t="shared" si="72"/>
        <v>254</v>
      </c>
      <c r="D359">
        <f t="shared" si="127"/>
        <v>203.57142857142858</v>
      </c>
      <c r="E359">
        <f t="shared" si="97"/>
        <v>2424</v>
      </c>
      <c r="F359">
        <v>858</v>
      </c>
      <c r="G359">
        <f t="shared" si="71"/>
        <v>4</v>
      </c>
      <c r="H359">
        <f t="shared" si="107"/>
        <v>21</v>
      </c>
      <c r="I359">
        <v>44350</v>
      </c>
      <c r="J359">
        <f t="shared" si="89"/>
        <v>3031</v>
      </c>
      <c r="K359">
        <f t="shared" si="122"/>
        <v>3059.7261932295169</v>
      </c>
      <c r="L359">
        <f t="shared" ref="L359" si="128">J359/J358</f>
        <v>1.0292020373514432</v>
      </c>
      <c r="M359">
        <f t="shared" ref="M359" si="129">K359/K358</f>
        <v>1.0146450451398348</v>
      </c>
      <c r="N359">
        <f t="shared" ref="N359" si="130">K359/K352</f>
        <v>1.0858506096045386</v>
      </c>
      <c r="O359">
        <f t="shared" ref="O359" si="131">J359/J352</f>
        <v>1.0721613017332863</v>
      </c>
    </row>
    <row r="360" spans="1:15" x14ac:dyDescent="0.25">
      <c r="A360" s="1">
        <v>44265</v>
      </c>
      <c r="B360">
        <v>48428</v>
      </c>
      <c r="C360">
        <f t="shared" si="72"/>
        <v>189</v>
      </c>
      <c r="D360">
        <f t="shared" si="127"/>
        <v>226.28571428571428</v>
      </c>
      <c r="E360">
        <f t="shared" si="97"/>
        <v>2364</v>
      </c>
      <c r="F360">
        <v>859</v>
      </c>
      <c r="G360">
        <f t="shared" si="71"/>
        <v>1</v>
      </c>
      <c r="H360">
        <f t="shared" si="107"/>
        <v>19</v>
      </c>
      <c r="I360">
        <v>44496</v>
      </c>
      <c r="J360">
        <f t="shared" si="89"/>
        <v>3073</v>
      </c>
      <c r="K360">
        <f t="shared" si="122"/>
        <v>3125.2833946911164</v>
      </c>
      <c r="L360">
        <f t="shared" ref="L360:L380" si="132">J360/J359</f>
        <v>1.0138568129330254</v>
      </c>
      <c r="M360">
        <f t="shared" ref="M360:M380" si="133">K360/K359</f>
        <v>1.021425839216157</v>
      </c>
      <c r="N360">
        <f t="shared" ref="N360:N380" si="134">K360/K353</f>
        <v>1.1017517310659279</v>
      </c>
      <c r="O360">
        <f t="shared" ref="O360:O380" si="135">J360/J353</f>
        <v>1.0889440113394755</v>
      </c>
    </row>
    <row r="361" spans="1:15" x14ac:dyDescent="0.25">
      <c r="A361" s="1">
        <v>44266</v>
      </c>
      <c r="B361">
        <v>48696</v>
      </c>
      <c r="C361">
        <f t="shared" si="72"/>
        <v>268</v>
      </c>
      <c r="D361">
        <f t="shared" si="127"/>
        <v>237.74614539334911</v>
      </c>
      <c r="E361">
        <f t="shared" si="97"/>
        <v>2455</v>
      </c>
      <c r="F361">
        <v>864</v>
      </c>
      <c r="G361">
        <f t="shared" si="71"/>
        <v>5</v>
      </c>
      <c r="H361">
        <f t="shared" si="107"/>
        <v>19</v>
      </c>
      <c r="I361">
        <v>44670</v>
      </c>
      <c r="J361">
        <f t="shared" si="89"/>
        <v>3162</v>
      </c>
      <c r="K361">
        <f t="shared" si="122"/>
        <v>3201.7010814409882</v>
      </c>
      <c r="L361">
        <f t="shared" si="132"/>
        <v>1.0289619264562317</v>
      </c>
      <c r="M361">
        <f t="shared" si="133"/>
        <v>1.0244514423490945</v>
      </c>
      <c r="N361">
        <f t="shared" si="134"/>
        <v>1.1195806794454777</v>
      </c>
      <c r="O361">
        <f t="shared" si="135"/>
        <v>1.1612192434814543</v>
      </c>
    </row>
    <row r="362" spans="1:15" x14ac:dyDescent="0.25">
      <c r="A362" s="1">
        <v>44267</v>
      </c>
      <c r="B362">
        <v>49011</v>
      </c>
      <c r="C362">
        <f t="shared" si="72"/>
        <v>315</v>
      </c>
      <c r="D362">
        <f t="shared" si="127"/>
        <v>249.28571428571428</v>
      </c>
      <c r="E362">
        <f t="shared" si="97"/>
        <v>2587</v>
      </c>
      <c r="F362">
        <v>868</v>
      </c>
      <c r="G362">
        <f t="shared" si="71"/>
        <v>4</v>
      </c>
      <c r="H362">
        <f t="shared" si="107"/>
        <v>22</v>
      </c>
      <c r="I362">
        <v>44836</v>
      </c>
      <c r="J362">
        <f t="shared" si="89"/>
        <v>3307</v>
      </c>
      <c r="K362">
        <f t="shared" si="122"/>
        <v>3289.6308685679073</v>
      </c>
      <c r="L362">
        <f t="shared" si="132"/>
        <v>1.0458570524984188</v>
      </c>
      <c r="M362">
        <f t="shared" si="133"/>
        <v>1.0274634592331602</v>
      </c>
      <c r="N362">
        <f t="shared" si="134"/>
        <v>1.1393616203608561</v>
      </c>
      <c r="O362">
        <f t="shared" si="135"/>
        <v>1.107130900569133</v>
      </c>
    </row>
    <row r="363" spans="1:15" x14ac:dyDescent="0.25">
      <c r="A363" s="1">
        <v>44268</v>
      </c>
      <c r="B363">
        <v>49301</v>
      </c>
      <c r="C363">
        <f t="shared" si="72"/>
        <v>290</v>
      </c>
      <c r="D363">
        <f t="shared" si="127"/>
        <v>255.14285714285714</v>
      </c>
      <c r="E363">
        <f t="shared" si="97"/>
        <v>2755</v>
      </c>
      <c r="F363">
        <v>872</v>
      </c>
      <c r="G363">
        <f t="shared" si="71"/>
        <v>4</v>
      </c>
      <c r="H363">
        <f t="shared" si="107"/>
        <v>25</v>
      </c>
      <c r="I363">
        <v>44992</v>
      </c>
      <c r="J363">
        <f t="shared" si="89"/>
        <v>3437</v>
      </c>
      <c r="K363">
        <f t="shared" si="122"/>
        <v>3382.2167575571107</v>
      </c>
      <c r="L363">
        <f t="shared" si="132"/>
        <v>1.039310553371636</v>
      </c>
      <c r="M363">
        <f t="shared" si="133"/>
        <v>1.0281447653819924</v>
      </c>
      <c r="N363">
        <f t="shared" si="134"/>
        <v>1.1598263717764359</v>
      </c>
      <c r="O363">
        <f t="shared" si="135"/>
        <v>1.1599730003374957</v>
      </c>
    </row>
    <row r="364" spans="1:15" x14ac:dyDescent="0.25">
      <c r="A364" s="1">
        <v>44269</v>
      </c>
      <c r="B364">
        <f>SQRT(B365*B363)</f>
        <v>49515.035393302511</v>
      </c>
      <c r="C364">
        <f t="shared" si="72"/>
        <v>214.03539330251078</v>
      </c>
      <c r="D364">
        <f t="shared" si="127"/>
        <v>241.14285714285714</v>
      </c>
      <c r="E364">
        <f t="shared" si="97"/>
        <v>2858.6662461003216</v>
      </c>
      <c r="F364">
        <f>SQRT(F365*F363)</f>
        <v>876.98574674848624</v>
      </c>
      <c r="G364">
        <f t="shared" si="71"/>
        <v>4.9857467484862354</v>
      </c>
      <c r="H364">
        <f t="shared" si="107"/>
        <v>26.492948425067198</v>
      </c>
      <c r="I364">
        <f>SQRT(I365*I363)</f>
        <v>45139.757376397138</v>
      </c>
      <c r="J364">
        <f t="shared" si="89"/>
        <v>3498.2922701568896</v>
      </c>
      <c r="K364">
        <f t="shared" si="122"/>
        <v>3463.8046626579644</v>
      </c>
      <c r="L364">
        <f t="shared" si="132"/>
        <v>1.0178330724925486</v>
      </c>
      <c r="M364">
        <f t="shared" si="133"/>
        <v>1.0241226127564287</v>
      </c>
      <c r="N364">
        <f t="shared" si="134"/>
        <v>1.1734333514997528</v>
      </c>
      <c r="O364">
        <f t="shared" si="135"/>
        <v>1.1842397860371034</v>
      </c>
    </row>
    <row r="365" spans="1:15" x14ac:dyDescent="0.25">
      <c r="A365" s="1">
        <v>44270</v>
      </c>
      <c r="B365">
        <v>49730</v>
      </c>
      <c r="C365">
        <f t="shared" si="72"/>
        <v>214.96460669748922</v>
      </c>
      <c r="D365">
        <f t="shared" si="127"/>
        <v>247.36167517580907</v>
      </c>
      <c r="E365">
        <f t="shared" si="97"/>
        <v>2963</v>
      </c>
      <c r="F365">
        <v>882</v>
      </c>
      <c r="G365">
        <f t="shared" si="71"/>
        <v>5.0142532515137646</v>
      </c>
      <c r="H365">
        <f t="shared" si="107"/>
        <v>28</v>
      </c>
      <c r="I365">
        <v>45288</v>
      </c>
      <c r="J365">
        <f t="shared" si="89"/>
        <v>3560</v>
      </c>
      <c r="K365">
        <f t="shared" si="122"/>
        <v>3554.5228054167774</v>
      </c>
      <c r="L365">
        <f t="shared" si="132"/>
        <v>1.0176393866142988</v>
      </c>
      <c r="M365">
        <f t="shared" si="133"/>
        <v>1.0261903171783364</v>
      </c>
      <c r="N365">
        <f t="shared" si="134"/>
        <v>1.1787260442889378</v>
      </c>
      <c r="O365">
        <f t="shared" si="135"/>
        <v>1.2088285229202038</v>
      </c>
    </row>
    <row r="366" spans="1:15" x14ac:dyDescent="0.25">
      <c r="A366" s="1">
        <v>44271</v>
      </c>
      <c r="B366">
        <v>50025</v>
      </c>
      <c r="C366">
        <f t="shared" si="72"/>
        <v>295</v>
      </c>
      <c r="D366">
        <f t="shared" si="127"/>
        <v>247.14285714285714</v>
      </c>
      <c r="E366">
        <f t="shared" si="97"/>
        <v>3026</v>
      </c>
      <c r="F366">
        <v>884</v>
      </c>
      <c r="G366">
        <f t="shared" si="71"/>
        <v>2</v>
      </c>
      <c r="H366">
        <f t="shared" si="107"/>
        <v>26</v>
      </c>
      <c r="I366">
        <v>45460</v>
      </c>
      <c r="J366">
        <f t="shared" si="89"/>
        <v>3681</v>
      </c>
      <c r="K366">
        <f t="shared" si="122"/>
        <v>3645.7666481414362</v>
      </c>
      <c r="L366">
        <f t="shared" si="132"/>
        <v>1.0339887640449439</v>
      </c>
      <c r="M366">
        <f t="shared" si="133"/>
        <v>1.0256697868376625</v>
      </c>
      <c r="N366">
        <f t="shared" si="134"/>
        <v>1.1915336268352033</v>
      </c>
      <c r="O366">
        <f t="shared" si="135"/>
        <v>1.2144506763444407</v>
      </c>
    </row>
    <row r="367" spans="1:15" x14ac:dyDescent="0.25">
      <c r="A367" s="1">
        <v>44272</v>
      </c>
      <c r="B367">
        <v>50116</v>
      </c>
      <c r="C367">
        <f t="shared" si="72"/>
        <v>91</v>
      </c>
      <c r="D367">
        <f t="shared" si="127"/>
        <v>243.71428571428572</v>
      </c>
      <c r="E367">
        <f t="shared" si="97"/>
        <v>2976</v>
      </c>
      <c r="F367">
        <v>894</v>
      </c>
      <c r="G367">
        <f t="shared" si="71"/>
        <v>10</v>
      </c>
      <c r="H367">
        <f t="shared" si="107"/>
        <v>35</v>
      </c>
      <c r="I367">
        <v>45591</v>
      </c>
      <c r="J367">
        <f t="shared" si="89"/>
        <v>3631</v>
      </c>
      <c r="K367">
        <f t="shared" si="122"/>
        <v>3733.9621308554674</v>
      </c>
      <c r="L367">
        <f t="shared" si="132"/>
        <v>0.98641673458299373</v>
      </c>
      <c r="M367">
        <f t="shared" si="133"/>
        <v>1.0241912034493463</v>
      </c>
      <c r="N367">
        <f t="shared" si="134"/>
        <v>1.1947595335508794</v>
      </c>
      <c r="O367">
        <f t="shared" si="135"/>
        <v>1.1815815164334527</v>
      </c>
    </row>
    <row r="368" spans="1:15" x14ac:dyDescent="0.25">
      <c r="A368" s="1">
        <v>44273</v>
      </c>
      <c r="B368">
        <f>SQRT(B369*B367)</f>
        <v>50427.531726230663</v>
      </c>
      <c r="C368">
        <f t="shared" si="72"/>
        <v>311.53172623066348</v>
      </c>
      <c r="D368">
        <f t="shared" si="127"/>
        <v>245.28119069085992</v>
      </c>
      <c r="E368">
        <f t="shared" si="97"/>
        <v>3261.5317262306635</v>
      </c>
      <c r="F368">
        <f>SQRT(F369*F367)</f>
        <v>895.99776785436245</v>
      </c>
      <c r="G368">
        <f t="shared" si="71"/>
        <v>1.9977678543624506</v>
      </c>
      <c r="H368">
        <f t="shared" si="107"/>
        <v>31.997767854362451</v>
      </c>
      <c r="I368">
        <f>SQRT(I369*I367)</f>
        <v>45742.249113920931</v>
      </c>
      <c r="J368">
        <f t="shared" si="89"/>
        <v>3789.2848444553674</v>
      </c>
      <c r="K368">
        <f t="shared" si="122"/>
        <v>3819.9720432497525</v>
      </c>
      <c r="L368">
        <f t="shared" si="132"/>
        <v>1.043592631356477</v>
      </c>
      <c r="M368">
        <f t="shared" si="133"/>
        <v>1.023034489740414</v>
      </c>
      <c r="N368">
        <f t="shared" si="134"/>
        <v>1.1931070221991178</v>
      </c>
      <c r="O368">
        <f t="shared" si="135"/>
        <v>1.1983823037493255</v>
      </c>
    </row>
    <row r="369" spans="1:15" x14ac:dyDescent="0.25">
      <c r="A369" s="1">
        <v>44274</v>
      </c>
      <c r="B369">
        <v>50741</v>
      </c>
      <c r="C369">
        <f t="shared" si="72"/>
        <v>313.46827376933652</v>
      </c>
      <c r="D369">
        <f t="shared" si="127"/>
        <v>246.85714285714286</v>
      </c>
      <c r="E369">
        <f t="shared" si="97"/>
        <v>3155</v>
      </c>
      <c r="F369">
        <v>898</v>
      </c>
      <c r="G369">
        <f t="shared" si="71"/>
        <v>2.0022321456375494</v>
      </c>
      <c r="H369">
        <f t="shared" si="107"/>
        <v>30</v>
      </c>
      <c r="I369">
        <v>45894</v>
      </c>
      <c r="J369">
        <f t="shared" si="89"/>
        <v>3949</v>
      </c>
      <c r="K369">
        <f t="shared" si="122"/>
        <v>3903.6373167708352</v>
      </c>
      <c r="L369">
        <f t="shared" si="132"/>
        <v>1.0421491553421576</v>
      </c>
      <c r="M369">
        <f t="shared" si="133"/>
        <v>1.0219020643538288</v>
      </c>
      <c r="N369">
        <f t="shared" si="134"/>
        <v>1.1866490414075628</v>
      </c>
      <c r="O369">
        <f t="shared" si="135"/>
        <v>1.1941336558814635</v>
      </c>
    </row>
    <row r="370" spans="1:15" x14ac:dyDescent="0.25">
      <c r="A370" s="1">
        <v>44275</v>
      </c>
      <c r="B370">
        <v>51007</v>
      </c>
      <c r="C370">
        <f t="shared" si="72"/>
        <v>266</v>
      </c>
      <c r="D370">
        <f t="shared" si="127"/>
        <v>258.42857142857144</v>
      </c>
      <c r="E370">
        <f t="shared" si="97"/>
        <v>3290</v>
      </c>
      <c r="F370">
        <v>902</v>
      </c>
      <c r="G370">
        <f t="shared" si="71"/>
        <v>4</v>
      </c>
      <c r="H370">
        <f t="shared" si="107"/>
        <v>30</v>
      </c>
      <c r="I370">
        <v>46042</v>
      </c>
      <c r="J370">
        <f t="shared" si="89"/>
        <v>4063</v>
      </c>
      <c r="K370">
        <f t="shared" si="122"/>
        <v>3983.548906073328</v>
      </c>
      <c r="L370">
        <f t="shared" si="132"/>
        <v>1.0288680678652824</v>
      </c>
      <c r="M370">
        <f t="shared" si="133"/>
        <v>1.0204710588658368</v>
      </c>
      <c r="N370">
        <f t="shared" si="134"/>
        <v>1.1777923154016139</v>
      </c>
      <c r="O370">
        <f t="shared" si="135"/>
        <v>1.1821355833575793</v>
      </c>
    </row>
    <row r="371" spans="1:15" x14ac:dyDescent="0.25">
      <c r="A371" s="1">
        <v>44276</v>
      </c>
      <c r="B371">
        <f>SQRT(B372*B370)</f>
        <v>51232.00372813853</v>
      </c>
      <c r="C371">
        <f t="shared" si="72"/>
        <v>225.00372813853028</v>
      </c>
      <c r="D371">
        <f t="shared" si="127"/>
        <v>289.71428571428572</v>
      </c>
      <c r="E371">
        <f t="shared" si="97"/>
        <v>3381.1913525894633</v>
      </c>
      <c r="F371">
        <f>SQRT(F372*F370)</f>
        <v>902.99944628997423</v>
      </c>
      <c r="G371">
        <f t="shared" si="71"/>
        <v>0.99944628997423024</v>
      </c>
      <c r="H371">
        <f t="shared" si="107"/>
        <v>26.013699541487995</v>
      </c>
      <c r="I371">
        <f>SQRT(I372*I370)</f>
        <v>46226.131808750775</v>
      </c>
      <c r="J371">
        <f t="shared" si="89"/>
        <v>4102.8724730977774</v>
      </c>
      <c r="K371">
        <f t="shared" si="122"/>
        <v>4090.3808988475075</v>
      </c>
      <c r="L371">
        <f t="shared" si="132"/>
        <v>1.0098135547865561</v>
      </c>
      <c r="M371">
        <f t="shared" si="133"/>
        <v>1.026818295769208</v>
      </c>
      <c r="N371">
        <f t="shared" si="134"/>
        <v>1.1808924859257905</v>
      </c>
      <c r="O371">
        <f t="shared" si="135"/>
        <v>1.17282152440447</v>
      </c>
    </row>
    <row r="372" spans="1:15" x14ac:dyDescent="0.25">
      <c r="A372" s="1">
        <v>44277</v>
      </c>
      <c r="B372">
        <v>51458</v>
      </c>
      <c r="C372">
        <f t="shared" si="72"/>
        <v>225.99627186146972</v>
      </c>
      <c r="D372">
        <f t="shared" si="127"/>
        <v>297.7811819670481</v>
      </c>
      <c r="E372">
        <f t="shared" si="97"/>
        <v>3473</v>
      </c>
      <c r="F372">
        <v>904</v>
      </c>
      <c r="G372">
        <f t="shared" ref="G372:G380" si="136">F372-F371</f>
        <v>1.0005537100257698</v>
      </c>
      <c r="H372">
        <f t="shared" si="107"/>
        <v>22</v>
      </c>
      <c r="I372">
        <v>46411</v>
      </c>
      <c r="J372">
        <f t="shared" si="89"/>
        <v>4143</v>
      </c>
      <c r="K372">
        <f t="shared" si="122"/>
        <v>4201.0640275060223</v>
      </c>
      <c r="L372">
        <f t="shared" si="132"/>
        <v>1.0097803495393376</v>
      </c>
      <c r="M372">
        <f t="shared" si="133"/>
        <v>1.0270593696273373</v>
      </c>
      <c r="N372">
        <f t="shared" si="134"/>
        <v>1.1818925514007037</v>
      </c>
      <c r="O372">
        <f t="shared" si="135"/>
        <v>1.1637640449438202</v>
      </c>
    </row>
    <row r="373" spans="1:15" x14ac:dyDescent="0.25">
      <c r="A373" s="1">
        <v>44278</v>
      </c>
      <c r="B373">
        <v>51834</v>
      </c>
      <c r="C373">
        <f t="shared" si="72"/>
        <v>376</v>
      </c>
      <c r="D373">
        <f t="shared" si="127"/>
        <v>297.14285714285717</v>
      </c>
      <c r="E373">
        <f t="shared" si="97"/>
        <v>3595</v>
      </c>
      <c r="F373">
        <v>919</v>
      </c>
      <c r="G373">
        <f t="shared" si="136"/>
        <v>15</v>
      </c>
      <c r="H373">
        <f t="shared" si="107"/>
        <v>35</v>
      </c>
      <c r="I373">
        <v>46673</v>
      </c>
      <c r="J373">
        <f t="shared" si="89"/>
        <v>4242</v>
      </c>
      <c r="K373">
        <f t="shared" si="122"/>
        <v>4302.7911179606308</v>
      </c>
      <c r="L373">
        <f t="shared" si="132"/>
        <v>1.0238957277335263</v>
      </c>
      <c r="M373">
        <f t="shared" si="133"/>
        <v>1.0242146012982809</v>
      </c>
      <c r="N373">
        <f t="shared" si="134"/>
        <v>1.1802157222964715</v>
      </c>
      <c r="O373">
        <f t="shared" si="135"/>
        <v>1.1524042379788102</v>
      </c>
    </row>
    <row r="374" spans="1:15" x14ac:dyDescent="0.25">
      <c r="A374" s="1">
        <v>44279</v>
      </c>
      <c r="B374">
        <v>52144</v>
      </c>
      <c r="C374">
        <f t="shared" si="72"/>
        <v>310</v>
      </c>
      <c r="D374">
        <f t="shared" si="127"/>
        <v>274.85714285714283</v>
      </c>
      <c r="E374">
        <f t="shared" si="97"/>
        <v>3716</v>
      </c>
      <c r="F374">
        <v>938</v>
      </c>
      <c r="G374">
        <f t="shared" si="136"/>
        <v>19</v>
      </c>
      <c r="H374">
        <f t="shared" si="107"/>
        <v>44</v>
      </c>
      <c r="I374">
        <v>46836</v>
      </c>
      <c r="J374">
        <f t="shared" si="89"/>
        <v>4370</v>
      </c>
      <c r="K374">
        <f t="shared" si="122"/>
        <v>4372.6679252133945</v>
      </c>
      <c r="L374">
        <f t="shared" si="132"/>
        <v>1.0301744460160303</v>
      </c>
      <c r="M374">
        <f t="shared" si="133"/>
        <v>1.0162398790313305</v>
      </c>
      <c r="N374">
        <f t="shared" si="134"/>
        <v>1.1710530990874288</v>
      </c>
      <c r="O374">
        <f t="shared" si="135"/>
        <v>1.2035251996695124</v>
      </c>
    </row>
    <row r="375" spans="1:15" x14ac:dyDescent="0.25">
      <c r="A375" s="1">
        <v>44280</v>
      </c>
      <c r="B375">
        <v>52512</v>
      </c>
      <c r="C375">
        <f t="shared" si="72"/>
        <v>368</v>
      </c>
      <c r="D375">
        <f>AVERAGE(C372:C379)</f>
        <v>213.74953398268372</v>
      </c>
      <c r="E375">
        <f t="shared" si="97"/>
        <v>3816</v>
      </c>
      <c r="F375">
        <v>947</v>
      </c>
      <c r="G375">
        <f t="shared" si="136"/>
        <v>9</v>
      </c>
      <c r="H375">
        <f t="shared" si="107"/>
        <v>51.002232145637549</v>
      </c>
      <c r="I375">
        <v>46997</v>
      </c>
      <c r="J375">
        <f t="shared" si="89"/>
        <v>4568</v>
      </c>
      <c r="K375">
        <f t="shared" si="122"/>
        <v>4401.3773135863412</v>
      </c>
      <c r="L375">
        <f t="shared" si="132"/>
        <v>1.0453089244851259</v>
      </c>
      <c r="M375">
        <f t="shared" si="133"/>
        <v>1.0065656457027996</v>
      </c>
      <c r="N375">
        <f t="shared" si="134"/>
        <v>1.1522014464383283</v>
      </c>
      <c r="O375">
        <f t="shared" si="135"/>
        <v>1.2055045180053117</v>
      </c>
    </row>
    <row r="376" spans="1:15" x14ac:dyDescent="0.25">
      <c r="A376" s="1">
        <v>44281</v>
      </c>
      <c r="B376">
        <v>52821</v>
      </c>
      <c r="C376">
        <f t="shared" si="72"/>
        <v>309</v>
      </c>
      <c r="D376">
        <f>AVERAGE(C373:C379)</f>
        <v>212</v>
      </c>
      <c r="E376">
        <f t="shared" si="97"/>
        <v>3810</v>
      </c>
      <c r="F376">
        <v>953</v>
      </c>
      <c r="G376">
        <f t="shared" si="136"/>
        <v>6</v>
      </c>
      <c r="H376">
        <f t="shared" si="107"/>
        <v>55</v>
      </c>
      <c r="I376">
        <v>47199</v>
      </c>
      <c r="J376">
        <f t="shared" si="89"/>
        <v>4669</v>
      </c>
      <c r="K376">
        <f t="shared" si="122"/>
        <v>4385.7312700740422</v>
      </c>
      <c r="L376">
        <f t="shared" si="132"/>
        <v>1.0221103327495622</v>
      </c>
      <c r="M376">
        <f t="shared" si="133"/>
        <v>0.9964451937660509</v>
      </c>
      <c r="N376">
        <f t="shared" si="134"/>
        <v>1.1234986537381513</v>
      </c>
      <c r="O376">
        <f t="shared" si="135"/>
        <v>1.1823246391491518</v>
      </c>
    </row>
    <row r="377" spans="1:15" x14ac:dyDescent="0.25">
      <c r="A377" s="1">
        <v>44282</v>
      </c>
      <c r="B377">
        <v>52931</v>
      </c>
      <c r="C377">
        <f t="shared" si="72"/>
        <v>110</v>
      </c>
      <c r="D377">
        <f t="shared" si="127"/>
        <v>292.85714285714283</v>
      </c>
      <c r="E377">
        <f t="shared" si="97"/>
        <v>3630</v>
      </c>
      <c r="F377">
        <v>956</v>
      </c>
      <c r="G377">
        <f t="shared" si="136"/>
        <v>3</v>
      </c>
      <c r="H377">
        <f t="shared" si="107"/>
        <v>54</v>
      </c>
      <c r="I377">
        <v>47427</v>
      </c>
      <c r="J377">
        <f t="shared" si="89"/>
        <v>4548</v>
      </c>
      <c r="K377">
        <f t="shared" si="122"/>
        <v>4430.5621605615061</v>
      </c>
      <c r="L377">
        <f t="shared" si="132"/>
        <v>0.97408438637823946</v>
      </c>
      <c r="M377">
        <f t="shared" si="133"/>
        <v>1.0102219875607443</v>
      </c>
      <c r="N377">
        <f t="shared" si="134"/>
        <v>1.1122148277900292</v>
      </c>
      <c r="O377">
        <f t="shared" si="135"/>
        <v>1.1193699237016983</v>
      </c>
    </row>
    <row r="378" spans="1:15" x14ac:dyDescent="0.25">
      <c r="A378" s="1">
        <v>44283</v>
      </c>
      <c r="B378">
        <f>SQRT(B379*B377)</f>
        <v>52936.499714280319</v>
      </c>
      <c r="C378">
        <f t="shared" si="72"/>
        <v>5.4997142803185852</v>
      </c>
      <c r="D378">
        <f t="shared" si="127"/>
        <v>290</v>
      </c>
      <c r="E378">
        <f t="shared" si="97"/>
        <v>3421.4643209778078</v>
      </c>
      <c r="F378">
        <f>SQRT(F379*F377)</f>
        <v>963.96680440770365</v>
      </c>
      <c r="G378">
        <f t="shared" si="136"/>
        <v>7.9668044077036484</v>
      </c>
      <c r="H378">
        <f t="shared" si="107"/>
        <v>60.967358117729418</v>
      </c>
      <c r="I378">
        <f>SQRT(I379*I377)</f>
        <v>47677.339302859589</v>
      </c>
      <c r="J378">
        <f t="shared" si="89"/>
        <v>4295.193607013025</v>
      </c>
      <c r="K378">
        <f t="shared" si="122"/>
        <v>4440.73714121594</v>
      </c>
      <c r="L378">
        <f t="shared" si="132"/>
        <v>0.94441372185862471</v>
      </c>
      <c r="M378">
        <f t="shared" si="133"/>
        <v>1.0022965439340872</v>
      </c>
      <c r="N378">
        <f t="shared" si="134"/>
        <v>1.0856536960817385</v>
      </c>
      <c r="O378">
        <f t="shared" si="135"/>
        <v>1.0468747530361431</v>
      </c>
    </row>
    <row r="379" spans="1:15" x14ac:dyDescent="0.25">
      <c r="A379" s="1">
        <v>44284</v>
      </c>
      <c r="B379">
        <v>52942</v>
      </c>
      <c r="C379">
        <f t="shared" ref="C379:C380" si="137">B379-B378</f>
        <v>5.5002857196814148</v>
      </c>
      <c r="D379">
        <f t="shared" si="127"/>
        <v>274.39999999999998</v>
      </c>
      <c r="E379">
        <f t="shared" si="97"/>
        <v>3212</v>
      </c>
      <c r="F379">
        <v>972</v>
      </c>
      <c r="G379">
        <f t="shared" si="136"/>
        <v>8.0331955922963516</v>
      </c>
      <c r="H379">
        <f t="shared" si="107"/>
        <v>68</v>
      </c>
      <c r="I379">
        <v>47929</v>
      </c>
      <c r="J379">
        <f t="shared" si="89"/>
        <v>4041</v>
      </c>
      <c r="K379">
        <f t="shared" si="122"/>
        <v>4415.7132303271474</v>
      </c>
      <c r="L379">
        <f t="shared" si="132"/>
        <v>0.94081905723691073</v>
      </c>
      <c r="M379">
        <f t="shared" si="133"/>
        <v>0.99436491958586393</v>
      </c>
      <c r="N379">
        <f t="shared" si="134"/>
        <v>1.0510940089024428</v>
      </c>
      <c r="O379">
        <f t="shared" si="135"/>
        <v>0.97538015930485156</v>
      </c>
    </row>
    <row r="380" spans="1:15" x14ac:dyDescent="0.25">
      <c r="A380" s="1">
        <v>44285</v>
      </c>
      <c r="B380">
        <v>53884</v>
      </c>
      <c r="C380">
        <f t="shared" si="137"/>
        <v>942</v>
      </c>
      <c r="D380">
        <f t="shared" si="127"/>
        <v>265.75</v>
      </c>
      <c r="E380">
        <f t="shared" si="97"/>
        <v>3859</v>
      </c>
      <c r="F380">
        <v>981</v>
      </c>
      <c r="G380">
        <f t="shared" si="136"/>
        <v>9</v>
      </c>
      <c r="H380">
        <f t="shared" si="107"/>
        <v>62</v>
      </c>
      <c r="I380">
        <v>48348</v>
      </c>
      <c r="J380">
        <f t="shared" si="89"/>
        <v>4555</v>
      </c>
      <c r="K380">
        <f t="shared" si="122"/>
        <v>4354.5683137319829</v>
      </c>
      <c r="L380">
        <f t="shared" si="132"/>
        <v>1.1271962385548131</v>
      </c>
      <c r="M380">
        <f t="shared" si="133"/>
        <v>0.98615287872970991</v>
      </c>
      <c r="N380">
        <f t="shared" si="134"/>
        <v>1.0120333974743103</v>
      </c>
      <c r="O380">
        <f t="shared" si="135"/>
        <v>1.0737859500235738</v>
      </c>
    </row>
  </sheetData>
  <autoFilter ref="A1:O373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2"/>
  <sheetViews>
    <sheetView workbookViewId="0">
      <selection activeCell="D1" sqref="D1:D1048576"/>
    </sheetView>
  </sheetViews>
  <sheetFormatPr defaultRowHeight="15" x14ac:dyDescent="0.25"/>
  <cols>
    <col min="1" max="1" width="10.7109375" bestFit="1" customWidth="1"/>
    <col min="2" max="3" width="12" bestFit="1" customWidth="1"/>
  </cols>
  <sheetData>
    <row r="1" spans="1:4" x14ac:dyDescent="0.25">
      <c r="A1" t="s">
        <v>0</v>
      </c>
      <c r="B1" t="s">
        <v>12</v>
      </c>
      <c r="C1" t="s">
        <v>8</v>
      </c>
      <c r="D1" t="s">
        <v>22</v>
      </c>
    </row>
    <row r="2" spans="1:4" x14ac:dyDescent="0.25">
      <c r="A2" s="4">
        <v>43907</v>
      </c>
      <c r="B2">
        <v>0</v>
      </c>
      <c r="C2">
        <v>0</v>
      </c>
      <c r="D2">
        <f>C2</f>
        <v>0</v>
      </c>
    </row>
    <row r="3" spans="1:4" x14ac:dyDescent="0.25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25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25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25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25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25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25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25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25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25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25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25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25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25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25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25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25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25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25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25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25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25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25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25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25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25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25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25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25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25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25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25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25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25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25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25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25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25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25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25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25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25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25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25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25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25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25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25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25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25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25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25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25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25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25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25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25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25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25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25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25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25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25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25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25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25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25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25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25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25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25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25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25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25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25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25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25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25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25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25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25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25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25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25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25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25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25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25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25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25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25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25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25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25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25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25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25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25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25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25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25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25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25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25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25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25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25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25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25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25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25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25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25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25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25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25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25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25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25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25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25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25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25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25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25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25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25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25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25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25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25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25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25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25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25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25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25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25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25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25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25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25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25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25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25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25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25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25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25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25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25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25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25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25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25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25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25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25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25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25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25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25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25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25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25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25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25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25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25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25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25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25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25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25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25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25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25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25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25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25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25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25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25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25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25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25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25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25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25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25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25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25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25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25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25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25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25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25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25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25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25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25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25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25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25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25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25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25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25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25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25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25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25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25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25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25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25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25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25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25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25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25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25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25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25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25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25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25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25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25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25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25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25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25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25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25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25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25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25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25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25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25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25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25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25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25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25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25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25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25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25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25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25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25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25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25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25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25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25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25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25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25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25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25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25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25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25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25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25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25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25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25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25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25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25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25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25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25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25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25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25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25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25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25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25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25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25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25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25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25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25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25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25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25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25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25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25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25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25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25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25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25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25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25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25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25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25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25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25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25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25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25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25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25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25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25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25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25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25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25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25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25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25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25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25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25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25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25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25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25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25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25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25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25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25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25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25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25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25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25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25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25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25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25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25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25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25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25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25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25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25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25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25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25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25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25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25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25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25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25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25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25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25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25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25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25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25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25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25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25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JOSE ROSA JUNIOR</cp:lastModifiedBy>
  <dcterms:created xsi:type="dcterms:W3CDTF">2020-05-09T03:25:46Z</dcterms:created>
  <dcterms:modified xsi:type="dcterms:W3CDTF">2021-03-30T20:27:05Z</dcterms:modified>
</cp:coreProperties>
</file>