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8B07BCC-9DB6-4652-BED8-1320DC11E3C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00" i="11" l="1"/>
  <c r="N1000" i="11" s="1"/>
  <c r="M1000" i="11"/>
  <c r="P1000" i="11"/>
  <c r="R1000" i="11" s="1"/>
  <c r="L1001" i="11"/>
  <c r="N1001" i="11" s="1"/>
  <c r="M1001" i="11"/>
  <c r="P1001" i="11"/>
  <c r="R1001" i="11"/>
  <c r="L1002" i="11"/>
  <c r="N1002" i="11" s="1"/>
  <c r="M1002" i="11"/>
  <c r="P1002" i="11"/>
  <c r="R1002" i="11"/>
  <c r="L1003" i="11"/>
  <c r="O1003" i="11" s="1"/>
  <c r="Q1003" i="11" s="1"/>
  <c r="M1003" i="11"/>
  <c r="N1003" i="11"/>
  <c r="P1003" i="11"/>
  <c r="R1003" i="11" s="1"/>
  <c r="L1004" i="11"/>
  <c r="N1005" i="11" s="1"/>
  <c r="M1004" i="11"/>
  <c r="O1004" i="11"/>
  <c r="Q1004" i="11" s="1"/>
  <c r="P1004" i="11"/>
  <c r="R1004" i="11" s="1"/>
  <c r="L1005" i="11"/>
  <c r="M1005" i="11"/>
  <c r="O1005" i="11"/>
  <c r="Q1005" i="11" s="1"/>
  <c r="P1005" i="11"/>
  <c r="R1005" i="11" s="1"/>
  <c r="L1006" i="11"/>
  <c r="M1006" i="11"/>
  <c r="N1006" i="11"/>
  <c r="O1006" i="11"/>
  <c r="P1006" i="11"/>
  <c r="R1006" i="11" s="1"/>
  <c r="Q1006" i="11"/>
  <c r="K1000" i="11"/>
  <c r="K1001" i="11"/>
  <c r="K1002" i="11"/>
  <c r="K1003" i="11"/>
  <c r="K1004" i="11"/>
  <c r="K1005" i="11"/>
  <c r="K1006" i="11"/>
  <c r="J1000" i="11"/>
  <c r="J1001" i="11"/>
  <c r="J1002" i="11"/>
  <c r="J1003" i="11"/>
  <c r="J1004" i="11"/>
  <c r="J1005" i="11"/>
  <c r="J1006" i="11"/>
  <c r="I1000" i="11"/>
  <c r="I1001" i="11" s="1"/>
  <c r="I1002" i="11" s="1"/>
  <c r="I1003" i="11" s="1"/>
  <c r="I1004" i="11" s="1"/>
  <c r="I1005" i="11" s="1"/>
  <c r="H1000" i="11"/>
  <c r="H1001" i="11"/>
  <c r="H1002" i="11"/>
  <c r="H1003" i="11"/>
  <c r="H1004" i="11"/>
  <c r="H1005" i="11"/>
  <c r="H1006" i="11"/>
  <c r="G1000" i="11"/>
  <c r="G1001" i="11"/>
  <c r="G1002" i="11"/>
  <c r="G1003" i="11"/>
  <c r="G1004" i="11"/>
  <c r="G1005" i="11"/>
  <c r="G1006" i="11"/>
  <c r="F1000" i="11"/>
  <c r="F1001" i="11" s="1"/>
  <c r="F1002" i="11" s="1"/>
  <c r="F1003" i="11" s="1"/>
  <c r="F1004" i="11" s="1"/>
  <c r="F1005" i="11" s="1"/>
  <c r="E1000" i="11"/>
  <c r="E1001" i="11"/>
  <c r="E1002" i="11"/>
  <c r="E1003" i="11"/>
  <c r="E1004" i="11"/>
  <c r="E1005" i="11"/>
  <c r="E1006" i="11"/>
  <c r="D1000" i="11"/>
  <c r="D1001" i="11"/>
  <c r="D1002" i="11"/>
  <c r="D1003" i="11"/>
  <c r="D1004" i="11"/>
  <c r="D1005" i="11"/>
  <c r="D1006" i="11"/>
  <c r="C1000" i="11"/>
  <c r="C1001" i="11"/>
  <c r="C1002" i="11"/>
  <c r="D999" i="11" s="1"/>
  <c r="C1003" i="11"/>
  <c r="C1004" i="11"/>
  <c r="C1005" i="11"/>
  <c r="C1006" i="11"/>
  <c r="B1001" i="11"/>
  <c r="B1002" i="11" s="1"/>
  <c r="B1003" i="11" s="1"/>
  <c r="B1004" i="11" s="1"/>
  <c r="B1005" i="11" s="1"/>
  <c r="B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L997" i="11"/>
  <c r="N997" i="11" s="1"/>
  <c r="M997" i="11"/>
  <c r="P997" i="11"/>
  <c r="R997" i="11" s="1"/>
  <c r="L998" i="11"/>
  <c r="M998" i="11"/>
  <c r="P998" i="11"/>
  <c r="R998" i="11" s="1"/>
  <c r="L999" i="11"/>
  <c r="N999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D997" i="11"/>
  <c r="D998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1004" i="11" l="1"/>
  <c r="O1000" i="11"/>
  <c r="Q1000" i="11" s="1"/>
  <c r="O1001" i="11"/>
  <c r="Q1001" i="11" s="1"/>
  <c r="O1002" i="11"/>
  <c r="Q1002" i="11" s="1"/>
  <c r="O999" i="11"/>
  <c r="Q999" i="11" s="1"/>
  <c r="N998" i="11"/>
  <c r="O997" i="11"/>
  <c r="Q997" i="11" s="1"/>
  <c r="O998" i="11"/>
  <c r="Q998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E984" i="11" l="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D983" i="11" l="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B990" i="11" l="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B991" i="11" l="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992" i="11" l="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992" i="11" l="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M984" i="11" l="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<sst xmlns="http://schemas.openxmlformats.org/spreadsheetml/2006/main" count="51" uniqueCount="26">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</sst>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170372.89275991911</c:v>
                </c:pt>
                <c:pt idx="999">
                  <c:v>170639.20113447943</c:v>
                </c:pt>
                <c:pt idx="1000">
                  <c:v>170905.92577332462</c:v>
                </c:pt>
                <c:pt idx="1001">
                  <c:v>171173.06732711368</c:v>
                </c:pt>
                <c:pt idx="1002">
                  <c:v>171440.62644752272</c:v>
                </c:pt>
                <c:pt idx="1003">
                  <c:v>171708.60378724648</c:v>
                </c:pt>
                <c:pt idx="1004" formatCode="#,##0">
                  <c:v>171977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2285.5681947044204</c:v>
                </c:pt>
                <c:pt idx="999">
                  <c:v>2287.137466131534</c:v>
                </c:pt>
                <c:pt idx="1000">
                  <c:v>2288.7078150206185</c:v>
                </c:pt>
                <c:pt idx="1001">
                  <c:v>2290.2792421114596</c:v>
                </c:pt>
                <c:pt idx="1002">
                  <c:v>2291.8517481443505</c:v>
                </c:pt>
                <c:pt idx="1003">
                  <c:v>2293.4253338600934</c:v>
                </c:pt>
                <c:pt idx="1004" formatCode="#,##0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161693.20342624531</c:v>
                </c:pt>
                <c:pt idx="999">
                  <c:v>162050.19328635806</c:v>
                </c:pt>
                <c:pt idx="1000">
                  <c:v>162407.97131664446</c:v>
                </c:pt>
                <c:pt idx="1001">
                  <c:v>162766.53925724421</c:v>
                </c:pt>
                <c:pt idx="1002">
                  <c:v>163125.8988521389</c:v>
                </c:pt>
                <c:pt idx="1003">
                  <c:v>163486.05184916052</c:v>
                </c:pt>
                <c:pt idx="1004" formatCode="#,##0">
                  <c:v>163847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6394.1211389693781</c:v>
                </c:pt>
                <c:pt idx="999">
                  <c:v>6301.8703819898365</c:v>
                </c:pt>
                <c:pt idx="1000">
                  <c:v>6209.2466416595562</c:v>
                </c:pt>
                <c:pt idx="1001">
                  <c:v>6116.2488277580123</c:v>
                </c:pt>
                <c:pt idx="1002">
                  <c:v>6022.8758472394838</c:v>
                </c:pt>
                <c:pt idx="1003">
                  <c:v>5929.1266042258649</c:v>
                </c:pt>
                <c:pt idx="1004">
                  <c:v>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265.89275991910836</c:v>
                </c:pt>
                <c:pt idx="999">
                  <c:v>266.30837456032168</c:v>
                </c:pt>
                <c:pt idx="1000">
                  <c:v>266.72463884518947</c:v>
                </c:pt>
                <c:pt idx="1001">
                  <c:v>267.14155378905707</c:v>
                </c:pt>
                <c:pt idx="1002">
                  <c:v>267.55912040904514</c:v>
                </c:pt>
                <c:pt idx="1003">
                  <c:v>267.97733972375863</c:v>
                </c:pt>
                <c:pt idx="1004">
                  <c:v>268.39621275351965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360.36159498988854</c:v>
                </c:pt>
                <c:pt idx="995">
                  <c:v>347.22794018987042</c:v>
                </c:pt>
                <c:pt idx="996">
                  <c:v>334.04338591351188</c:v>
                </c:pt>
                <c:pt idx="997">
                  <c:v>320.8077852596798</c:v>
                </c:pt>
                <c:pt idx="998">
                  <c:v>307.52099094831283</c:v>
                </c:pt>
                <c:pt idx="999">
                  <c:v>294.18285531949368</c:v>
                </c:pt>
                <c:pt idx="1000">
                  <c:v>280.79323033252513</c:v>
                </c:pt>
                <c:pt idx="1001">
                  <c:v>267.14285714285717</c:v>
                </c:pt>
                <c:pt idx="1002">
                  <c:v>267.35120668014861</c:v>
                </c:pt>
                <c:pt idx="1003">
                  <c:v>267.55977310411402</c:v>
                </c:pt>
                <c:pt idx="1004">
                  <c:v>267.76855666884512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6394.1211389693781</c:v>
                </c:pt>
                <c:pt idx="999">
                  <c:v>6301.8703819898365</c:v>
                </c:pt>
                <c:pt idx="1000">
                  <c:v>6209.2466416595562</c:v>
                </c:pt>
                <c:pt idx="1001">
                  <c:v>6116.2488277580123</c:v>
                </c:pt>
                <c:pt idx="1002">
                  <c:v>6022.8758472394838</c:v>
                </c:pt>
                <c:pt idx="1003">
                  <c:v>5929.1266042258649</c:v>
                </c:pt>
                <c:pt idx="1004">
                  <c:v>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6170.5518941528089</c:v>
                </c:pt>
                <c:pt idx="996">
                  <c:v>6245.2395915331763</c:v>
                </c:pt>
                <c:pt idx="997">
                  <c:v>6286.3488172096277</c:v>
                </c:pt>
                <c:pt idx="998">
                  <c:v>6293.3664172185081</c:v>
                </c:pt>
                <c:pt idx="999">
                  <c:v>6266.3094236972966</c:v>
                </c:pt>
                <c:pt idx="1000">
                  <c:v>6205.7214833447115</c:v>
                </c:pt>
                <c:pt idx="1001">
                  <c:v>6112.6563764360026</c:v>
                </c:pt>
                <c:pt idx="1002">
                  <c:v>6066.9651884330988</c:v>
                </c:pt>
                <c:pt idx="1003">
                  <c:v>6021.0455174320368</c:v>
                </c:pt>
                <c:pt idx="1004">
                  <c:v>5974.8933846222599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0.98583427982876626</c:v>
                </c:pt>
                <c:pt idx="999">
                  <c:v>0.98557256658505987</c:v>
                </c:pt>
                <c:pt idx="1000">
                  <c:v>0.98530218257186142</c:v>
                </c:pt>
                <c:pt idx="1001">
                  <c:v>0.98502268966454065</c:v>
                </c:pt>
                <c:pt idx="1002">
                  <c:v>0.98473361971560669</c:v>
                </c:pt>
                <c:pt idx="1003">
                  <c:v>0.98443447193808786</c:v>
                </c:pt>
                <c:pt idx="1004">
                  <c:v>0.98412471001061474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1.017685426334501</c:v>
                </c:pt>
                <c:pt idx="996">
                  <c:v>1.0121038925952703</c:v>
                </c:pt>
                <c:pt idx="997">
                  <c:v>1.0065824897626321</c:v>
                </c:pt>
                <c:pt idx="998">
                  <c:v>1.001116323674192</c:v>
                </c:pt>
                <c:pt idx="999">
                  <c:v>0.99570071219003164</c:v>
                </c:pt>
                <c:pt idx="1000">
                  <c:v>0.99033116045571268</c:v>
                </c:pt>
                <c:pt idx="1001">
                  <c:v>0.98500333810363827</c:v>
                </c:pt>
                <c:pt idx="1002">
                  <c:v>0.99252515024743726</c:v>
                </c:pt>
                <c:pt idx="1003">
                  <c:v>0.99243119589863327</c:v>
                </c:pt>
                <c:pt idx="1004">
                  <c:v>0.99233486399062121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5.8545796951307238</c:v>
                </c:pt>
                <c:pt idx="999">
                  <c:v>6.7100126612735949</c:v>
                </c:pt>
                <c:pt idx="1000">
                  <c:v>7.5662995677375875</c:v>
                </c:pt>
                <c:pt idx="1001">
                  <c:v>8.4234410843178011</c:v>
                </c:pt>
                <c:pt idx="1002">
                  <c:v>9.2814378812950054</c:v>
                </c:pt>
                <c:pt idx="1003">
                  <c:v>10.140290629437004</c:v>
                </c:pt>
                <c:pt idx="100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6394.1211389693781</c:v>
                </c:pt>
                <c:pt idx="999">
                  <c:v>6301.8703819898365</c:v>
                </c:pt>
                <c:pt idx="1000">
                  <c:v>6209.2466416595562</c:v>
                </c:pt>
                <c:pt idx="1001">
                  <c:v>6116.2488277580123</c:v>
                </c:pt>
                <c:pt idx="1002">
                  <c:v>6022.8758472394838</c:v>
                </c:pt>
                <c:pt idx="1003">
                  <c:v>5929.1266042258649</c:v>
                </c:pt>
                <c:pt idx="1004">
                  <c:v>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6170.5518941528089</c:v>
                </c:pt>
                <c:pt idx="996">
                  <c:v>6245.2395915331763</c:v>
                </c:pt>
                <c:pt idx="997">
                  <c:v>6286.3488172096277</c:v>
                </c:pt>
                <c:pt idx="998">
                  <c:v>6293.3664172185081</c:v>
                </c:pt>
                <c:pt idx="999">
                  <c:v>6266.3094236972966</c:v>
                </c:pt>
                <c:pt idx="1000">
                  <c:v>6205.7214833447115</c:v>
                </c:pt>
                <c:pt idx="1001">
                  <c:v>6112.6563764360026</c:v>
                </c:pt>
                <c:pt idx="1002">
                  <c:v>6066.9651884330988</c:v>
                </c:pt>
                <c:pt idx="1003">
                  <c:v>6021.0455174320368</c:v>
                </c:pt>
                <c:pt idx="1004">
                  <c:v>5974.8933846222599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4162.6922738160356</c:v>
                </c:pt>
                <c:pt idx="999">
                  <c:v>4216.3818538265768</c:v>
                </c:pt>
                <c:pt idx="1000">
                  <c:v>4270.215712698322</c:v>
                </c:pt>
                <c:pt idx="1001">
                  <c:v>4324.1941531620978</c:v>
                </c:pt>
                <c:pt idx="1002">
                  <c:v>4378.3174785207666</c:v>
                </c:pt>
                <c:pt idx="1003">
                  <c:v>4432.585992650158</c:v>
                </c:pt>
                <c:pt idx="1004">
                  <c:v>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0.20837813207126588</c:v>
                </c:pt>
                <c:pt idx="996" formatCode="0.00%">
                  <c:v>0.18132647143964764</c:v>
                </c:pt>
                <c:pt idx="997" formatCode="0.00%">
                  <c:v>0.15160201337744694</c:v>
                </c:pt>
                <c:pt idx="998" formatCode="0.00%">
                  <c:v>0.11927971500538148</c:v>
                </c:pt>
                <c:pt idx="999" formatCode="0.00%">
                  <c:v>8.448023545141603E-2</c:v>
                </c:pt>
                <c:pt idx="1000" formatCode="0.00%">
                  <c:v>4.73660120088224E-2</c:v>
                </c:pt>
                <c:pt idx="1001" formatCode="0.00%">
                  <c:v>8.1369409411089499E-3</c:v>
                </c:pt>
                <c:pt idx="1002" formatCode="0.00%">
                  <c:v>-1.6787267572916487E-2</c:v>
                </c:pt>
                <c:pt idx="1003" formatCode="0.00%">
                  <c:v>-3.5898394419500712E-2</c:v>
                </c:pt>
                <c:pt idx="1004" formatCode="0.00%">
                  <c:v>-4.9544726461045463E-2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0.13056330940030247</c:v>
                </c:pt>
                <c:pt idx="999" formatCode="0.00%">
                  <c:v>8.7866657896983336E-2</c:v>
                </c:pt>
                <c:pt idx="1000" formatCode="0.00%">
                  <c:v>4.6997389393057531E-2</c:v>
                </c:pt>
                <c:pt idx="1001" formatCode="0.00%">
                  <c:v>7.8404842130430641E-3</c:v>
                </c:pt>
                <c:pt idx="1002" formatCode="0.00%">
                  <c:v>-2.9709622716117767E-2</c:v>
                </c:pt>
                <c:pt idx="1003" formatCode="0.00%">
                  <c:v>-6.5749993762654113E-2</c:v>
                </c:pt>
                <c:pt idx="1004" formatCode="0.00%">
                  <c:v>-0.10037002775208137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1.2083781320712659</c:v>
                </c:pt>
                <c:pt idx="996">
                  <c:v>1.1813264714396476</c:v>
                </c:pt>
                <c:pt idx="997">
                  <c:v>1.1516020133774469</c:v>
                </c:pt>
                <c:pt idx="998">
                  <c:v>1.1192797150053815</c:v>
                </c:pt>
                <c:pt idx="999">
                  <c:v>1.084480235451416</c:v>
                </c:pt>
                <c:pt idx="1000">
                  <c:v>1.0473660120088224</c:v>
                </c:pt>
                <c:pt idx="1001">
                  <c:v>1.0081369409411089</c:v>
                </c:pt>
                <c:pt idx="1002">
                  <c:v>0.98321273242708351</c:v>
                </c:pt>
                <c:pt idx="1003">
                  <c:v>0.96410160558049929</c:v>
                </c:pt>
                <c:pt idx="1004">
                  <c:v>0.95045527353895454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1.1305633094003025</c:v>
                </c:pt>
                <c:pt idx="999">
                  <c:v>1.0878666578969833</c:v>
                </c:pt>
                <c:pt idx="1000">
                  <c:v>1.0469973893930575</c:v>
                </c:pt>
                <c:pt idx="1001">
                  <c:v>1.0078404842130431</c:v>
                </c:pt>
                <c:pt idx="1002">
                  <c:v>0.97029037728388223</c:v>
                </c:pt>
                <c:pt idx="1003">
                  <c:v>0.93425000623734589</c:v>
                </c:pt>
                <c:pt idx="1004">
                  <c:v>0.89962997224791863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6"/>
  <sheetViews>
    <sheetView tabSelected="1" topLeftCell="O1" zoomScale="115" zoomScaleNormal="115" workbookViewId="0">
      <pane ySplit="1" topLeftCell="A123" activePane="bottomLeft" state="frozen"/>
      <selection pane="bottomLeft" activeCell="L999" sqref="L999:R100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360.36159498988854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06" si="1409">B997-B996</f>
        <v>374.6824247543118</v>
      </c>
      <c r="D997">
        <f t="shared" si="1364"/>
        <v>347.22794018987042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6170.5518941528089</v>
      </c>
      <c r="M997">
        <f t="shared" si="1400"/>
        <v>1.0228426781817634</v>
      </c>
      <c r="N997">
        <f t="shared" si="1401"/>
        <v>1.017685426334501</v>
      </c>
      <c r="O997">
        <f t="shared" si="1402"/>
        <v>1.2083781320712659</v>
      </c>
      <c r="P997">
        <f t="shared" si="1403"/>
        <v>1.2103770076556339</v>
      </c>
      <c r="Q997" s="5">
        <f t="shared" si="1404"/>
        <v>0.20837813207126588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334.04338591351188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6245.2395915331763</v>
      </c>
      <c r="M998">
        <f t="shared" si="1400"/>
        <v>1.0224107988342916</v>
      </c>
      <c r="N998">
        <f t="shared" si="1401"/>
        <v>1.0121038925952703</v>
      </c>
      <c r="O998">
        <f t="shared" si="1402"/>
        <v>1.1813264714396476</v>
      </c>
      <c r="P998">
        <f t="shared" si="1403"/>
        <v>1.1921345199707156</v>
      </c>
      <c r="Q998" s="5">
        <f t="shared" si="1404"/>
        <v>0.18132647143964764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320.8077852596798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6286.3488172096277</v>
      </c>
      <c r="M999">
        <f t="shared" si="1400"/>
        <v>1.0219963149608926</v>
      </c>
      <c r="N999">
        <f t="shared" si="1401"/>
        <v>1.0065824897626321</v>
      </c>
      <c r="O999">
        <f t="shared" si="1402"/>
        <v>1.1516020133774469</v>
      </c>
      <c r="P999">
        <f t="shared" si="1403"/>
        <v>1.175212900887842</v>
      </c>
      <c r="Q999" s="5">
        <f t="shared" si="1404"/>
        <v>0.15160201337744694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((B$1006/B$999)^(1/7))*B999</f>
        <v>170372.89275991911</v>
      </c>
      <c r="C1000">
        <f t="shared" si="1409"/>
        <v>265.89275991910836</v>
      </c>
      <c r="D1000">
        <f t="shared" si="1364"/>
        <v>307.52099094831283</v>
      </c>
      <c r="E1000">
        <f t="shared" si="1365"/>
        <v>4162.6922738160356</v>
      </c>
      <c r="F1000">
        <f>((F$1006/F$999)^(1/7))*F999</f>
        <v>2285.5681947044204</v>
      </c>
      <c r="G1000">
        <f t="shared" si="1369"/>
        <v>1.5681947044204207</v>
      </c>
      <c r="H1000">
        <f t="shared" si="1370"/>
        <v>5.8545796951307238</v>
      </c>
      <c r="I1000">
        <f>((I$1006/I$999)^(1/7))*I999</f>
        <v>161693.20342624531</v>
      </c>
      <c r="J1000">
        <f t="shared" si="1368"/>
        <v>356.20342624530895</v>
      </c>
      <c r="K1000">
        <f t="shared" si="1371"/>
        <v>6394.1211389693781</v>
      </c>
      <c r="L1000">
        <f t="shared" ref="L1000:L1006" si="1410">GEOMEAN(K997:K1003)</f>
        <v>6293.3664172185081</v>
      </c>
      <c r="M1000">
        <f t="shared" ref="M1000:M1006" si="1411">K1000/K999</f>
        <v>0.98583427982876626</v>
      </c>
      <c r="N1000">
        <f t="shared" ref="N1000:N1006" si="1412">L1000/L999</f>
        <v>1.001116323674192</v>
      </c>
      <c r="O1000">
        <f t="shared" ref="O1000:O1006" si="1413">L1000/L993</f>
        <v>1.1192797150053815</v>
      </c>
      <c r="P1000">
        <f t="shared" ref="P1000:P1006" si="1414">K1000/K993</f>
        <v>1.1305633094003025</v>
      </c>
      <c r="Q1000" s="5">
        <f t="shared" ref="Q1000:Q1006" si="1415">O1000-1</f>
        <v>0.11927971500538148</v>
      </c>
      <c r="R1000" s="5">
        <f t="shared" ref="R1000:R1006" si="1416">P1000-1</f>
        <v>0.13056330940030247</v>
      </c>
    </row>
    <row r="1001" spans="1:18" x14ac:dyDescent="0.3">
      <c r="A1001" s="1">
        <v>44906</v>
      </c>
      <c r="B1001">
        <f t="shared" ref="B1001:B1005" si="1417">((B$1006/B$999)^(1/7))*B1000</f>
        <v>170639.20113447943</v>
      </c>
      <c r="C1001">
        <f t="shared" si="1409"/>
        <v>266.30837456032168</v>
      </c>
      <c r="D1001">
        <f t="shared" si="1364"/>
        <v>294.18285531949368</v>
      </c>
      <c r="E1001">
        <f t="shared" si="1365"/>
        <v>4216.3818538265768</v>
      </c>
      <c r="F1001">
        <f t="shared" ref="F1001:F1005" si="1418">((F$1006/F$999)^(1/7))*F1000</f>
        <v>2287.137466131534</v>
      </c>
      <c r="G1001">
        <f t="shared" si="1369"/>
        <v>1.5692714271135628</v>
      </c>
      <c r="H1001">
        <f t="shared" si="1370"/>
        <v>6.7100126612735949</v>
      </c>
      <c r="I1001">
        <f t="shared" ref="I1001:I1005" si="1419">((I$1006/I$999)^(1/7))*I1000</f>
        <v>162050.19328635806</v>
      </c>
      <c r="J1001">
        <f t="shared" si="1368"/>
        <v>356.98986011274974</v>
      </c>
      <c r="K1001">
        <f t="shared" si="1371"/>
        <v>6301.8703819898365</v>
      </c>
      <c r="L1001">
        <f t="shared" si="1410"/>
        <v>6266.3094236972966</v>
      </c>
      <c r="M1001">
        <f t="shared" si="1411"/>
        <v>0.98557256658505987</v>
      </c>
      <c r="N1001">
        <f t="shared" si="1412"/>
        <v>0.99570071219003164</v>
      </c>
      <c r="O1001">
        <f t="shared" si="1413"/>
        <v>1.084480235451416</v>
      </c>
      <c r="P1001">
        <f t="shared" si="1414"/>
        <v>1.0878666578969833</v>
      </c>
      <c r="Q1001" s="5">
        <f t="shared" si="1415"/>
        <v>8.448023545141603E-2</v>
      </c>
      <c r="R1001" s="5">
        <f t="shared" si="1416"/>
        <v>8.7866657896983336E-2</v>
      </c>
    </row>
    <row r="1002" spans="1:18" x14ac:dyDescent="0.3">
      <c r="A1002" s="1">
        <v>44907</v>
      </c>
      <c r="B1002">
        <f t="shared" si="1417"/>
        <v>170905.92577332462</v>
      </c>
      <c r="C1002">
        <f t="shared" si="1409"/>
        <v>266.72463884518947</v>
      </c>
      <c r="D1002">
        <f t="shared" ref="D1002:D1006" si="1420">AVERAGE(C999:C1006)</f>
        <v>280.79323033252513</v>
      </c>
      <c r="E1002">
        <f t="shared" ref="E1002:E1006" si="1421">SUM(C989:C1002)</f>
        <v>4270.215712698322</v>
      </c>
      <c r="F1002">
        <f t="shared" si="1418"/>
        <v>2288.7078150206185</v>
      </c>
      <c r="G1002">
        <f t="shared" si="1369"/>
        <v>1.570348889084471</v>
      </c>
      <c r="H1002">
        <f t="shared" si="1370"/>
        <v>7.5662995677375875</v>
      </c>
      <c r="I1002">
        <f t="shared" si="1419"/>
        <v>162407.97131664446</v>
      </c>
      <c r="J1002">
        <f t="shared" si="1368"/>
        <v>357.77803028639755</v>
      </c>
      <c r="K1002">
        <f t="shared" si="1371"/>
        <v>6209.2466416595562</v>
      </c>
      <c r="L1002">
        <f t="shared" si="1410"/>
        <v>6205.7214833447115</v>
      </c>
      <c r="M1002">
        <f t="shared" si="1411"/>
        <v>0.98530218257186142</v>
      </c>
      <c r="N1002">
        <f t="shared" si="1412"/>
        <v>0.99033116045571268</v>
      </c>
      <c r="O1002">
        <f t="shared" si="1413"/>
        <v>1.0473660120088224</v>
      </c>
      <c r="P1002">
        <f t="shared" si="1414"/>
        <v>1.0469973893930575</v>
      </c>
      <c r="Q1002" s="5">
        <f t="shared" si="1415"/>
        <v>4.73660120088224E-2</v>
      </c>
      <c r="R1002" s="5">
        <f t="shared" si="1416"/>
        <v>4.6997389393057531E-2</v>
      </c>
    </row>
    <row r="1003" spans="1:18" x14ac:dyDescent="0.3">
      <c r="A1003" s="1">
        <v>44908</v>
      </c>
      <c r="B1003">
        <f t="shared" si="1417"/>
        <v>171173.06732711368</v>
      </c>
      <c r="C1003">
        <f t="shared" si="1409"/>
        <v>267.14155378905707</v>
      </c>
      <c r="D1003">
        <f t="shared" si="1420"/>
        <v>267.14285714285717</v>
      </c>
      <c r="E1003">
        <f t="shared" si="1421"/>
        <v>4324.1941531620978</v>
      </c>
      <c r="F1003">
        <f t="shared" si="1418"/>
        <v>2290.2792421114596</v>
      </c>
      <c r="G1003">
        <f t="shared" si="1369"/>
        <v>1.5714270908410981</v>
      </c>
      <c r="H1003">
        <f t="shared" si="1370"/>
        <v>8.4234410843178011</v>
      </c>
      <c r="I1003">
        <f t="shared" si="1419"/>
        <v>162766.53925724421</v>
      </c>
      <c r="J1003">
        <f t="shared" ref="J1003:J1006" si="1422">I1003-I1002</f>
        <v>358.56794059975073</v>
      </c>
      <c r="K1003">
        <f t="shared" si="1371"/>
        <v>6116.2488277580123</v>
      </c>
      <c r="L1003">
        <f t="shared" si="1410"/>
        <v>6112.6563764360026</v>
      </c>
      <c r="M1003">
        <f t="shared" si="1411"/>
        <v>0.98502268966454065</v>
      </c>
      <c r="N1003">
        <f t="shared" si="1412"/>
        <v>0.98500333810363827</v>
      </c>
      <c r="O1003">
        <f t="shared" si="1413"/>
        <v>1.0081369409411089</v>
      </c>
      <c r="P1003">
        <f t="shared" si="1414"/>
        <v>1.0078404842130431</v>
      </c>
      <c r="Q1003" s="5">
        <f t="shared" si="1415"/>
        <v>8.1369409411089499E-3</v>
      </c>
      <c r="R1003" s="5">
        <f t="shared" si="1416"/>
        <v>7.8404842130430641E-3</v>
      </c>
    </row>
    <row r="1004" spans="1:18" x14ac:dyDescent="0.3">
      <c r="A1004" s="1">
        <v>44909</v>
      </c>
      <c r="B1004">
        <f t="shared" si="1417"/>
        <v>171440.62644752272</v>
      </c>
      <c r="C1004">
        <f t="shared" si="1409"/>
        <v>267.55912040904514</v>
      </c>
      <c r="D1004">
        <f t="shared" si="1420"/>
        <v>267.35120668014861</v>
      </c>
      <c r="E1004">
        <f t="shared" si="1421"/>
        <v>4378.3174785207666</v>
      </c>
      <c r="F1004">
        <f t="shared" si="1418"/>
        <v>2291.8517481443505</v>
      </c>
      <c r="G1004">
        <f t="shared" ref="G1004:G1006" si="1423">F1004-F1003</f>
        <v>1.5725060328909422</v>
      </c>
      <c r="H1004">
        <f t="shared" ref="H1004:H1006" si="1424">SUM(G998:G1004)</f>
        <v>9.2814378812950054</v>
      </c>
      <c r="I1004">
        <f t="shared" si="1419"/>
        <v>163125.8988521389</v>
      </c>
      <c r="J1004">
        <f t="shared" si="1422"/>
        <v>359.35959489468951</v>
      </c>
      <c r="K1004">
        <f t="shared" ref="K1004:K1006" si="1425">B1004-F1004-I1004</f>
        <v>6022.8758472394838</v>
      </c>
      <c r="L1004">
        <f t="shared" si="1410"/>
        <v>6066.9651884330988</v>
      </c>
      <c r="M1004">
        <f t="shared" si="1411"/>
        <v>0.98473361971560669</v>
      </c>
      <c r="N1004">
        <f t="shared" si="1412"/>
        <v>0.99252515024743726</v>
      </c>
      <c r="O1004">
        <f t="shared" si="1413"/>
        <v>0.98321273242708351</v>
      </c>
      <c r="P1004">
        <f t="shared" si="1414"/>
        <v>0.97029037728388223</v>
      </c>
      <c r="Q1004" s="5">
        <f t="shared" si="1415"/>
        <v>-1.6787267572916487E-2</v>
      </c>
      <c r="R1004" s="5">
        <f t="shared" si="1416"/>
        <v>-2.9709622716117767E-2</v>
      </c>
    </row>
    <row r="1005" spans="1:18" x14ac:dyDescent="0.3">
      <c r="A1005" s="1">
        <v>44910</v>
      </c>
      <c r="B1005">
        <f t="shared" si="1417"/>
        <v>171708.60378724648</v>
      </c>
      <c r="C1005">
        <f t="shared" si="1409"/>
        <v>267.97733972375863</v>
      </c>
      <c r="D1005">
        <f t="shared" si="1420"/>
        <v>267.55977310411402</v>
      </c>
      <c r="E1005">
        <f t="shared" si="1421"/>
        <v>4432.585992650158</v>
      </c>
      <c r="F1005">
        <f t="shared" si="1418"/>
        <v>2293.4253338600934</v>
      </c>
      <c r="G1005">
        <f t="shared" si="1423"/>
        <v>1.5735857157428654</v>
      </c>
      <c r="H1005">
        <f t="shared" si="1424"/>
        <v>10.140290629437004</v>
      </c>
      <c r="I1005">
        <f t="shared" si="1419"/>
        <v>163486.05184916052</v>
      </c>
      <c r="J1005">
        <f t="shared" si="1422"/>
        <v>360.15299702162156</v>
      </c>
      <c r="K1005">
        <f t="shared" si="1425"/>
        <v>5929.1266042258649</v>
      </c>
      <c r="L1005">
        <f t="shared" si="1410"/>
        <v>6021.0455174320368</v>
      </c>
      <c r="M1005">
        <f t="shared" si="1411"/>
        <v>0.98443447193808786</v>
      </c>
      <c r="N1005">
        <f t="shared" si="1412"/>
        <v>0.99243119589863327</v>
      </c>
      <c r="O1005">
        <f t="shared" si="1413"/>
        <v>0.96410160558049929</v>
      </c>
      <c r="P1005">
        <f t="shared" si="1414"/>
        <v>0.93425000623734589</v>
      </c>
      <c r="Q1005" s="5">
        <f t="shared" si="1415"/>
        <v>-3.5898394419500712E-2</v>
      </c>
      <c r="R1005" s="5">
        <f t="shared" si="1416"/>
        <v>-6.5749993762654113E-2</v>
      </c>
    </row>
    <row r="1006" spans="1:18" x14ac:dyDescent="0.3">
      <c r="A1006" s="1">
        <v>44911</v>
      </c>
      <c r="B1006" s="4">
        <v>171977</v>
      </c>
      <c r="C1006">
        <f t="shared" si="1409"/>
        <v>268.39621275351965</v>
      </c>
      <c r="D1006">
        <f t="shared" si="1420"/>
        <v>267.76855666884512</v>
      </c>
      <c r="E1006">
        <f t="shared" si="1421"/>
        <v>4487</v>
      </c>
      <c r="F1006" s="4">
        <v>2295</v>
      </c>
      <c r="G1006">
        <f t="shared" si="1423"/>
        <v>1.5746661399066397</v>
      </c>
      <c r="H1006">
        <f t="shared" si="1424"/>
        <v>11</v>
      </c>
      <c r="I1006" s="4">
        <v>163847</v>
      </c>
      <c r="J1006">
        <f t="shared" si="1422"/>
        <v>360.94815083948197</v>
      </c>
      <c r="K1006">
        <f t="shared" si="1425"/>
        <v>5835</v>
      </c>
      <c r="L1006">
        <f t="shared" si="1410"/>
        <v>5974.8933846222599</v>
      </c>
      <c r="M1006">
        <f t="shared" si="1411"/>
        <v>0.98412471001061474</v>
      </c>
      <c r="N1006">
        <f t="shared" si="1412"/>
        <v>0.99233486399062121</v>
      </c>
      <c r="O1006">
        <f t="shared" si="1413"/>
        <v>0.95045527353895454</v>
      </c>
      <c r="P1006">
        <f t="shared" si="1414"/>
        <v>0.89962997224791863</v>
      </c>
      <c r="Q1006" s="5">
        <f t="shared" si="1415"/>
        <v>-4.9544726461045463E-2</v>
      </c>
      <c r="R1006" s="5">
        <f t="shared" si="1416"/>
        <v>-0.10037002775208137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2022-12-20T13:16:06Z</dcterms:modified>
</cp:coreProperties>
</file>