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Planilhas\"/>
    </mc:Choice>
  </mc:AlternateContent>
  <xr:revisionPtr revIDLastSave="0" documentId="13_ncr:1_{6E6B8BB5-7253-4739-A15D-4AA78109B93D}" xr6:coauthVersionLast="45" xr6:coauthVersionMax="45" xr10:uidLastSave="{00000000-0000-0000-0000-000000000000}"/>
  <bookViews>
    <workbookView xWindow="-120" yWindow="-120" windowWidth="20730" windowHeight="11160" firstSheet="4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1" i="11" l="1"/>
  <c r="L271" i="11"/>
  <c r="K271" i="11"/>
  <c r="J271" i="11"/>
  <c r="I271" i="11"/>
  <c r="H271" i="11"/>
  <c r="I269" i="11" s="1"/>
  <c r="L269" i="11" s="1"/>
  <c r="F271" i="11"/>
  <c r="D271" i="11"/>
  <c r="C271" i="11"/>
  <c r="D269" i="11" s="1"/>
  <c r="M270" i="11"/>
  <c r="J270" i="11"/>
  <c r="I270" i="11"/>
  <c r="K270" i="11" s="1"/>
  <c r="D270" i="11"/>
  <c r="C270" i="11"/>
  <c r="H270" i="11"/>
  <c r="F270" i="11"/>
  <c r="J269" i="11"/>
  <c r="M269" i="11"/>
  <c r="H269" i="11"/>
  <c r="F269" i="11"/>
  <c r="C269" i="11"/>
  <c r="D267" i="11" s="1"/>
  <c r="M265" i="11"/>
  <c r="M266" i="11"/>
  <c r="M267" i="11"/>
  <c r="M268" i="11"/>
  <c r="L265" i="11"/>
  <c r="K265" i="11"/>
  <c r="J265" i="11"/>
  <c r="J266" i="11"/>
  <c r="J267" i="11"/>
  <c r="J268" i="11"/>
  <c r="I265" i="11"/>
  <c r="I266" i="11"/>
  <c r="L266" i="11" s="1"/>
  <c r="I267" i="11"/>
  <c r="L267" i="11" s="1"/>
  <c r="I268" i="11"/>
  <c r="L268" i="11" s="1"/>
  <c r="H265" i="11"/>
  <c r="H266" i="11"/>
  <c r="H267" i="11"/>
  <c r="H268" i="11"/>
  <c r="G267" i="11"/>
  <c r="G265" i="11"/>
  <c r="F265" i="11"/>
  <c r="F266" i="11"/>
  <c r="F267" i="11"/>
  <c r="F268" i="11"/>
  <c r="E267" i="11"/>
  <c r="E265" i="11"/>
  <c r="D265" i="11"/>
  <c r="D266" i="11"/>
  <c r="C265" i="11"/>
  <c r="C266" i="11"/>
  <c r="C267" i="11"/>
  <c r="C268" i="11"/>
  <c r="B267" i="11"/>
  <c r="B265" i="11"/>
  <c r="L270" i="11" l="1"/>
  <c r="D268" i="11"/>
  <c r="K269" i="11"/>
  <c r="K268" i="11"/>
  <c r="K266" i="11"/>
  <c r="K267" i="11"/>
  <c r="M264" i="11"/>
  <c r="J264" i="11"/>
  <c r="I264" i="11"/>
  <c r="K264" i="11" s="1"/>
  <c r="H264" i="11"/>
  <c r="F264" i="11"/>
  <c r="D264" i="11"/>
  <c r="C264" i="11"/>
  <c r="I263" i="11"/>
  <c r="L263" i="11" s="1"/>
  <c r="I262" i="11"/>
  <c r="L262" i="11" s="1"/>
  <c r="F263" i="11"/>
  <c r="M263" i="11"/>
  <c r="J263" i="11"/>
  <c r="D263" i="11"/>
  <c r="C263" i="11"/>
  <c r="H263" i="11"/>
  <c r="M262" i="11"/>
  <c r="J262" i="11"/>
  <c r="H262" i="11"/>
  <c r="F262" i="11"/>
  <c r="D262" i="11"/>
  <c r="C262" i="11"/>
  <c r="M260" i="11"/>
  <c r="M261" i="11"/>
  <c r="J260" i="11"/>
  <c r="J261" i="11"/>
  <c r="I260" i="11"/>
  <c r="L260" i="11" s="1"/>
  <c r="I261" i="11"/>
  <c r="L261" i="11" s="1"/>
  <c r="H260" i="11"/>
  <c r="H261" i="11"/>
  <c r="G260" i="11"/>
  <c r="F260" i="11"/>
  <c r="F261" i="11"/>
  <c r="E260" i="11"/>
  <c r="D260" i="11"/>
  <c r="D261" i="11"/>
  <c r="C260" i="11"/>
  <c r="C261" i="11"/>
  <c r="D259" i="11" s="1"/>
  <c r="B260" i="11"/>
  <c r="M259" i="11"/>
  <c r="J259" i="11"/>
  <c r="I259" i="11"/>
  <c r="L259" i="11" s="1"/>
  <c r="H259" i="11"/>
  <c r="F259" i="11"/>
  <c r="C259" i="11"/>
  <c r="M258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J258" i="11"/>
  <c r="F258" i="11"/>
  <c r="H258" i="11"/>
  <c r="C258" i="11"/>
  <c r="F257" i="11"/>
  <c r="C257" i="11"/>
  <c r="H257" i="11"/>
  <c r="H256" i="11"/>
  <c r="H255" i="11"/>
  <c r="I258" i="11" s="1"/>
  <c r="F255" i="11"/>
  <c r="F256" i="11"/>
  <c r="C255" i="11"/>
  <c r="C256" i="11"/>
  <c r="L264" i="11" l="1"/>
  <c r="K263" i="11"/>
  <c r="K262" i="11"/>
  <c r="K261" i="11"/>
  <c r="K260" i="11"/>
  <c r="K259" i="11"/>
  <c r="L258" i="11"/>
  <c r="D258" i="11"/>
  <c r="J256" i="11"/>
  <c r="J257" i="11"/>
  <c r="F252" i="11"/>
  <c r="F251" i="11"/>
  <c r="G253" i="11"/>
  <c r="E253" i="11"/>
  <c r="F253" i="11" s="1"/>
  <c r="H254" i="11"/>
  <c r="H252" i="1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F250" i="11"/>
  <c r="C251" i="11"/>
  <c r="I257" i="11" l="1"/>
  <c r="J255" i="11"/>
  <c r="H253" i="1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K256" i="11" s="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7" i="11" l="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I247" i="11" l="1"/>
  <c r="I248" i="1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s="1"/>
  <c r="I244" i="11" l="1"/>
  <c r="L253" i="11"/>
  <c r="L254" i="11"/>
  <c r="I243" i="11"/>
  <c r="I245" i="1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L252" i="11" l="1"/>
  <c r="L251" i="11"/>
  <c r="I240" i="11"/>
  <c r="I241" i="11"/>
  <c r="I242" i="1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L249" i="11" l="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L246" i="11" l="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H232" i="11" s="1"/>
  <c r="F233" i="11"/>
  <c r="F232" i="11"/>
  <c r="B232" i="11"/>
  <c r="C233" i="11" s="1"/>
  <c r="D236" i="11" s="1"/>
  <c r="I235" i="11" l="1"/>
  <c r="L244" i="11"/>
  <c r="I236" i="11"/>
  <c r="C232" i="11"/>
  <c r="D235" i="11" s="1"/>
  <c r="M239" i="11"/>
  <c r="J233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I234" i="11" l="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L241" i="11" l="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I232" i="11" l="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I231" i="11" l="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s="1"/>
  <c r="I229" i="11" l="1"/>
  <c r="L238" i="11"/>
  <c r="I228" i="11"/>
  <c r="I230" i="11"/>
  <c r="J227" i="11"/>
  <c r="M232" i="11"/>
  <c r="F226" i="11"/>
  <c r="C226" i="11"/>
  <c r="D229" i="11" s="1"/>
  <c r="M233" i="11"/>
  <c r="J226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L237" i="11" l="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I226" i="11" l="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I225" i="11" l="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L232" i="11" l="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I223" i="11" l="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I219" i="11" l="1"/>
  <c r="I221" i="11"/>
  <c r="L229" i="11"/>
  <c r="L230" i="11"/>
  <c r="J219" i="11"/>
  <c r="I220" i="1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I218" i="11" l="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L225" i="11" l="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C212" i="11" s="1"/>
  <c r="D215" i="11" s="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I216" i="11" l="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I213" i="11" l="1"/>
  <c r="L223" i="11"/>
  <c r="I214" i="11"/>
  <c r="J213" i="11"/>
  <c r="I215" i="1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I212" i="11" l="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F186" i="12"/>
  <c r="G186" i="12" s="1"/>
  <c r="F185" i="12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8" i="12"/>
  <c r="G202" i="12"/>
  <c r="G168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G187" i="12"/>
  <c r="E187" i="12"/>
  <c r="C187" i="12"/>
  <c r="E186" i="12"/>
  <c r="C186" i="12"/>
  <c r="G185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G146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G136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G112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L218" i="11" l="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I208" i="11" l="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F176" i="11"/>
  <c r="E176" i="11"/>
  <c r="F177" i="11" s="1"/>
  <c r="C176" i="11"/>
  <c r="D179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F162" i="11"/>
  <c r="E162" i="11"/>
  <c r="F163" i="11" s="1"/>
  <c r="C162" i="11"/>
  <c r="D165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I3" i="11" l="1"/>
  <c r="I13" i="11"/>
  <c r="I15" i="11"/>
  <c r="I17" i="11"/>
  <c r="I34" i="11"/>
  <c r="H35" i="11"/>
  <c r="L215" i="11"/>
  <c r="I12" i="11"/>
  <c r="I14" i="11"/>
  <c r="I16" i="11"/>
  <c r="I18" i="11"/>
  <c r="I33" i="11"/>
  <c r="I35" i="11"/>
  <c r="I204" i="11"/>
  <c r="I206" i="11"/>
  <c r="D12" i="11"/>
  <c r="D3" i="11"/>
  <c r="D13" i="11"/>
  <c r="C64" i="11"/>
  <c r="F64" i="11"/>
  <c r="C85" i="11"/>
  <c r="D88" i="11" s="1"/>
  <c r="F85" i="11"/>
  <c r="H85" i="11"/>
  <c r="D127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I101" i="11" s="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D54" i="11" s="1"/>
  <c r="C97" i="11"/>
  <c r="H96" i="11"/>
  <c r="C96" i="11"/>
  <c r="F97" i="11"/>
  <c r="F96" i="11"/>
  <c r="H104" i="11"/>
  <c r="H6" i="11"/>
  <c r="C7" i="11"/>
  <c r="H8" i="11"/>
  <c r="I11" i="11" s="1"/>
  <c r="C23" i="11"/>
  <c r="D26" i="11" s="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D42" i="11" s="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J52" i="11" l="1"/>
  <c r="I54" i="11"/>
  <c r="I53" i="11"/>
  <c r="I46" i="11"/>
  <c r="I9" i="11"/>
  <c r="L9" i="11" s="1"/>
  <c r="I186" i="11"/>
  <c r="I81" i="11"/>
  <c r="I60" i="11"/>
  <c r="L60" i="11" s="1"/>
  <c r="J71" i="11"/>
  <c r="I98" i="11"/>
  <c r="I207" i="11"/>
  <c r="I67" i="11"/>
  <c r="L67" i="11" s="1"/>
  <c r="I25" i="11"/>
  <c r="L25" i="11" s="1"/>
  <c r="D184" i="11"/>
  <c r="D170" i="11"/>
  <c r="D166" i="11"/>
  <c r="D143" i="11"/>
  <c r="D139" i="11"/>
  <c r="D134" i="11"/>
  <c r="D129" i="11"/>
  <c r="D125" i="11"/>
  <c r="I88" i="11"/>
  <c r="L88" i="11" s="1"/>
  <c r="D44" i="11"/>
  <c r="D183" i="11"/>
  <c r="D80" i="11"/>
  <c r="D45" i="11"/>
  <c r="I205" i="11"/>
  <c r="I202" i="11"/>
  <c r="I198" i="11"/>
  <c r="I196" i="11"/>
  <c r="I187" i="11"/>
  <c r="I185" i="11"/>
  <c r="I183" i="11"/>
  <c r="I181" i="11"/>
  <c r="I100" i="11"/>
  <c r="I97" i="11"/>
  <c r="L97" i="11" s="1"/>
  <c r="I93" i="11"/>
  <c r="I91" i="11"/>
  <c r="I89" i="11"/>
  <c r="I87" i="11"/>
  <c r="I85" i="11"/>
  <c r="I83" i="11"/>
  <c r="I79" i="11"/>
  <c r="L79" i="11" s="1"/>
  <c r="I77" i="11"/>
  <c r="I75" i="11"/>
  <c r="L75" i="11" s="1"/>
  <c r="I73" i="11"/>
  <c r="I70" i="11"/>
  <c r="I68" i="11"/>
  <c r="I66" i="11"/>
  <c r="I64" i="11"/>
  <c r="I62" i="11"/>
  <c r="I58" i="11"/>
  <c r="I56" i="11"/>
  <c r="I51" i="11"/>
  <c r="I49" i="11"/>
  <c r="I47" i="11"/>
  <c r="I44" i="11"/>
  <c r="L44" i="11" s="1"/>
  <c r="I41" i="11"/>
  <c r="L41" i="11" s="1"/>
  <c r="I31" i="11"/>
  <c r="I29" i="11"/>
  <c r="I27" i="11"/>
  <c r="L27" i="11" s="1"/>
  <c r="I23" i="11"/>
  <c r="L23" i="11" s="1"/>
  <c r="I21" i="11"/>
  <c r="L21" i="11" s="1"/>
  <c r="I20" i="11"/>
  <c r="L20" i="11" s="1"/>
  <c r="L18" i="11"/>
  <c r="L16" i="11"/>
  <c r="I7" i="11"/>
  <c r="L14" i="11" s="1"/>
  <c r="I203" i="11"/>
  <c r="I201" i="11"/>
  <c r="I199" i="11"/>
  <c r="I197" i="11"/>
  <c r="I184" i="11"/>
  <c r="I182" i="11"/>
  <c r="I180" i="11"/>
  <c r="I96" i="11"/>
  <c r="L96" i="11" s="1"/>
  <c r="I94" i="11"/>
  <c r="L94" i="11" s="1"/>
  <c r="I92" i="11"/>
  <c r="L92" i="11" s="1"/>
  <c r="I86" i="11"/>
  <c r="L86" i="11" s="1"/>
  <c r="I84" i="11"/>
  <c r="L84" i="11" s="1"/>
  <c r="I82" i="11"/>
  <c r="L82" i="11" s="1"/>
  <c r="I80" i="11"/>
  <c r="L80" i="11" s="1"/>
  <c r="I78" i="11"/>
  <c r="I76" i="11"/>
  <c r="L76" i="11" s="1"/>
  <c r="I65" i="11"/>
  <c r="L65" i="11" s="1"/>
  <c r="I63" i="11"/>
  <c r="L63" i="11" s="1"/>
  <c r="I61" i="11"/>
  <c r="L61" i="11" s="1"/>
  <c r="I59" i="11"/>
  <c r="L59" i="11" s="1"/>
  <c r="I57" i="11"/>
  <c r="I55" i="11"/>
  <c r="I52" i="11"/>
  <c r="I50" i="11"/>
  <c r="I38" i="11"/>
  <c r="L38" i="11" s="1"/>
  <c r="I5" i="11"/>
  <c r="L12" i="11" s="1"/>
  <c r="I200" i="11"/>
  <c r="I71" i="11"/>
  <c r="L71" i="11" s="1"/>
  <c r="I42" i="11"/>
  <c r="L42" i="11" s="1"/>
  <c r="I99" i="11"/>
  <c r="L99" i="11" s="1"/>
  <c r="I95" i="11"/>
  <c r="L95" i="11" s="1"/>
  <c r="I74" i="11"/>
  <c r="L74" i="11" s="1"/>
  <c r="J190" i="11"/>
  <c r="D193" i="11"/>
  <c r="I32" i="11"/>
  <c r="L32" i="11" s="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L48" i="11" s="1"/>
  <c r="I45" i="11"/>
  <c r="L45" i="11" s="1"/>
  <c r="I43" i="11"/>
  <c r="L43" i="11" s="1"/>
  <c r="I40" i="11"/>
  <c r="L40" i="11" s="1"/>
  <c r="I39" i="11"/>
  <c r="L39" i="11" s="1"/>
  <c r="I36" i="11"/>
  <c r="L36" i="11" s="1"/>
  <c r="L34" i="11"/>
  <c r="I30" i="11"/>
  <c r="L30" i="11" s="1"/>
  <c r="I28" i="11"/>
  <c r="L28" i="11" s="1"/>
  <c r="I26" i="11"/>
  <c r="I24" i="11"/>
  <c r="L24" i="11" s="1"/>
  <c r="I22" i="11"/>
  <c r="L22" i="11" s="1"/>
  <c r="I19" i="11"/>
  <c r="L19" i="11" s="1"/>
  <c r="L15" i="11"/>
  <c r="I10" i="11"/>
  <c r="L10" i="11" s="1"/>
  <c r="I8" i="11"/>
  <c r="I6" i="11"/>
  <c r="L13" i="11" s="1"/>
  <c r="I4" i="11"/>
  <c r="L11" i="11" s="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I194" i="11" l="1"/>
  <c r="L194" i="11" s="1"/>
  <c r="M191" i="11"/>
  <c r="L17" i="11"/>
  <c r="L26" i="11"/>
  <c r="I193" i="11"/>
  <c r="L193" i="11" s="1"/>
  <c r="L52" i="11"/>
  <c r="L57" i="11"/>
  <c r="L78" i="11"/>
  <c r="I192" i="11"/>
  <c r="L192" i="11" s="1"/>
  <c r="L199" i="1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189" i="11" s="1"/>
  <c r="L202" i="11"/>
  <c r="L209" i="11"/>
  <c r="L81" i="11"/>
  <c r="L46" i="11"/>
  <c r="L53" i="11"/>
  <c r="L54" i="11"/>
  <c r="L72" i="11"/>
  <c r="L37" i="11"/>
  <c r="I102" i="11"/>
  <c r="L102" i="11" s="1"/>
  <c r="L200" i="11"/>
  <c r="L50" i="11"/>
  <c r="L55" i="11"/>
  <c r="I190" i="11"/>
  <c r="L190" i="11" s="1"/>
  <c r="L197" i="11"/>
  <c r="L201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1" i="11" s="1"/>
  <c r="L198" i="11"/>
  <c r="L205" i="11"/>
  <c r="L212" i="11"/>
  <c r="L207" i="11"/>
  <c r="L214" i="11"/>
  <c r="L98" i="11"/>
  <c r="I188" i="1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88" i="11" l="1"/>
  <c r="L195" i="11"/>
  <c r="L196" i="11"/>
  <c r="I104" i="11"/>
  <c r="L104" i="11" s="1"/>
  <c r="I103" i="11"/>
  <c r="L103" i="11" s="1"/>
  <c r="M106" i="11"/>
  <c r="J106" i="11"/>
  <c r="H107" i="1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M107" i="11" l="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L105" i="11" s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I106" i="11" l="1"/>
  <c r="L106" i="11" s="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I107" i="11" l="1"/>
  <c r="L107" i="11" s="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I108" i="11" l="1"/>
  <c r="L108" i="11" s="1"/>
  <c r="I109" i="11"/>
  <c r="L109" i="11" s="1"/>
  <c r="M111" i="11"/>
  <c r="J111" i="11"/>
  <c r="H112" i="1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M112" i="11" l="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L110" i="11" s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I111" i="11" l="1"/>
  <c r="L111" i="11" s="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I112" i="11" l="1"/>
  <c r="L112" i="11" s="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I113" i="11" l="1"/>
  <c r="L113" i="11" s="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I114" i="11" l="1"/>
  <c r="L114" i="11" s="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I115" i="11" l="1"/>
  <c r="L115" i="11" s="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I116" i="11" l="1"/>
  <c r="L116" i="11" s="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I117" i="11" l="1"/>
  <c r="L117" i="11" s="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I118" i="11" l="1"/>
  <c r="L118" i="11" s="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I119" i="11" l="1"/>
  <c r="L119" i="11" s="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I120" i="11" l="1"/>
  <c r="L120" i="11" s="1"/>
  <c r="M123" i="11"/>
  <c r="J123" i="11"/>
  <c r="H124" i="11"/>
  <c r="B24" i="9"/>
  <c r="C23" i="9"/>
  <c r="F136" i="8"/>
  <c r="G135" i="8"/>
  <c r="K85" i="1"/>
  <c r="K86" i="1"/>
  <c r="B43" i="1"/>
  <c r="I121" i="11" l="1"/>
  <c r="L121" i="11" s="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22" i="11" l="1"/>
  <c r="L122" i="11" s="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I123" i="11" l="1"/>
  <c r="L123" i="11" s="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I124" i="11" l="1"/>
  <c r="L124" i="11" s="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I125" i="11" l="1"/>
  <c r="L125" i="11" s="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I126" i="11" l="1"/>
  <c r="L126" i="11" s="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I127" i="11" l="1"/>
  <c r="L127" i="11" s="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I128" i="11" l="1"/>
  <c r="L128" i="11" s="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I129" i="11" l="1"/>
  <c r="L129" i="11" s="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I130" i="11" l="1"/>
  <c r="L130" i="11" s="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I131" i="11" l="1"/>
  <c r="L131" i="11" s="1"/>
  <c r="M134" i="11"/>
  <c r="J134" i="11"/>
  <c r="H135" i="11"/>
  <c r="B35" i="9"/>
  <c r="C34" i="9"/>
  <c r="G146" i="8"/>
  <c r="F147" i="8"/>
  <c r="E85" i="2"/>
  <c r="C85" i="2" s="1"/>
  <c r="D45" i="2"/>
  <c r="D41" i="1"/>
  <c r="I132" i="11" l="1"/>
  <c r="L132" i="11" s="1"/>
  <c r="M135" i="11"/>
  <c r="J135" i="11"/>
  <c r="H136" i="11"/>
  <c r="B36" i="9"/>
  <c r="C35" i="9"/>
  <c r="F148" i="8"/>
  <c r="G147" i="8"/>
  <c r="E86" i="2"/>
  <c r="C86" i="2" s="1"/>
  <c r="D46" i="2"/>
  <c r="D42" i="1"/>
  <c r="I133" i="11" l="1"/>
  <c r="L133" i="11" s="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I134" i="11" l="1"/>
  <c r="L134" i="11" s="1"/>
  <c r="M137" i="11"/>
  <c r="J137" i="11"/>
  <c r="H138" i="11"/>
  <c r="B38" i="9"/>
  <c r="C37" i="9"/>
  <c r="F150" i="8"/>
  <c r="G149" i="8"/>
  <c r="E88" i="2"/>
  <c r="C88" i="2" s="1"/>
  <c r="E45" i="1"/>
  <c r="D48" i="2"/>
  <c r="D44" i="1"/>
  <c r="I135" i="11" l="1"/>
  <c r="L135" i="11" s="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I136" i="11" l="1"/>
  <c r="L136" i="11" s="1"/>
  <c r="M139" i="11"/>
  <c r="J139" i="11"/>
  <c r="H140" i="11"/>
  <c r="B40" i="9"/>
  <c r="C39" i="9"/>
  <c r="F152" i="8"/>
  <c r="G151" i="8"/>
  <c r="E90" i="2"/>
  <c r="C90" i="2" s="1"/>
  <c r="E46" i="1"/>
  <c r="D50" i="2"/>
  <c r="I137" i="11" l="1"/>
  <c r="L137" i="11" s="1"/>
  <c r="M140" i="11"/>
  <c r="J140" i="11"/>
  <c r="H141" i="11"/>
  <c r="B41" i="9"/>
  <c r="C40" i="9"/>
  <c r="F153" i="8"/>
  <c r="G152" i="8"/>
  <c r="E91" i="2"/>
  <c r="C91" i="2" s="1"/>
  <c r="D46" i="1"/>
  <c r="E47" i="1"/>
  <c r="I138" i="11" l="1"/>
  <c r="L138" i="11" s="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I139" i="11" l="1"/>
  <c r="L139" i="11" s="1"/>
  <c r="M142" i="11"/>
  <c r="J142" i="11"/>
  <c r="H143" i="11"/>
  <c r="B43" i="9"/>
  <c r="C42" i="9"/>
  <c r="F155" i="8"/>
  <c r="G154" i="8"/>
  <c r="E93" i="2"/>
  <c r="C93" i="2" s="1"/>
  <c r="D53" i="2"/>
  <c r="I140" i="11" l="1"/>
  <c r="L140" i="11" s="1"/>
  <c r="M143" i="11"/>
  <c r="J143" i="11"/>
  <c r="H144" i="11"/>
  <c r="B44" i="9"/>
  <c r="C43" i="9"/>
  <c r="F156" i="8"/>
  <c r="G155" i="8"/>
  <c r="E94" i="2"/>
  <c r="C94" i="2" s="1"/>
  <c r="F49" i="1"/>
  <c r="D54" i="2"/>
  <c r="I141" i="11" l="1"/>
  <c r="L141" i="11" s="1"/>
  <c r="M144" i="11"/>
  <c r="J144" i="11"/>
  <c r="H145" i="11"/>
  <c r="B45" i="9"/>
  <c r="C44" i="9"/>
  <c r="F157" i="8"/>
  <c r="G156" i="8"/>
  <c r="E95" i="2"/>
  <c r="C95" i="2" s="1"/>
  <c r="D55" i="2"/>
  <c r="I142" i="11" l="1"/>
  <c r="L142" i="11" s="1"/>
  <c r="M145" i="11"/>
  <c r="J145" i="11"/>
  <c r="H146" i="11"/>
  <c r="B46" i="9"/>
  <c r="C45" i="9"/>
  <c r="F158" i="8"/>
  <c r="G157" i="8"/>
  <c r="E96" i="2"/>
  <c r="C96" i="2" s="1"/>
  <c r="D56" i="2"/>
  <c r="I143" i="11" l="1"/>
  <c r="L143" i="11" s="1"/>
  <c r="M146" i="11"/>
  <c r="J146" i="11"/>
  <c r="H147" i="11"/>
  <c r="B47" i="9"/>
  <c r="C46" i="9"/>
  <c r="F159" i="8"/>
  <c r="G158" i="8"/>
  <c r="E97" i="2"/>
  <c r="C97" i="2" s="1"/>
  <c r="D57" i="2"/>
  <c r="I144" i="11" l="1"/>
  <c r="L144" i="11" s="1"/>
  <c r="M147" i="11"/>
  <c r="J147" i="11"/>
  <c r="H148" i="11"/>
  <c r="B48" i="9"/>
  <c r="C47" i="9"/>
  <c r="F160" i="8"/>
  <c r="G159" i="8"/>
  <c r="E98" i="2"/>
  <c r="C98" i="2" s="1"/>
  <c r="D58" i="2"/>
  <c r="I145" i="11" l="1"/>
  <c r="L145" i="11" s="1"/>
  <c r="M148" i="11"/>
  <c r="J148" i="11"/>
  <c r="H149" i="11"/>
  <c r="B49" i="9"/>
  <c r="C48" i="9"/>
  <c r="F161" i="8"/>
  <c r="G160" i="8"/>
  <c r="E99" i="2"/>
  <c r="C99" i="2" s="1"/>
  <c r="D59" i="2"/>
  <c r="I146" i="11" l="1"/>
  <c r="L146" i="11" s="1"/>
  <c r="M149" i="11"/>
  <c r="J149" i="11"/>
  <c r="H150" i="11"/>
  <c r="B50" i="9"/>
  <c r="C49" i="9"/>
  <c r="F162" i="8"/>
  <c r="G161" i="8"/>
  <c r="E100" i="2"/>
  <c r="C100" i="2" s="1"/>
  <c r="E52" i="1"/>
  <c r="D60" i="2"/>
  <c r="I147" i="11" l="1"/>
  <c r="L147" i="11" s="1"/>
  <c r="M150" i="11"/>
  <c r="J150" i="11"/>
  <c r="H151" i="11"/>
  <c r="B51" i="9"/>
  <c r="C50" i="9"/>
  <c r="F163" i="8"/>
  <c r="G162" i="8"/>
  <c r="E101" i="2"/>
  <c r="C101" i="2" s="1"/>
  <c r="D61" i="2"/>
  <c r="I149" i="11" l="1"/>
  <c r="L149" i="11" s="1"/>
  <c r="I148" i="11"/>
  <c r="L148" i="11" s="1"/>
  <c r="M151" i="11"/>
  <c r="J151" i="11"/>
  <c r="H152" i="11"/>
  <c r="B52" i="9"/>
  <c r="C51" i="9"/>
  <c r="F164" i="8"/>
  <c r="G163" i="8"/>
  <c r="E102" i="2"/>
  <c r="C102" i="2" s="1"/>
  <c r="E53" i="1"/>
  <c r="D62" i="2"/>
  <c r="I150" i="11" l="1"/>
  <c r="L150" i="11" s="1"/>
  <c r="M152" i="11"/>
  <c r="J152" i="11"/>
  <c r="H153" i="11"/>
  <c r="B53" i="9"/>
  <c r="C52" i="9"/>
  <c r="G164" i="8"/>
  <c r="F165" i="8"/>
  <c r="E103" i="2"/>
  <c r="C103" i="2" s="1"/>
  <c r="D63" i="2"/>
  <c r="M153" i="11" l="1"/>
  <c r="J153" i="11"/>
  <c r="H154" i="11"/>
  <c r="B54" i="9"/>
  <c r="C53" i="9"/>
  <c r="F166" i="8"/>
  <c r="G165" i="8"/>
  <c r="E104" i="2"/>
  <c r="C104" i="2" s="1"/>
  <c r="E54" i="1"/>
  <c r="D64" i="2"/>
  <c r="I151" i="11" l="1"/>
  <c r="L151" i="11" s="1"/>
  <c r="M154" i="11"/>
  <c r="J154" i="11"/>
  <c r="H155" i="11"/>
  <c r="B55" i="9"/>
  <c r="C54" i="9"/>
  <c r="G166" i="8"/>
  <c r="F167" i="8"/>
  <c r="E105" i="2"/>
  <c r="C105" i="2" s="1"/>
  <c r="E55" i="1"/>
  <c r="D65" i="2"/>
  <c r="I152" i="11" l="1"/>
  <c r="L152" i="11" s="1"/>
  <c r="M155" i="11"/>
  <c r="J155" i="11"/>
  <c r="H156" i="11"/>
  <c r="B56" i="9"/>
  <c r="C55" i="9"/>
  <c r="F168" i="8"/>
  <c r="G167" i="8"/>
  <c r="E106" i="2"/>
  <c r="C106" i="2" s="1"/>
  <c r="D66" i="2"/>
  <c r="I153" i="11" l="1"/>
  <c r="L153" i="11" s="1"/>
  <c r="M156" i="11"/>
  <c r="J156" i="11"/>
  <c r="H157" i="11"/>
  <c r="B57" i="9"/>
  <c r="C56" i="9"/>
  <c r="G168" i="8"/>
  <c r="F169" i="8"/>
  <c r="E107" i="2"/>
  <c r="C107" i="2" s="1"/>
  <c r="D67" i="2"/>
  <c r="I155" i="11" l="1"/>
  <c r="L155" i="11" s="1"/>
  <c r="I154" i="11"/>
  <c r="L154" i="11" s="1"/>
  <c r="M157" i="11"/>
  <c r="J157" i="11"/>
  <c r="H158" i="11"/>
  <c r="B58" i="9"/>
  <c r="C57" i="9"/>
  <c r="F170" i="8"/>
  <c r="G169" i="8"/>
  <c r="E108" i="2"/>
  <c r="C108" i="2" s="1"/>
  <c r="D68" i="2"/>
  <c r="M158" i="11" l="1"/>
  <c r="J158" i="11"/>
  <c r="H159" i="11"/>
  <c r="B59" i="9"/>
  <c r="C58" i="9"/>
  <c r="F171" i="8"/>
  <c r="G170" i="8"/>
  <c r="E109" i="2"/>
  <c r="C109" i="2" s="1"/>
  <c r="D69" i="2"/>
  <c r="I156" i="11" l="1"/>
  <c r="L156" i="11" s="1"/>
  <c r="M159" i="11"/>
  <c r="J159" i="11"/>
  <c r="H160" i="11"/>
  <c r="B60" i="9"/>
  <c r="C59" i="9"/>
  <c r="F172" i="8"/>
  <c r="G171" i="8"/>
  <c r="E110" i="2"/>
  <c r="C110" i="2" s="1"/>
  <c r="D70" i="2"/>
  <c r="I157" i="11" l="1"/>
  <c r="L157" i="11" s="1"/>
  <c r="M160" i="11"/>
  <c r="J160" i="11"/>
  <c r="H161" i="11"/>
  <c r="B61" i="9"/>
  <c r="C60" i="9"/>
  <c r="F173" i="8"/>
  <c r="G172" i="8"/>
  <c r="E111" i="2"/>
  <c r="C111" i="2" s="1"/>
  <c r="D71" i="2"/>
  <c r="I158" i="11" l="1"/>
  <c r="L158" i="11" s="1"/>
  <c r="M161" i="11"/>
  <c r="J161" i="11"/>
  <c r="H162" i="11"/>
  <c r="B62" i="9"/>
  <c r="C61" i="9"/>
  <c r="F174" i="8"/>
  <c r="G173" i="8"/>
  <c r="E112" i="2"/>
  <c r="C112" i="2" s="1"/>
  <c r="D72" i="2"/>
  <c r="I159" i="11" l="1"/>
  <c r="L159" i="11" s="1"/>
  <c r="M162" i="11"/>
  <c r="J162" i="11"/>
  <c r="H163" i="11"/>
  <c r="B63" i="9"/>
  <c r="C62" i="9"/>
  <c r="F175" i="8"/>
  <c r="G174" i="8"/>
  <c r="E113" i="2"/>
  <c r="C113" i="2" s="1"/>
  <c r="D73" i="2"/>
  <c r="I160" i="11" l="1"/>
  <c r="L160" i="11" s="1"/>
  <c r="M163" i="11"/>
  <c r="J163" i="11"/>
  <c r="H164" i="11"/>
  <c r="B64" i="9"/>
  <c r="C63" i="9"/>
  <c r="F176" i="8"/>
  <c r="G176" i="8" s="1"/>
  <c r="G175" i="8"/>
  <c r="E114" i="2"/>
  <c r="C114" i="2" s="1"/>
  <c r="D74" i="2"/>
  <c r="I161" i="11" l="1"/>
  <c r="L161" i="11" s="1"/>
  <c r="M164" i="11"/>
  <c r="J164" i="11"/>
  <c r="H165" i="11"/>
  <c r="B65" i="9"/>
  <c r="C64" i="9"/>
  <c r="E115" i="2"/>
  <c r="C115" i="2" s="1"/>
  <c r="D75" i="2"/>
  <c r="I162" i="11" l="1"/>
  <c r="L162" i="11" s="1"/>
  <c r="M165" i="11"/>
  <c r="J165" i="11"/>
  <c r="H166" i="11"/>
  <c r="B66" i="9"/>
  <c r="C65" i="9"/>
  <c r="E116" i="2"/>
  <c r="C116" i="2" s="1"/>
  <c r="D76" i="2"/>
  <c r="I163" i="11" l="1"/>
  <c r="L163" i="11" s="1"/>
  <c r="M166" i="11"/>
  <c r="J166" i="11"/>
  <c r="H167" i="11"/>
  <c r="B67" i="9"/>
  <c r="C66" i="9"/>
  <c r="E117" i="2"/>
  <c r="C117" i="2" s="1"/>
  <c r="D77" i="2"/>
  <c r="I164" i="11" l="1"/>
  <c r="L164" i="11" s="1"/>
  <c r="M167" i="11"/>
  <c r="J167" i="11"/>
  <c r="H168" i="11"/>
  <c r="B68" i="9"/>
  <c r="C67" i="9"/>
  <c r="E118" i="2"/>
  <c r="C118" i="2" s="1"/>
  <c r="D78" i="2"/>
  <c r="I166" i="11" l="1"/>
  <c r="L166" i="11" s="1"/>
  <c r="I165" i="11"/>
  <c r="L165" i="11" s="1"/>
  <c r="M168" i="11"/>
  <c r="J168" i="11"/>
  <c r="H169" i="11"/>
  <c r="B69" i="9"/>
  <c r="C68" i="9"/>
  <c r="E119" i="2"/>
  <c r="C119" i="2" s="1"/>
  <c r="D79" i="2"/>
  <c r="M169" i="11" l="1"/>
  <c r="J169" i="11"/>
  <c r="H170" i="11"/>
  <c r="B70" i="9"/>
  <c r="C69" i="9"/>
  <c r="E120" i="2"/>
  <c r="C120" i="2" s="1"/>
  <c r="D80" i="2"/>
  <c r="I167" i="11" l="1"/>
  <c r="L167" i="11" s="1"/>
  <c r="M170" i="11"/>
  <c r="J170" i="11"/>
  <c r="M177" i="11"/>
  <c r="H171" i="11"/>
  <c r="B71" i="9"/>
  <c r="C70" i="9"/>
  <c r="E121" i="2"/>
  <c r="C121" i="2" s="1"/>
  <c r="D81" i="2"/>
  <c r="I168" i="11" l="1"/>
  <c r="L168" i="11" s="1"/>
  <c r="M171" i="11"/>
  <c r="J171" i="11"/>
  <c r="M178" i="11"/>
  <c r="H172" i="11"/>
  <c r="B72" i="9"/>
  <c r="C71" i="9"/>
  <c r="E122" i="2"/>
  <c r="C122" i="2" s="1"/>
  <c r="D82" i="2"/>
  <c r="I169" i="11" l="1"/>
  <c r="L169" i="11" s="1"/>
  <c r="M172" i="11"/>
  <c r="J172" i="11"/>
  <c r="M179" i="11"/>
  <c r="H173" i="11"/>
  <c r="B73" i="9"/>
  <c r="C72" i="9"/>
  <c r="E123" i="2"/>
  <c r="C123" i="2" s="1"/>
  <c r="B84" i="2"/>
  <c r="D83" i="2"/>
  <c r="I170" i="11" l="1"/>
  <c r="L170" i="11" s="1"/>
  <c r="M173" i="11"/>
  <c r="J173" i="11"/>
  <c r="M180" i="11"/>
  <c r="H174" i="11"/>
  <c r="B74" i="9"/>
  <c r="C73" i="9"/>
  <c r="E124" i="2"/>
  <c r="C124" i="2" s="1"/>
  <c r="B85" i="2"/>
  <c r="D84" i="2"/>
  <c r="I171" i="11" l="1"/>
  <c r="L171" i="11" s="1"/>
  <c r="M174" i="11"/>
  <c r="J174" i="11"/>
  <c r="M181" i="11"/>
  <c r="H176" i="11"/>
  <c r="H175" i="11"/>
  <c r="I177" i="11" s="1"/>
  <c r="B75" i="9"/>
  <c r="C74" i="9"/>
  <c r="E125" i="2"/>
  <c r="C125" i="2" s="1"/>
  <c r="B86" i="2"/>
  <c r="D85" i="2"/>
  <c r="L177" i="11" l="1"/>
  <c r="L184" i="11"/>
  <c r="I179" i="11"/>
  <c r="I176" i="11"/>
  <c r="I173" i="11"/>
  <c r="I178" i="11"/>
  <c r="I172" i="11"/>
  <c r="L172" i="11" s="1"/>
  <c r="I175" i="11"/>
  <c r="I174" i="1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5" i="11" l="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<sst xmlns="http://schemas.openxmlformats.org/spreadsheetml/2006/main" count="56" uniqueCount="31">
  <si>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</si>
  <si>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</si>
  <si>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</si>
  <si>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</si>
  <si>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</si>
  <si>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</si>
  <si>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</si>
  <si>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</si>
  <si>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</si>
  <si>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</si>
  <si>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</si>
  <si>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</si>
  <si>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</si>
  <si>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</si>
  <si>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</si>
  <si>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</si>
  <si>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</si>
  <si>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</si>
  <si>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</si>
  <si>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</si>
  <si>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</t>
  </si>
  <si>
    <t>R semanal</t>
  </si>
  <si>
    <t>R (média móvel)</t>
  </si>
  <si>
    <t>R média semanal</t>
  </si>
  <si>
    <t>Média Móvel</t>
  </si>
  <si>
    <t>Média Móvel Centrada</t>
  </si>
  <si>
    <t>Média Móvel Casos ativos</t>
  </si>
  <si>
    <t>Média Móvel Novos casos</t>
  </si>
  <si>
    <t>96245*2</t>
  </si>
  <si>
    <t>***5556</t>
  </si>
  <si>
    <t>5212*263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</si>
</sst>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198.68654774340516</c:v>
                </c:pt>
                <c:pt idx="268">
                  <c:v>223</c:v>
                </c:pt>
                <c:pt idx="269">
                  <c:v>260.52664292535337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1511.4243152254626</c:v>
                </c:pt>
                <c:pt idx="268">
                  <c:v>1522.1330899268364</c:v>
                </c:pt>
                <c:pt idx="269">
                  <c:v>1547.8021074558219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1.0010188694940689</c:v>
                </c:pt>
                <c:pt idx="268">
                  <c:v>1.007085220605159</c:v>
                </c:pt>
                <c:pt idx="269">
                  <c:v>1.0168638456773968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1.158846362754274</c:v>
                </c:pt>
                <c:pt idx="268">
                  <c:v>1.141563046648344</c:v>
                </c:pt>
                <c:pt idx="269">
                  <c:v>1.1260513372751069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3-4111-A4A7-E3E6EFCA2C2B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3-4111-A4A7-E3E6EFCA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>B4/B3</f>
        <v>1</v>
      </c>
      <c r="I4">
        <f t="shared" ref="I4:I67" si="2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>B5/B4</f>
        <v>1.0509476404473828</v>
      </c>
      <c r="I5">
        <f t="shared" si="2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ref="G6:G9" si="3">B6/B5</f>
        <v>1.0509476404473845</v>
      </c>
      <c r="I6">
        <f t="shared" si="2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3"/>
        <v>1.0509476404473828</v>
      </c>
      <c r="I7">
        <f t="shared" si="2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3"/>
        <v>1.0509476404473828</v>
      </c>
      <c r="I8">
        <f t="shared" si="2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3"/>
        <v>1.0509476404473832</v>
      </c>
      <c r="I9">
        <f t="shared" si="2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2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2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2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2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2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2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2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2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2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2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2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2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2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2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2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2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2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2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2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2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2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2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2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2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2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2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2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2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2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2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2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2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2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2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2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2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2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2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2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2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2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2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2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2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2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2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2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2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2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2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2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2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2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2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2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2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2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2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 t="shared" ref="C182" si="27"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P271"/>
  <sheetViews>
    <sheetView tabSelected="1" topLeftCell="N1" zoomScale="115" zoomScaleNormal="115" workbookViewId="0">
      <pane ySplit="1" topLeftCell="A33" activePane="bottomLeft" state="frozen"/>
      <selection pane="bottomLeft" activeCell="M270" sqref="M270:M271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22" max="23" width="11.140625" bestFit="1" customWidth="1"/>
    <col min="24" max="24" width="12" bestFit="1" customWidth="1"/>
    <col min="27" max="27" width="11.140625" bestFit="1" customWidth="1"/>
    <col min="28" max="28" width="12.28515625" bestFit="1" customWidth="1"/>
    <col min="29" max="29" width="13.42578125" bestFit="1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27</v>
      </c>
      <c r="E1" t="s">
        <v>10</v>
      </c>
      <c r="F1" t="s">
        <v>11</v>
      </c>
      <c r="G1" t="s">
        <v>7</v>
      </c>
      <c r="H1" t="s">
        <v>8</v>
      </c>
      <c r="I1" t="s">
        <v>26</v>
      </c>
      <c r="J1" t="s">
        <v>20</v>
      </c>
      <c r="K1" t="s">
        <v>22</v>
      </c>
      <c r="L1" t="s">
        <v>23</v>
      </c>
      <c r="M1" t="s">
        <v>21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26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26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26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26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26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26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26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  <c r="Z55">
        <v>54884478</v>
      </c>
    </row>
    <row r="56" spans="1:26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  <c r="Z56">
        <v>1256987</v>
      </c>
    </row>
    <row r="57" spans="1:26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26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26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  <c r="Z59">
        <v>5558469</v>
      </c>
    </row>
    <row r="60" spans="1:26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26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26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  <c r="Z62">
        <v>85665575</v>
      </c>
    </row>
    <row r="63" spans="1:26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26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  <c r="Z64">
        <v>4515225</v>
      </c>
    </row>
    <row r="65" spans="1:26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  <c r="Z65">
        <v>7597527</v>
      </c>
    </row>
    <row r="66" spans="1:26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  <c r="Z66">
        <v>7688765</v>
      </c>
    </row>
    <row r="67" spans="1:26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  <c r="Y67">
        <v>5466675</v>
      </c>
    </row>
    <row r="68" spans="1:26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26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26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26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26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26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26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26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26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26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26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26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26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42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42" x14ac:dyDescent="0.25">
      <c r="A82" s="1">
        <v>44007</v>
      </c>
      <c r="B82" s="2">
        <v>2561</v>
      </c>
      <c r="C82">
        <f t="shared" si="9"/>
        <v>99</v>
      </c>
      <c r="D82">
        <f t="shared" si="13"/>
        <v>103.40778911788448</v>
      </c>
      <c r="E82" s="2">
        <v>86</v>
      </c>
      <c r="F82">
        <f t="shared" si="12"/>
        <v>2</v>
      </c>
      <c r="G82" s="2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42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42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42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42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42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42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42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42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42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  <c r="AK91">
        <v>1212121212</v>
      </c>
      <c r="AM91">
        <v>15555555</v>
      </c>
      <c r="AN91">
        <v>1235468</v>
      </c>
      <c r="AO91">
        <v>100000000</v>
      </c>
      <c r="AP91">
        <v>383673989313</v>
      </c>
    </row>
    <row r="92" spans="1:42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42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42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  <c r="AM94">
        <v>4544444</v>
      </c>
      <c r="AN94">
        <v>1253565</v>
      </c>
      <c r="AO94">
        <v>1232345567</v>
      </c>
      <c r="AP94">
        <v>21225322455</v>
      </c>
    </row>
    <row r="95" spans="1:42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42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42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  <c r="AK97">
        <v>525445445</v>
      </c>
      <c r="AP97">
        <v>789456123256</v>
      </c>
    </row>
    <row r="98" spans="1:42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42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  <c r="AL99">
        <v>1234567</v>
      </c>
    </row>
    <row r="100" spans="1:42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  <c r="W100">
        <v>154554554</v>
      </c>
      <c r="X100">
        <v>1253655527</v>
      </c>
      <c r="Y100">
        <v>4455555</v>
      </c>
      <c r="Z100">
        <v>4211111</v>
      </c>
      <c r="AC100">
        <v>5442244144</v>
      </c>
      <c r="AD100">
        <v>25555555</v>
      </c>
      <c r="AE100">
        <v>1245787</v>
      </c>
      <c r="AF100">
        <v>12524454</v>
      </c>
      <c r="AJ100">
        <v>2356892</v>
      </c>
      <c r="AK100">
        <v>555455476</v>
      </c>
    </row>
    <row r="101" spans="1:42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  <c r="X101">
        <v>4528554555</v>
      </c>
      <c r="Y101">
        <v>7894564</v>
      </c>
      <c r="Z101">
        <v>4567892</v>
      </c>
      <c r="AC101">
        <v>52444444</v>
      </c>
      <c r="AD101">
        <v>75315938</v>
      </c>
      <c r="AE101">
        <v>21114225</v>
      </c>
      <c r="AN101">
        <v>102452</v>
      </c>
    </row>
    <row r="102" spans="1:42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  <c r="W102">
        <v>225411111</v>
      </c>
      <c r="X102">
        <v>2222222221</v>
      </c>
      <c r="Y102">
        <v>1125325</v>
      </c>
      <c r="Z102">
        <v>7888994</v>
      </c>
      <c r="AC102">
        <v>555455444</v>
      </c>
      <c r="AD102">
        <v>1258369</v>
      </c>
      <c r="AE102">
        <v>4258963</v>
      </c>
      <c r="AF102">
        <v>2555451</v>
      </c>
      <c r="AK102">
        <v>1555454</v>
      </c>
      <c r="AM102">
        <v>2522693</v>
      </c>
    </row>
    <row r="103" spans="1:42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  <c r="X103">
        <v>5555555555</v>
      </c>
      <c r="Y103">
        <v>45896328</v>
      </c>
      <c r="Z103">
        <v>7888787</v>
      </c>
      <c r="AC103">
        <v>284536597</v>
      </c>
      <c r="AD103">
        <v>2458963</v>
      </c>
      <c r="AE103">
        <v>2155368</v>
      </c>
      <c r="AP103">
        <v>7.88888888888888E+20</v>
      </c>
    </row>
    <row r="104" spans="1:42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  <c r="AJ104">
        <v>55421589</v>
      </c>
      <c r="AL104" t="s">
        <v>28</v>
      </c>
      <c r="AP104" t="s">
        <v>30</v>
      </c>
    </row>
    <row r="105" spans="1:42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42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  <c r="AB106">
        <v>55245562</v>
      </c>
      <c r="AI106">
        <v>22574555</v>
      </c>
    </row>
    <row r="107" spans="1:42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  <c r="AG107">
        <v>14521221</v>
      </c>
      <c r="AK107">
        <v>1234567</v>
      </c>
      <c r="AL107">
        <v>7891011</v>
      </c>
    </row>
    <row r="108" spans="1:42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42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  <c r="AO109">
        <v>255140255</v>
      </c>
      <c r="AP109">
        <v>52455660</v>
      </c>
    </row>
    <row r="110" spans="1:42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  <c r="Z110">
        <v>25378941</v>
      </c>
      <c r="AA110">
        <v>1555528</v>
      </c>
      <c r="AB110">
        <v>55475294</v>
      </c>
      <c r="AC110">
        <v>542546896</v>
      </c>
      <c r="AD110">
        <v>1532657</v>
      </c>
      <c r="AE110">
        <v>1238967</v>
      </c>
      <c r="AI110">
        <v>4521789</v>
      </c>
      <c r="AJ110">
        <v>7756333</v>
      </c>
    </row>
    <row r="111" spans="1:42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  <c r="AA111">
        <v>4584455</v>
      </c>
      <c r="AB111">
        <v>54544854</v>
      </c>
      <c r="AC111">
        <v>4215863887</v>
      </c>
      <c r="AD111">
        <v>4822555</v>
      </c>
      <c r="AM111" t="s">
        <v>29</v>
      </c>
    </row>
    <row r="112" spans="1:42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  <c r="AA112">
        <v>1565258</v>
      </c>
      <c r="AB112">
        <v>25587825</v>
      </c>
      <c r="AC112">
        <v>554545545</v>
      </c>
      <c r="AD112">
        <v>2555555</v>
      </c>
      <c r="AI112">
        <v>25634125</v>
      </c>
      <c r="AK112">
        <v>4664644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2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</row>
    <row r="178" spans="1:32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</row>
    <row r="179" spans="1:32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</row>
    <row r="180" spans="1:32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</row>
    <row r="181" spans="1:32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2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</row>
    <row r="183" spans="1:32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2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</row>
    <row r="185" spans="1:32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</row>
    <row r="186" spans="1:32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</row>
    <row r="187" spans="1:32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</row>
    <row r="188" spans="1:32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2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</row>
    <row r="190" spans="1:32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2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2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ref="J215" si="39">H215/H214</f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ref="J216" si="40">H216/H215</f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>H217/H216</f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ref="J218:J220" si="41">H218/H217</f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41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41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ref="J221" si="42">H221/H220</f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71" si="43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ref="J222:J223" si="44">H222/H221</f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43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44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43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ref="J224" si="45">H224/H223</f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43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ref="J225:J227" si="46">H225/H224</f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43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46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43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46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43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ref="J228" si="47">H228/H227</f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43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ref="J229" si="48">H229/H228</f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43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ref="J230" si="49">H230/H229</f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43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ref="J231" si="50">H231/H230</f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43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ref="J232:J234" si="51">H232/H231</f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43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51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43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51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43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ref="J235:J237" si="52">H235/H234</f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43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52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43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52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43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ref="J238" si="53">H238/H237</f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" si="54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43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ref="J239:J242" si="55">H239/H238</f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ref="M239:M242" si="56">H239/H232</f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43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55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56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43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55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56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43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55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56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43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ref="J243:J244" si="57">H243/H242</f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ref="M243" si="58">H243/H236</f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43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57"/>
        <v>0.99745762711864405</v>
      </c>
      <c r="K244">
        <f t="shared" si="32"/>
        <v>0.99344191279070326</v>
      </c>
      <c r="L244">
        <f t="shared" si="36"/>
        <v>0.96371886961116426</v>
      </c>
      <c r="M244">
        <f>H244/H237</f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43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ref="J245" si="59">H245/H244</f>
        <v>0.94902293967714524</v>
      </c>
      <c r="K245">
        <f t="shared" si="32"/>
        <v>0.99951171828422414</v>
      </c>
      <c r="L245">
        <f t="shared" si="36"/>
        <v>0.96488371824919872</v>
      </c>
      <c r="M245">
        <f>H245/H238</f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43"/>
        <v>1.4977611890425351</v>
      </c>
      <c r="G246">
        <f>SQRT(G247*G245)</f>
        <v>20147.751834882223</v>
      </c>
      <c r="H246">
        <f t="shared" ref="H246:H271" si="60">B246-E246-G246</f>
        <v>1099.5881964273249</v>
      </c>
      <c r="I246">
        <f t="shared" si="35"/>
        <v>1141.9950997635253</v>
      </c>
      <c r="J246">
        <f t="shared" ref="J246:J247" si="61">H246/H245</f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ref="M246:M247" si="62">H246/H239</f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43"/>
        <v>1.5022388109574649</v>
      </c>
      <c r="G247">
        <v>20248</v>
      </c>
      <c r="H247">
        <f t="shared" si="60"/>
        <v>1082</v>
      </c>
      <c r="I247">
        <f t="shared" si="35"/>
        <v>1142.9604407292363</v>
      </c>
      <c r="J247">
        <f t="shared" si="61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62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43"/>
        <v>1</v>
      </c>
      <c r="G248">
        <v>20385</v>
      </c>
      <c r="H248">
        <f t="shared" si="60"/>
        <v>1168</v>
      </c>
      <c r="I248">
        <f t="shared" si="35"/>
        <v>1138.8942565057503</v>
      </c>
      <c r="J248">
        <f t="shared" ref="J248" si="63">H248/H247</f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ref="M248" si="64">H248/H241</f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43"/>
        <v>3</v>
      </c>
      <c r="G249">
        <v>20530</v>
      </c>
      <c r="H249">
        <f t="shared" si="60"/>
        <v>1175</v>
      </c>
      <c r="I249">
        <f t="shared" si="35"/>
        <v>1137.2852227380833</v>
      </c>
      <c r="J249">
        <f t="shared" ref="J249" si="65">H249/H248</f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ref="M249" si="66">H249/H242</f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43"/>
        <v>3</v>
      </c>
      <c r="G250">
        <v>20650</v>
      </c>
      <c r="H250">
        <f t="shared" si="60"/>
        <v>1187</v>
      </c>
      <c r="I250">
        <f t="shared" si="35"/>
        <v>1135.8039182396433</v>
      </c>
      <c r="J250">
        <f t="shared" ref="J250" si="67">H250/H249</f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ref="M250" si="68">H250/H243</f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43"/>
        <v>4</v>
      </c>
      <c r="G251">
        <v>20772</v>
      </c>
      <c r="H251">
        <f t="shared" si="60"/>
        <v>1148</v>
      </c>
      <c r="I251">
        <f t="shared" si="35"/>
        <v>1134.449433881827</v>
      </c>
      <c r="J251">
        <f t="shared" ref="J251" si="69">H251/H250</f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ref="M251" si="70">H251/H244</f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43"/>
        <v>1</v>
      </c>
      <c r="G252">
        <v>20834</v>
      </c>
      <c r="H252">
        <f t="shared" si="60"/>
        <v>1106</v>
      </c>
      <c r="I252">
        <f t="shared" si="35"/>
        <v>1118.8337911540789</v>
      </c>
      <c r="J252">
        <f t="shared" ref="J252:J256" si="71">H252/H251</f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7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43"/>
        <v>1.9961389817495956</v>
      </c>
      <c r="G253">
        <f>SQRT(G254*G252)</f>
        <v>20954.650653255951</v>
      </c>
      <c r="H253">
        <f t="shared" si="60"/>
        <v>1089.601854561668</v>
      </c>
      <c r="I253">
        <f t="shared" si="35"/>
        <v>1114.5684360498992</v>
      </c>
      <c r="J253">
        <f t="shared" si="71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7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43"/>
        <v>2.0038610182504044</v>
      </c>
      <c r="G254">
        <v>21076</v>
      </c>
      <c r="H254">
        <f t="shared" si="60"/>
        <v>1073</v>
      </c>
      <c r="I254">
        <f t="shared" si="35"/>
        <v>1127.7720826904203</v>
      </c>
      <c r="J254">
        <f t="shared" si="71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7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43"/>
        <v>2</v>
      </c>
      <c r="G255">
        <v>21199</v>
      </c>
      <c r="H255">
        <f t="shared" si="60"/>
        <v>1060</v>
      </c>
      <c r="I255">
        <f t="shared" si="35"/>
        <v>1151.360170931998</v>
      </c>
      <c r="J255">
        <f t="shared" si="71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72"/>
        <v>0.90753424657534243</v>
      </c>
    </row>
    <row r="256" spans="1:13" x14ac:dyDescent="0.25">
      <c r="A256" s="1">
        <v>44181</v>
      </c>
      <c r="B256">
        <v>23036</v>
      </c>
      <c r="C256">
        <f t="shared" ref="C256:C271" si="73">B256-B255</f>
        <v>255</v>
      </c>
      <c r="D256">
        <f t="shared" si="34"/>
        <v>176.28571428571428</v>
      </c>
      <c r="E256">
        <v>528</v>
      </c>
      <c r="F256">
        <f t="shared" si="43"/>
        <v>6</v>
      </c>
      <c r="G256">
        <v>21364</v>
      </c>
      <c r="H256">
        <f t="shared" si="60"/>
        <v>1144</v>
      </c>
      <c r="I256">
        <f t="shared" si="35"/>
        <v>1171.6685074667228</v>
      </c>
      <c r="J256">
        <f t="shared" si="71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72"/>
        <v>0.97361702127659577</v>
      </c>
    </row>
    <row r="257" spans="1:13" x14ac:dyDescent="0.25">
      <c r="A257" s="1">
        <v>44182</v>
      </c>
      <c r="B257">
        <v>23412</v>
      </c>
      <c r="C257">
        <f t="shared" si="73"/>
        <v>376</v>
      </c>
      <c r="D257">
        <f t="shared" si="34"/>
        <v>161.10733617151865</v>
      </c>
      <c r="E257">
        <v>529</v>
      </c>
      <c r="F257">
        <f t="shared" si="43"/>
        <v>1</v>
      </c>
      <c r="G257">
        <v>21594</v>
      </c>
      <c r="H257">
        <f t="shared" si="60"/>
        <v>1289</v>
      </c>
      <c r="I257">
        <f t="shared" si="35"/>
        <v>1180.8391652712025</v>
      </c>
      <c r="J257">
        <f>H257/H256</f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72"/>
        <v>1.0859309182813817</v>
      </c>
    </row>
    <row r="258" spans="1:13" x14ac:dyDescent="0.25">
      <c r="A258" s="1">
        <v>44183</v>
      </c>
      <c r="B258">
        <v>23676</v>
      </c>
      <c r="C258">
        <f t="shared" si="73"/>
        <v>264</v>
      </c>
      <c r="D258">
        <f t="shared" si="34"/>
        <v>145.85714285714286</v>
      </c>
      <c r="E258">
        <v>530</v>
      </c>
      <c r="F258">
        <f t="shared" si="43"/>
        <v>1</v>
      </c>
      <c r="G258">
        <v>21819</v>
      </c>
      <c r="H258">
        <f t="shared" si="60"/>
        <v>1327</v>
      </c>
      <c r="I258">
        <f t="shared" si="35"/>
        <v>1177.3496595067122</v>
      </c>
      <c r="J258">
        <f>H258/H257</f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72"/>
        <v>1.1559233449477353</v>
      </c>
    </row>
    <row r="259" spans="1:13" x14ac:dyDescent="0.25">
      <c r="A259" s="1">
        <v>44184</v>
      </c>
      <c r="B259">
        <v>23690</v>
      </c>
      <c r="C259">
        <f t="shared" si="73"/>
        <v>14</v>
      </c>
      <c r="D259">
        <f t="shared" si="34"/>
        <v>181</v>
      </c>
      <c r="E259">
        <v>530</v>
      </c>
      <c r="F259">
        <f t="shared" si="43"/>
        <v>0</v>
      </c>
      <c r="G259">
        <v>21910</v>
      </c>
      <c r="H259">
        <f t="shared" si="60"/>
        <v>1250</v>
      </c>
      <c r="I259">
        <f t="shared" si="35"/>
        <v>1198.5430163267331</v>
      </c>
      <c r="J259">
        <f>H259/H258</f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7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73"/>
        <v>0</v>
      </c>
      <c r="D260">
        <f t="shared" si="34"/>
        <v>228.42857142857142</v>
      </c>
      <c r="E260">
        <f>SQRT(E261*E259)</f>
        <v>531.49788334479751</v>
      </c>
      <c r="F260">
        <f t="shared" si="43"/>
        <v>1.4978833447975148</v>
      </c>
      <c r="G260">
        <f>SQRT(G261*G259)</f>
        <v>22007.781805534152</v>
      </c>
      <c r="H260">
        <f t="shared" si="60"/>
        <v>1150.7203111210511</v>
      </c>
      <c r="I260">
        <f t="shared" si="35"/>
        <v>1249.1379047326627</v>
      </c>
      <c r="J260">
        <f t="shared" ref="J260:K268" si="7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72"/>
        <v>1.0560924674490115</v>
      </c>
    </row>
    <row r="261" spans="1:13" x14ac:dyDescent="0.25">
      <c r="A261" s="1">
        <v>44186</v>
      </c>
      <c r="B261">
        <v>23690</v>
      </c>
      <c r="C261">
        <f t="shared" si="73"/>
        <v>0</v>
      </c>
      <c r="D261">
        <f t="shared" si="34"/>
        <v>194.71428571428572</v>
      </c>
      <c r="E261">
        <v>533</v>
      </c>
      <c r="F261">
        <f t="shared" si="43"/>
        <v>1.5021166552024852</v>
      </c>
      <c r="G261">
        <v>22106</v>
      </c>
      <c r="H261">
        <f t="shared" si="60"/>
        <v>1051</v>
      </c>
      <c r="I261">
        <f t="shared" si="35"/>
        <v>1281.5311488068478</v>
      </c>
      <c r="J261">
        <f t="shared" si="74"/>
        <v>0.91334096551758803</v>
      </c>
      <c r="K261">
        <f t="shared" si="74"/>
        <v>1.0259324802741598</v>
      </c>
      <c r="L261">
        <f t="shared" si="36"/>
        <v>1.1363387766698558</v>
      </c>
      <c r="M261">
        <f t="shared" si="72"/>
        <v>0.97949673811742777</v>
      </c>
    </row>
    <row r="262" spans="1:13" x14ac:dyDescent="0.25">
      <c r="A262" s="1">
        <v>44187</v>
      </c>
      <c r="B262">
        <v>24048</v>
      </c>
      <c r="C262">
        <f t="shared" si="73"/>
        <v>358</v>
      </c>
      <c r="D262">
        <f t="shared" si="34"/>
        <v>167.98295907708129</v>
      </c>
      <c r="E262">
        <v>535</v>
      </c>
      <c r="F262">
        <f t="shared" si="43"/>
        <v>2</v>
      </c>
      <c r="G262">
        <v>22312</v>
      </c>
      <c r="H262">
        <f t="shared" si="60"/>
        <v>1201</v>
      </c>
      <c r="I262">
        <f t="shared" si="35"/>
        <v>1304.2490909952924</v>
      </c>
      <c r="J262">
        <f t="shared" si="74"/>
        <v>1.142721217887726</v>
      </c>
      <c r="K262">
        <f t="shared" si="74"/>
        <v>1.0177271868963902</v>
      </c>
      <c r="L262">
        <f t="shared" si="36"/>
        <v>1.1327898288678291</v>
      </c>
      <c r="M262">
        <f t="shared" si="72"/>
        <v>1.1330188679245283</v>
      </c>
    </row>
    <row r="263" spans="1:13" x14ac:dyDescent="0.25">
      <c r="A263" s="1">
        <v>44188</v>
      </c>
      <c r="B263">
        <v>24635</v>
      </c>
      <c r="C263">
        <f t="shared" si="73"/>
        <v>587</v>
      </c>
      <c r="D263">
        <f t="shared" si="34"/>
        <v>177</v>
      </c>
      <c r="E263">
        <v>537</v>
      </c>
      <c r="F263">
        <f t="shared" si="43"/>
        <v>2</v>
      </c>
      <c r="G263">
        <v>22570</v>
      </c>
      <c r="H263">
        <f t="shared" si="60"/>
        <v>1528</v>
      </c>
      <c r="I263">
        <f t="shared" si="35"/>
        <v>1333.3762812276161</v>
      </c>
      <c r="J263">
        <f t="shared" si="74"/>
        <v>1.2722731057452124</v>
      </c>
      <c r="K263">
        <f t="shared" si="74"/>
        <v>1.0223325363486329</v>
      </c>
      <c r="L263">
        <f t="shared" si="36"/>
        <v>1.1380149528048027</v>
      </c>
      <c r="M263">
        <f t="shared" si="72"/>
        <v>1.3356643356643356</v>
      </c>
    </row>
    <row r="264" spans="1:13" x14ac:dyDescent="0.25">
      <c r="A264" s="1">
        <v>44189</v>
      </c>
      <c r="B264">
        <v>24775</v>
      </c>
      <c r="C264">
        <f t="shared" si="73"/>
        <v>140</v>
      </c>
      <c r="D264">
        <f t="shared" si="34"/>
        <v>187.41334689979809</v>
      </c>
      <c r="E264">
        <v>540</v>
      </c>
      <c r="F264">
        <f t="shared" si="43"/>
        <v>3</v>
      </c>
      <c r="G264">
        <v>22693</v>
      </c>
      <c r="H264">
        <f t="shared" si="60"/>
        <v>1542</v>
      </c>
      <c r="I264">
        <f t="shared" si="35"/>
        <v>1374.539558028762</v>
      </c>
      <c r="J264">
        <f t="shared" si="74"/>
        <v>1.0091623036649215</v>
      </c>
      <c r="K264">
        <f t="shared" si="74"/>
        <v>1.0308714632026059</v>
      </c>
      <c r="L264">
        <f t="shared" si="36"/>
        <v>1.1640362197108125</v>
      </c>
      <c r="M264">
        <f t="shared" si="7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73"/>
        <v>76.880713539569115</v>
      </c>
      <c r="D265">
        <f t="shared" si="34"/>
        <v>197.85714285714286</v>
      </c>
      <c r="E265">
        <f>SQRT(E266*E264)</f>
        <v>540</v>
      </c>
      <c r="F265">
        <f t="shared" si="43"/>
        <v>0</v>
      </c>
      <c r="G265">
        <f>SQRT(G266*G264)</f>
        <v>22811.192209088942</v>
      </c>
      <c r="H265">
        <f t="shared" si="60"/>
        <v>1500.6885044506271</v>
      </c>
      <c r="I265">
        <f t="shared" si="35"/>
        <v>1430.251766987878</v>
      </c>
      <c r="J265">
        <f t="shared" si="74"/>
        <v>0.97320914685514082</v>
      </c>
      <c r="K265">
        <f t="shared" si="74"/>
        <v>1.0405315428237025</v>
      </c>
      <c r="L265">
        <f t="shared" si="36"/>
        <v>1.2148062858294171</v>
      </c>
      <c r="M265">
        <f t="shared" si="72"/>
        <v>1.1308880967977597</v>
      </c>
    </row>
    <row r="266" spans="1:13" x14ac:dyDescent="0.25">
      <c r="A266" s="1">
        <v>44191</v>
      </c>
      <c r="B266">
        <v>24929</v>
      </c>
      <c r="C266">
        <f t="shared" si="73"/>
        <v>77.119286460430885</v>
      </c>
      <c r="D266">
        <f t="shared" ref="D266:D271" si="75">AVERAGE(C263:C269)</f>
        <v>195</v>
      </c>
      <c r="E266">
        <v>540</v>
      </c>
      <c r="F266">
        <f t="shared" si="43"/>
        <v>0</v>
      </c>
      <c r="G266">
        <v>22930</v>
      </c>
      <c r="H266">
        <f t="shared" si="60"/>
        <v>1459</v>
      </c>
      <c r="I266">
        <f t="shared" ref="I266:I268" si="76">GEOMEAN(H263:H269)</f>
        <v>1483.3356987226136</v>
      </c>
      <c r="J266">
        <f t="shared" si="74"/>
        <v>0.97222041461169961</v>
      </c>
      <c r="K266">
        <f t="shared" si="74"/>
        <v>1.0371150960690865</v>
      </c>
      <c r="L266">
        <f t="shared" ref="L266:L268" si="77">I266/I259</f>
        <v>1.2376157372045824</v>
      </c>
      <c r="M266">
        <f t="shared" si="7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73"/>
        <v>72.893428298586514</v>
      </c>
      <c r="D267">
        <f t="shared" si="75"/>
        <v>146</v>
      </c>
      <c r="E267">
        <f>SQRT(E268*E266)</f>
        <v>541.49792243368768</v>
      </c>
      <c r="F267">
        <f t="shared" si="43"/>
        <v>1.4979224336876769</v>
      </c>
      <c r="G267">
        <f>SQRT(G268*G266)</f>
        <v>23036.751507102734</v>
      </c>
      <c r="H267">
        <f t="shared" si="60"/>
        <v>1423.6439987621634</v>
      </c>
      <c r="I267">
        <f t="shared" si="76"/>
        <v>1494.3217537469629</v>
      </c>
      <c r="J267">
        <f t="shared" si="74"/>
        <v>0.9757669628253347</v>
      </c>
      <c r="K267">
        <f t="shared" si="74"/>
        <v>1.0074063174194554</v>
      </c>
      <c r="L267">
        <f t="shared" si="77"/>
        <v>1.1962824505487837</v>
      </c>
      <c r="M267">
        <f t="shared" si="72"/>
        <v>1.2371763885658935</v>
      </c>
    </row>
    <row r="268" spans="1:13" x14ac:dyDescent="0.25">
      <c r="A268" s="1">
        <v>44193</v>
      </c>
      <c r="B268">
        <v>25075</v>
      </c>
      <c r="C268">
        <f t="shared" si="73"/>
        <v>73.106571701413486</v>
      </c>
      <c r="D268">
        <f t="shared" si="75"/>
        <v>181.28571428571428</v>
      </c>
      <c r="E268">
        <v>543</v>
      </c>
      <c r="F268">
        <f t="shared" si="43"/>
        <v>1.5020775663123231</v>
      </c>
      <c r="G268">
        <v>23144</v>
      </c>
      <c r="H268">
        <f t="shared" si="60"/>
        <v>1388</v>
      </c>
      <c r="I268">
        <f t="shared" si="76"/>
        <v>1509.8859385031981</v>
      </c>
      <c r="J268">
        <f t="shared" si="74"/>
        <v>0.97496284268176925</v>
      </c>
      <c r="K268">
        <f t="shared" si="74"/>
        <v>1.0104155512139259</v>
      </c>
      <c r="L268">
        <f t="shared" si="77"/>
        <v>1.1781890279521936</v>
      </c>
      <c r="M268">
        <f t="shared" si="72"/>
        <v>1.3206470028544244</v>
      </c>
    </row>
    <row r="269" spans="1:13" x14ac:dyDescent="0.25">
      <c r="A269" s="1">
        <v>44194</v>
      </c>
      <c r="B269">
        <v>25413</v>
      </c>
      <c r="C269">
        <f t="shared" si="73"/>
        <v>338</v>
      </c>
      <c r="D269">
        <f t="shared" si="75"/>
        <v>198.68654774340516</v>
      </c>
      <c r="E269">
        <v>547</v>
      </c>
      <c r="F269">
        <f t="shared" si="43"/>
        <v>4</v>
      </c>
      <c r="G269">
        <v>23316</v>
      </c>
      <c r="H269">
        <f t="shared" si="60"/>
        <v>1550</v>
      </c>
      <c r="I269">
        <f t="shared" ref="I269:I271" si="78">GEOMEAN(H266:H272)</f>
        <v>1511.4243152254626</v>
      </c>
      <c r="J269">
        <f t="shared" ref="J269:J271" si="79">H269/H268</f>
        <v>1.11671469740634</v>
      </c>
      <c r="K269">
        <f t="shared" ref="K269:K271" si="80">I269/I268</f>
        <v>1.0010188694940689</v>
      </c>
      <c r="L269">
        <f t="shared" ref="L269:L271" si="81">I269/I262</f>
        <v>1.158846362754274</v>
      </c>
      <c r="M269">
        <f t="shared" ref="M269:M271" si="82">H269/H262</f>
        <v>1.2905911740216487</v>
      </c>
    </row>
    <row r="270" spans="1:13" x14ac:dyDescent="0.25">
      <c r="A270" s="1">
        <v>44195</v>
      </c>
      <c r="B270">
        <v>25657</v>
      </c>
      <c r="C270">
        <f t="shared" si="73"/>
        <v>244</v>
      </c>
      <c r="D270">
        <f t="shared" si="75"/>
        <v>223</v>
      </c>
      <c r="E270">
        <v>550</v>
      </c>
      <c r="F270">
        <f t="shared" si="43"/>
        <v>3</v>
      </c>
      <c r="G270">
        <v>23498</v>
      </c>
      <c r="H270">
        <f t="shared" si="60"/>
        <v>1609</v>
      </c>
      <c r="I270">
        <f t="shared" si="78"/>
        <v>1522.1330899268364</v>
      </c>
      <c r="J270">
        <f t="shared" si="79"/>
        <v>1.0380645161290323</v>
      </c>
      <c r="K270">
        <f t="shared" si="80"/>
        <v>1.007085220605159</v>
      </c>
      <c r="L270">
        <f t="shared" si="81"/>
        <v>1.141563046648344</v>
      </c>
      <c r="M270">
        <f t="shared" si="82"/>
        <v>1.0530104712041886</v>
      </c>
    </row>
    <row r="271" spans="1:13" x14ac:dyDescent="0.25">
      <c r="A271" s="1">
        <v>44196</v>
      </c>
      <c r="B271">
        <v>26044</v>
      </c>
      <c r="C271">
        <f t="shared" si="73"/>
        <v>387</v>
      </c>
      <c r="D271">
        <f t="shared" si="75"/>
        <v>260.52664292535337</v>
      </c>
      <c r="E271">
        <v>551</v>
      </c>
      <c r="F271">
        <f t="shared" si="43"/>
        <v>1</v>
      </c>
      <c r="G271">
        <v>23835</v>
      </c>
      <c r="H271">
        <f t="shared" si="60"/>
        <v>1658</v>
      </c>
      <c r="I271">
        <f t="shared" si="78"/>
        <v>1547.8021074558219</v>
      </c>
      <c r="J271">
        <f t="shared" si="79"/>
        <v>1.0304536979490366</v>
      </c>
      <c r="K271">
        <f t="shared" si="80"/>
        <v>1.0168638456773968</v>
      </c>
      <c r="L271">
        <f t="shared" si="81"/>
        <v>1.1260513372751069</v>
      </c>
      <c r="M271">
        <f t="shared" si="82"/>
        <v>1.0752269779507133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232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24</v>
      </c>
      <c r="D1" t="s">
        <v>25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2021-01-01T13:10:29Z</dcterms:modified>
</cp:coreProperties>
</file>