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81926138-E277-456A-88C9-5295E56E80AB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98" i="11" l="1"/>
  <c r="N1098" i="11" s="1"/>
  <c r="M1098" i="11"/>
  <c r="P1098" i="11"/>
  <c r="R1098" i="11"/>
  <c r="L1099" i="11"/>
  <c r="N1099" i="11" s="1"/>
  <c r="M1099" i="11"/>
  <c r="P1099" i="11"/>
  <c r="R1099" i="11"/>
  <c r="L1100" i="11"/>
  <c r="N1100" i="11" s="1"/>
  <c r="M1100" i="11"/>
  <c r="P1100" i="11"/>
  <c r="R1100" i="11" s="1"/>
  <c r="L1101" i="11"/>
  <c r="O1101" i="11" s="1"/>
  <c r="Q1101" i="11" s="1"/>
  <c r="M1101" i="11"/>
  <c r="N1101" i="11"/>
  <c r="P1101" i="11"/>
  <c r="R1101" i="11"/>
  <c r="L1102" i="11"/>
  <c r="M1102" i="11"/>
  <c r="N1102" i="11"/>
  <c r="O1102" i="11"/>
  <c r="Q1102" i="11" s="1"/>
  <c r="P1102" i="11"/>
  <c r="R1102" i="11" s="1"/>
  <c r="L1103" i="11"/>
  <c r="M1103" i="11"/>
  <c r="N1103" i="11"/>
  <c r="O1103" i="11"/>
  <c r="Q1103" i="11" s="1"/>
  <c r="P1103" i="11"/>
  <c r="R1103" i="11" s="1"/>
  <c r="L1104" i="11"/>
  <c r="N1104" i="11" s="1"/>
  <c r="M1104" i="11"/>
  <c r="O1104" i="11"/>
  <c r="P1104" i="11"/>
  <c r="R1104" i="11" s="1"/>
  <c r="Q1104" i="11"/>
  <c r="K1098" i="11"/>
  <c r="K1099" i="11"/>
  <c r="K1100" i="11"/>
  <c r="K1101" i="11"/>
  <c r="K1102" i="11"/>
  <c r="K1103" i="11"/>
  <c r="K1104" i="11"/>
  <c r="I1099" i="11"/>
  <c r="I1100" i="11" s="1"/>
  <c r="I1101" i="11" s="1"/>
  <c r="I1102" i="11" s="1"/>
  <c r="I1098" i="11"/>
  <c r="J1098" i="11" s="1"/>
  <c r="H1098" i="11"/>
  <c r="H1099" i="11"/>
  <c r="H1100" i="11"/>
  <c r="H1101" i="11"/>
  <c r="H1102" i="11"/>
  <c r="H1103" i="11"/>
  <c r="H1104" i="11"/>
  <c r="G1098" i="11"/>
  <c r="G1099" i="11"/>
  <c r="G1100" i="11"/>
  <c r="G1101" i="11"/>
  <c r="G1102" i="11"/>
  <c r="G1103" i="11"/>
  <c r="G1104" i="11"/>
  <c r="F1098" i="11"/>
  <c r="F1099" i="11" s="1"/>
  <c r="F1100" i="11" s="1"/>
  <c r="F1101" i="11" s="1"/>
  <c r="F1102" i="11" s="1"/>
  <c r="F1103" i="11" s="1"/>
  <c r="E1098" i="11"/>
  <c r="E1099" i="11"/>
  <c r="E1100" i="11"/>
  <c r="E1101" i="11"/>
  <c r="E1102" i="11"/>
  <c r="E1103" i="11"/>
  <c r="E1104" i="11"/>
  <c r="D1098" i="11"/>
  <c r="D1099" i="11"/>
  <c r="D1100" i="11"/>
  <c r="D1101" i="11"/>
  <c r="D1102" i="11"/>
  <c r="D1103" i="11"/>
  <c r="D1104" i="11"/>
  <c r="C1098" i="11"/>
  <c r="C1099" i="11"/>
  <c r="C1100" i="11"/>
  <c r="C1101" i="11"/>
  <c r="C1102" i="11"/>
  <c r="C1103" i="11"/>
  <c r="C1104" i="11"/>
  <c r="B1099" i="11"/>
  <c r="B1100" i="11" s="1"/>
  <c r="B1101" i="11" s="1"/>
  <c r="B1102" i="11" s="1"/>
  <c r="B1103" i="11" s="1"/>
  <c r="B1098" i="11"/>
  <c r="L1091" i="11"/>
  <c r="N1091" i="11" s="1"/>
  <c r="M1091" i="11"/>
  <c r="P1091" i="11"/>
  <c r="R1091" i="11"/>
  <c r="L1092" i="11"/>
  <c r="N1092" i="11" s="1"/>
  <c r="M1092" i="11"/>
  <c r="P1092" i="11"/>
  <c r="R1092" i="11"/>
  <c r="L1093" i="11"/>
  <c r="N1093" i="11" s="1"/>
  <c r="M1093" i="11"/>
  <c r="P1093" i="11"/>
  <c r="R1093" i="11"/>
  <c r="L1094" i="11"/>
  <c r="O1094" i="11" s="1"/>
  <c r="Q1094" i="11" s="1"/>
  <c r="M1094" i="11"/>
  <c r="N1094" i="11"/>
  <c r="P1094" i="11"/>
  <c r="R1094" i="11" s="1"/>
  <c r="L1095" i="11"/>
  <c r="N1095" i="11" s="1"/>
  <c r="M1095" i="11"/>
  <c r="P1095" i="11"/>
  <c r="R1095" i="11" s="1"/>
  <c r="L1096" i="11"/>
  <c r="N1096" i="11" s="1"/>
  <c r="M1096" i="11"/>
  <c r="P1096" i="11"/>
  <c r="R1096" i="11" s="1"/>
  <c r="L1097" i="11"/>
  <c r="O1097" i="11" s="1"/>
  <c r="Q1097" i="11" s="1"/>
  <c r="M1097" i="11"/>
  <c r="P1097" i="11"/>
  <c r="R1097" i="11" s="1"/>
  <c r="K1091" i="11"/>
  <c r="K1092" i="11"/>
  <c r="K1093" i="11"/>
  <c r="K1094" i="11"/>
  <c r="K1095" i="11"/>
  <c r="K1096" i="11"/>
  <c r="K1097" i="11"/>
  <c r="J1091" i="11"/>
  <c r="J1092" i="11"/>
  <c r="J1093" i="11"/>
  <c r="J1094" i="11"/>
  <c r="J1095" i="11"/>
  <c r="J1096" i="11"/>
  <c r="J1097" i="11"/>
  <c r="I1091" i="11"/>
  <c r="I1092" i="11" s="1"/>
  <c r="I1093" i="11" s="1"/>
  <c r="I1094" i="11" s="1"/>
  <c r="I1095" i="11" s="1"/>
  <c r="I1096" i="11" s="1"/>
  <c r="H1091" i="11"/>
  <c r="H1092" i="11"/>
  <c r="H1093" i="11"/>
  <c r="H1094" i="11"/>
  <c r="H1095" i="11"/>
  <c r="H1096" i="11"/>
  <c r="H1097" i="11"/>
  <c r="G1091" i="11"/>
  <c r="G1092" i="11"/>
  <c r="G1093" i="11"/>
  <c r="G1094" i="11"/>
  <c r="G1095" i="11"/>
  <c r="G1096" i="11"/>
  <c r="G1097" i="11"/>
  <c r="F1091" i="11"/>
  <c r="F1092" i="11" s="1"/>
  <c r="F1093" i="11" s="1"/>
  <c r="F1094" i="11" s="1"/>
  <c r="F1095" i="11" s="1"/>
  <c r="F1096" i="11" s="1"/>
  <c r="E1091" i="11"/>
  <c r="E1092" i="11"/>
  <c r="E1093" i="11"/>
  <c r="E1094" i="11"/>
  <c r="E1095" i="11"/>
  <c r="E1096" i="11"/>
  <c r="E1097" i="11"/>
  <c r="D1091" i="11"/>
  <c r="D1092" i="11"/>
  <c r="D1093" i="11"/>
  <c r="D1094" i="11"/>
  <c r="D1095" i="11"/>
  <c r="D1096" i="11"/>
  <c r="D1097" i="11"/>
  <c r="C1091" i="11"/>
  <c r="C1092" i="11"/>
  <c r="C1093" i="11"/>
  <c r="C1094" i="11"/>
  <c r="C1095" i="11"/>
  <c r="C1096" i="11"/>
  <c r="C1097" i="11"/>
  <c r="B1092" i="11"/>
  <c r="B1093" i="11" s="1"/>
  <c r="B1094" i="11" s="1"/>
  <c r="B1095" i="11" s="1"/>
  <c r="B1096" i="11" s="1"/>
  <c r="B1091" i="11"/>
  <c r="L1084" i="11"/>
  <c r="N1084" i="11" s="1"/>
  <c r="M1084" i="11"/>
  <c r="P1084" i="11"/>
  <c r="R1084" i="11" s="1"/>
  <c r="L1085" i="11"/>
  <c r="N1085" i="11" s="1"/>
  <c r="M1085" i="11"/>
  <c r="P1085" i="11"/>
  <c r="R1085" i="11"/>
  <c r="L1086" i="11"/>
  <c r="N1086" i="11" s="1"/>
  <c r="M1086" i="11"/>
  <c r="P1086" i="11"/>
  <c r="R1086" i="11"/>
  <c r="L1087" i="11"/>
  <c r="O1087" i="11" s="1"/>
  <c r="Q1087" i="11" s="1"/>
  <c r="M1087" i="11"/>
  <c r="N1087" i="11"/>
  <c r="P1087" i="11"/>
  <c r="R1087" i="11"/>
  <c r="L1088" i="11"/>
  <c r="N1089" i="11" s="1"/>
  <c r="M1088" i="11"/>
  <c r="P1088" i="11"/>
  <c r="R1088" i="11" s="1"/>
  <c r="L1089" i="11"/>
  <c r="O1089" i="11" s="1"/>
  <c r="Q1089" i="11" s="1"/>
  <c r="M1089" i="11"/>
  <c r="P1089" i="11"/>
  <c r="R1089" i="11" s="1"/>
  <c r="L1090" i="11"/>
  <c r="O1090" i="11" s="1"/>
  <c r="Q1090" i="11" s="1"/>
  <c r="M1090" i="11"/>
  <c r="P1090" i="11"/>
  <c r="R1090" i="11" s="1"/>
  <c r="K1084" i="11"/>
  <c r="L1081" i="11" s="1"/>
  <c r="N1081" i="11" s="1"/>
  <c r="K1085" i="11"/>
  <c r="K1086" i="11"/>
  <c r="K1087" i="11"/>
  <c r="K1088" i="11"/>
  <c r="K1089" i="11"/>
  <c r="K1090" i="11"/>
  <c r="J1084" i="11"/>
  <c r="J1085" i="11"/>
  <c r="J1086" i="11"/>
  <c r="J1087" i="11"/>
  <c r="J1088" i="11"/>
  <c r="J1089" i="11"/>
  <c r="J1090" i="11"/>
  <c r="I1084" i="11"/>
  <c r="I1085" i="11" s="1"/>
  <c r="I1086" i="11" s="1"/>
  <c r="I1087" i="11" s="1"/>
  <c r="I1088" i="11" s="1"/>
  <c r="I1089" i="11" s="1"/>
  <c r="H1084" i="11"/>
  <c r="H1085" i="11"/>
  <c r="H1086" i="11"/>
  <c r="H1087" i="11"/>
  <c r="H1088" i="11"/>
  <c r="H1089" i="11"/>
  <c r="H1090" i="11"/>
  <c r="G1084" i="11"/>
  <c r="G1085" i="11"/>
  <c r="G1086" i="11"/>
  <c r="G1087" i="11"/>
  <c r="G1088" i="11"/>
  <c r="G1089" i="11"/>
  <c r="G1090" i="11"/>
  <c r="F1084" i="11"/>
  <c r="F1085" i="11" s="1"/>
  <c r="F1086" i="11" s="1"/>
  <c r="F1087" i="11" s="1"/>
  <c r="F1088" i="11" s="1"/>
  <c r="F1089" i="11" s="1"/>
  <c r="E1084" i="11"/>
  <c r="E1085" i="11"/>
  <c r="E1086" i="11"/>
  <c r="E1087" i="11"/>
  <c r="E1088" i="11"/>
  <c r="E1089" i="11"/>
  <c r="E1090" i="11"/>
  <c r="D1084" i="11"/>
  <c r="D1085" i="11"/>
  <c r="D1086" i="11"/>
  <c r="D1087" i="11"/>
  <c r="D1088" i="11"/>
  <c r="D1089" i="11"/>
  <c r="D1090" i="11"/>
  <c r="B1085" i="11"/>
  <c r="B1086" i="11" s="1"/>
  <c r="B1087" i="11" s="1"/>
  <c r="B1088" i="11" s="1"/>
  <c r="B1089" i="11" s="1"/>
  <c r="L1070" i="11"/>
  <c r="N1070" i="11" s="1"/>
  <c r="M1070" i="11"/>
  <c r="O1070" i="11"/>
  <c r="Q1070" i="11" s="1"/>
  <c r="P1070" i="11"/>
  <c r="R1070" i="11" s="1"/>
  <c r="L1071" i="11"/>
  <c r="N1072" i="11" s="1"/>
  <c r="M1071" i="11"/>
  <c r="P1071" i="11"/>
  <c r="R1071" i="11" s="1"/>
  <c r="L1072" i="11"/>
  <c r="O1072" i="11" s="1"/>
  <c r="Q1072" i="11" s="1"/>
  <c r="M1072" i="11"/>
  <c r="P1072" i="11"/>
  <c r="R1072" i="11"/>
  <c r="L1073" i="11"/>
  <c r="M1073" i="11"/>
  <c r="N1073" i="11"/>
  <c r="O1073" i="11"/>
  <c r="Q1073" i="11" s="1"/>
  <c r="P1073" i="11"/>
  <c r="R1073" i="11"/>
  <c r="L1074" i="11"/>
  <c r="M1074" i="11"/>
  <c r="P1074" i="11"/>
  <c r="R1074" i="11" s="1"/>
  <c r="L1075" i="11"/>
  <c r="N1075" i="11" s="1"/>
  <c r="M1075" i="11"/>
  <c r="P1075" i="11"/>
  <c r="R1075" i="11" s="1"/>
  <c r="L1076" i="11"/>
  <c r="M1076" i="11"/>
  <c r="N1076" i="11"/>
  <c r="O1076" i="11"/>
  <c r="P1076" i="11"/>
  <c r="Q1076" i="11"/>
  <c r="R1076" i="11"/>
  <c r="L1077" i="11"/>
  <c r="M1077" i="11"/>
  <c r="N1077" i="11"/>
  <c r="O1077" i="11"/>
  <c r="Q1077" i="11" s="1"/>
  <c r="P1077" i="11"/>
  <c r="R1077" i="11"/>
  <c r="L1078" i="11"/>
  <c r="N1078" i="11" s="1"/>
  <c r="M1078" i="11"/>
  <c r="P1078" i="11"/>
  <c r="R1078" i="11" s="1"/>
  <c r="L1079" i="11"/>
  <c r="N1080" i="11" s="1"/>
  <c r="M1079" i="11"/>
  <c r="P1079" i="11"/>
  <c r="R1079" i="11" s="1"/>
  <c r="L1080" i="11"/>
  <c r="O1080" i="11" s="1"/>
  <c r="Q1080" i="11" s="1"/>
  <c r="M1080" i="11"/>
  <c r="P1080" i="11"/>
  <c r="R1080" i="11"/>
  <c r="M1081" i="11"/>
  <c r="P1081" i="11"/>
  <c r="R1081" i="11"/>
  <c r="L1082" i="11"/>
  <c r="M1082" i="11"/>
  <c r="P1082" i="11"/>
  <c r="R1082" i="11" s="1"/>
  <c r="L1083" i="11"/>
  <c r="N1083" i="11" s="1"/>
  <c r="M1083" i="11"/>
  <c r="P1083" i="11"/>
  <c r="R1083" i="11" s="1"/>
  <c r="K1070" i="11"/>
  <c r="K1071" i="11"/>
  <c r="K1072" i="11"/>
  <c r="K1073" i="11"/>
  <c r="K1074" i="11"/>
  <c r="K1075" i="11"/>
  <c r="K1076" i="11"/>
  <c r="K1077" i="11"/>
  <c r="K1078" i="11"/>
  <c r="K1079" i="11"/>
  <c r="K1080" i="11"/>
  <c r="K1081" i="11"/>
  <c r="K1082" i="11"/>
  <c r="K1083" i="11"/>
  <c r="J1077" i="11"/>
  <c r="J1078" i="11"/>
  <c r="J1079" i="11"/>
  <c r="J1080" i="11"/>
  <c r="J1081" i="11"/>
  <c r="J1082" i="11"/>
  <c r="J1083" i="11"/>
  <c r="I1077" i="11"/>
  <c r="I1078" i="11" s="1"/>
  <c r="I1079" i="11" s="1"/>
  <c r="I1080" i="11" s="1"/>
  <c r="I1081" i="11" s="1"/>
  <c r="I1082" i="11" s="1"/>
  <c r="J1070" i="11"/>
  <c r="J1071" i="11"/>
  <c r="J1072" i="11"/>
  <c r="J1073" i="11"/>
  <c r="J1074" i="11"/>
  <c r="J1075" i="11"/>
  <c r="J1076" i="11"/>
  <c r="I1070" i="11"/>
  <c r="I1071" i="11" s="1"/>
  <c r="I1072" i="11" s="1"/>
  <c r="I1073" i="11" s="1"/>
  <c r="I1074" i="11" s="1"/>
  <c r="I1075" i="11" s="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F1078" i="11"/>
  <c r="F1079" i="11" s="1"/>
  <c r="F1080" i="11" s="1"/>
  <c r="F1081" i="11" s="1"/>
  <c r="F1082" i="11" s="1"/>
  <c r="F1077" i="11"/>
  <c r="F1070" i="11"/>
  <c r="F1071" i="11" s="1"/>
  <c r="F1072" i="11" s="1"/>
  <c r="F1073" i="11" s="1"/>
  <c r="F1074" i="11" s="1"/>
  <c r="F1075" i="11" s="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D1070" i="11"/>
  <c r="D1071" i="11"/>
  <c r="D1072" i="11"/>
  <c r="D1073" i="11"/>
  <c r="D1074" i="11"/>
  <c r="D1075" i="11"/>
  <c r="D1076" i="11"/>
  <c r="D1077" i="11"/>
  <c r="D1078" i="11"/>
  <c r="D1079" i="11"/>
  <c r="B1078" i="11"/>
  <c r="B1079" i="11" s="1"/>
  <c r="B1080" i="11" s="1"/>
  <c r="B1081" i="11" s="1"/>
  <c r="B1082" i="11" s="1"/>
  <c r="B1077" i="11"/>
  <c r="B1071" i="11"/>
  <c r="B1072" i="11" s="1"/>
  <c r="B1073" i="11" s="1"/>
  <c r="B1074" i="11" s="1"/>
  <c r="B1075" i="11" s="1"/>
  <c r="B1070" i="11"/>
  <c r="O1098" i="11" l="1"/>
  <c r="Q1098" i="11" s="1"/>
  <c r="O1099" i="11"/>
  <c r="Q1099" i="11" s="1"/>
  <c r="O1100" i="11"/>
  <c r="Q1100" i="11" s="1"/>
  <c r="N1097" i="11"/>
  <c r="O1095" i="11"/>
  <c r="Q1095" i="11" s="1"/>
  <c r="O1096" i="11"/>
  <c r="Q1096" i="11" s="1"/>
  <c r="I1103" i="11"/>
  <c r="J1102" i="11"/>
  <c r="J1101" i="11"/>
  <c r="J1100" i="11"/>
  <c r="J1099" i="11"/>
  <c r="O1091" i="11"/>
  <c r="Q1091" i="11" s="1"/>
  <c r="O1092" i="11"/>
  <c r="Q1092" i="11" s="1"/>
  <c r="O1093" i="11"/>
  <c r="Q1093" i="11" s="1"/>
  <c r="N1090" i="11"/>
  <c r="O1088" i="11"/>
  <c r="Q1088" i="11" s="1"/>
  <c r="N1088" i="11"/>
  <c r="O1084" i="11"/>
  <c r="Q1084" i="11" s="1"/>
  <c r="O1085" i="11"/>
  <c r="Q1085" i="11" s="1"/>
  <c r="O1086" i="11"/>
  <c r="Q1086" i="11" s="1"/>
  <c r="O1081" i="11"/>
  <c r="Q1081" i="11" s="1"/>
  <c r="N1082" i="11"/>
  <c r="O1082" i="11"/>
  <c r="Q1082" i="11" s="1"/>
  <c r="O1083" i="11"/>
  <c r="Q1083" i="11" s="1"/>
  <c r="O1075" i="11"/>
  <c r="Q1075" i="11" s="1"/>
  <c r="N1074" i="11"/>
  <c r="O1074" i="11"/>
  <c r="Q1074" i="11" s="1"/>
  <c r="O1079" i="11"/>
  <c r="Q1079" i="11" s="1"/>
  <c r="O1071" i="11"/>
  <c r="Q1071" i="11" s="1"/>
  <c r="O1078" i="11"/>
  <c r="Q1078" i="11" s="1"/>
  <c r="N1079" i="11"/>
  <c r="N1071" i="11"/>
  <c r="C1083" i="11"/>
  <c r="C1070" i="11"/>
  <c r="C1072" i="11"/>
  <c r="C1071" i="11"/>
  <c r="C1076" i="11"/>
  <c r="C1075" i="11"/>
  <c r="C1073" i="11"/>
  <c r="C1081" i="11"/>
  <c r="C1077" i="11"/>
  <c r="C1082" i="11"/>
  <c r="C1080" i="11"/>
  <c r="C1079" i="11"/>
  <c r="C1078" i="11"/>
  <c r="L1063" i="11"/>
  <c r="N1063" i="11" s="1"/>
  <c r="M1063" i="11"/>
  <c r="P1063" i="11"/>
  <c r="R1063" i="11"/>
  <c r="L1064" i="11"/>
  <c r="N1064" i="11" s="1"/>
  <c r="M1064" i="11"/>
  <c r="P1064" i="11"/>
  <c r="R1064" i="11" s="1"/>
  <c r="L1065" i="11"/>
  <c r="N1065" i="11" s="1"/>
  <c r="M1065" i="11"/>
  <c r="P1065" i="11"/>
  <c r="R1065" i="11"/>
  <c r="L1066" i="11"/>
  <c r="M1066" i="11"/>
  <c r="N1066" i="11"/>
  <c r="O1066" i="11"/>
  <c r="Q1066" i="11" s="1"/>
  <c r="P1066" i="11"/>
  <c r="R1066" i="11"/>
  <c r="L1067" i="11"/>
  <c r="N1067" i="11" s="1"/>
  <c r="M1067" i="11"/>
  <c r="P1067" i="11"/>
  <c r="R1067" i="11" s="1"/>
  <c r="L1068" i="11"/>
  <c r="M1068" i="11"/>
  <c r="O1068" i="11"/>
  <c r="Q1068" i="11" s="1"/>
  <c r="P1068" i="11"/>
  <c r="R1068" i="11" s="1"/>
  <c r="L1069" i="11"/>
  <c r="N1069" i="11" s="1"/>
  <c r="M1069" i="11"/>
  <c r="P1069" i="11"/>
  <c r="R1069" i="11" s="1"/>
  <c r="K1063" i="11"/>
  <c r="K1064" i="11"/>
  <c r="K1065" i="11"/>
  <c r="K1066" i="11"/>
  <c r="K1067" i="11"/>
  <c r="K1068" i="11"/>
  <c r="K1069" i="11"/>
  <c r="I1064" i="11"/>
  <c r="I1065" i="11" s="1"/>
  <c r="I1066" i="11" s="1"/>
  <c r="I1067" i="11" s="1"/>
  <c r="I1068" i="11" s="1"/>
  <c r="I1063" i="11"/>
  <c r="F1064" i="11"/>
  <c r="F1065" i="11" s="1"/>
  <c r="F1066" i="11" s="1"/>
  <c r="F1063" i="11"/>
  <c r="E1063" i="11"/>
  <c r="E1064" i="11"/>
  <c r="E1065" i="11"/>
  <c r="E1066" i="11"/>
  <c r="E1067" i="11"/>
  <c r="E1068" i="11"/>
  <c r="E1069" i="11"/>
  <c r="B1064" i="11"/>
  <c r="B1065" i="11" s="1"/>
  <c r="B1066" i="11" s="1"/>
  <c r="B1067" i="11" s="1"/>
  <c r="B1068" i="11" s="1"/>
  <c r="B1063" i="11"/>
  <c r="C1063" i="11" s="1"/>
  <c r="G1063" i="11"/>
  <c r="H1063" i="11" s="1"/>
  <c r="L1056" i="11"/>
  <c r="N1056" i="11" s="1"/>
  <c r="M1056" i="11"/>
  <c r="P1056" i="11"/>
  <c r="R1056" i="11"/>
  <c r="L1057" i="11"/>
  <c r="N1057" i="11" s="1"/>
  <c r="M1057" i="11"/>
  <c r="P1057" i="11"/>
  <c r="R1057" i="11"/>
  <c r="L1058" i="11"/>
  <c r="N1058" i="11" s="1"/>
  <c r="M1058" i="11"/>
  <c r="P1058" i="11"/>
  <c r="R1058" i="11"/>
  <c r="L1059" i="11"/>
  <c r="O1059" i="11" s="1"/>
  <c r="Q1059" i="11" s="1"/>
  <c r="M1059" i="11"/>
  <c r="N1059" i="11"/>
  <c r="P1059" i="11"/>
  <c r="R1059" i="11"/>
  <c r="L1060" i="11"/>
  <c r="N1060" i="11" s="1"/>
  <c r="M1060" i="11"/>
  <c r="P1060" i="11"/>
  <c r="R1060" i="11" s="1"/>
  <c r="L1061" i="11"/>
  <c r="N1061" i="11" s="1"/>
  <c r="M1061" i="11"/>
  <c r="P1061" i="11"/>
  <c r="R1061" i="11" s="1"/>
  <c r="L1062" i="11"/>
  <c r="N1062" i="11" s="1"/>
  <c r="M1062" i="11"/>
  <c r="P1062" i="11"/>
  <c r="R1062" i="11" s="1"/>
  <c r="K1056" i="11"/>
  <c r="K1057" i="11"/>
  <c r="K1058" i="11"/>
  <c r="K1059" i="11"/>
  <c r="K1060" i="11"/>
  <c r="K1061" i="11"/>
  <c r="K1062" i="11"/>
  <c r="J1056" i="11"/>
  <c r="J1057" i="11"/>
  <c r="J1058" i="11"/>
  <c r="J1059" i="11"/>
  <c r="J1060" i="11"/>
  <c r="J1061" i="11"/>
  <c r="J1062" i="11"/>
  <c r="I1056" i="11"/>
  <c r="I1057" i="11" s="1"/>
  <c r="I1058" i="11" s="1"/>
  <c r="I1059" i="11" s="1"/>
  <c r="I1060" i="11" s="1"/>
  <c r="I1061" i="11" s="1"/>
  <c r="H1056" i="11"/>
  <c r="H1057" i="11"/>
  <c r="H1058" i="11"/>
  <c r="H1059" i="11"/>
  <c r="H1060" i="11"/>
  <c r="H1061" i="11"/>
  <c r="H1062" i="11"/>
  <c r="G1056" i="11"/>
  <c r="G1057" i="11"/>
  <c r="G1058" i="11"/>
  <c r="G1059" i="11"/>
  <c r="G1060" i="11"/>
  <c r="G1061" i="11"/>
  <c r="G1062" i="11"/>
  <c r="F1056" i="11"/>
  <c r="F1057" i="11" s="1"/>
  <c r="F1058" i="11" s="1"/>
  <c r="F1059" i="11" s="1"/>
  <c r="F1060" i="11" s="1"/>
  <c r="F1061" i="11" s="1"/>
  <c r="E1056" i="11"/>
  <c r="E1057" i="11"/>
  <c r="E1058" i="11"/>
  <c r="E1059" i="11"/>
  <c r="E1060" i="11"/>
  <c r="E1061" i="11"/>
  <c r="E1062" i="11"/>
  <c r="D1056" i="11"/>
  <c r="D1057" i="11"/>
  <c r="D1058" i="11"/>
  <c r="C1056" i="11"/>
  <c r="C1057" i="11"/>
  <c r="C1058" i="11"/>
  <c r="C1059" i="11"/>
  <c r="C1060" i="11"/>
  <c r="C1061" i="11"/>
  <c r="C1062" i="11"/>
  <c r="B1057" i="11"/>
  <c r="B1058" i="11"/>
  <c r="B1059" i="11" s="1"/>
  <c r="B1060" i="11" s="1"/>
  <c r="B1061" i="11" s="1"/>
  <c r="B1056" i="11"/>
  <c r="L1049" i="11"/>
  <c r="N1049" i="11" s="1"/>
  <c r="M1049" i="11"/>
  <c r="P1049" i="11"/>
  <c r="R1049" i="11"/>
  <c r="L1050" i="11"/>
  <c r="N1050" i="11" s="1"/>
  <c r="M1050" i="11"/>
  <c r="P1050" i="11"/>
  <c r="R1050" i="11"/>
  <c r="L1051" i="11"/>
  <c r="N1051" i="11" s="1"/>
  <c r="M1051" i="11"/>
  <c r="P1051" i="11"/>
  <c r="R1051" i="11"/>
  <c r="L1052" i="11"/>
  <c r="O1052" i="11" s="1"/>
  <c r="Q1052" i="11" s="1"/>
  <c r="M1052" i="11"/>
  <c r="N1052" i="11"/>
  <c r="P1052" i="11"/>
  <c r="R1052" i="11"/>
  <c r="L1053" i="11"/>
  <c r="N1053" i="11" s="1"/>
  <c r="M1053" i="11"/>
  <c r="P1053" i="11"/>
  <c r="R1053" i="11" s="1"/>
  <c r="L1054" i="11"/>
  <c r="M1054" i="11"/>
  <c r="O1054" i="11"/>
  <c r="Q1054" i="11" s="1"/>
  <c r="P1054" i="11"/>
  <c r="R1054" i="11" s="1"/>
  <c r="L1055" i="11"/>
  <c r="N1055" i="11" s="1"/>
  <c r="M1055" i="11"/>
  <c r="O1055" i="11"/>
  <c r="P1055" i="11"/>
  <c r="R1055" i="11" s="1"/>
  <c r="Q1055" i="11"/>
  <c r="K1049" i="11"/>
  <c r="K1050" i="11"/>
  <c r="K1051" i="11"/>
  <c r="K1052" i="11"/>
  <c r="K1053" i="11"/>
  <c r="K1054" i="11"/>
  <c r="K1055" i="11"/>
  <c r="J1049" i="11"/>
  <c r="J1050" i="11"/>
  <c r="J1051" i="11"/>
  <c r="J1052" i="11"/>
  <c r="J1053" i="11"/>
  <c r="J1054" i="11"/>
  <c r="J1055" i="11"/>
  <c r="I1049" i="11"/>
  <c r="I1050" i="11" s="1"/>
  <c r="I1051" i="11" s="1"/>
  <c r="I1052" i="11" s="1"/>
  <c r="I1053" i="11" s="1"/>
  <c r="I1054" i="11" s="1"/>
  <c r="H1049" i="11"/>
  <c r="H1050" i="11"/>
  <c r="H1051" i="11"/>
  <c r="H1052" i="11"/>
  <c r="H1053" i="11"/>
  <c r="H1054" i="11"/>
  <c r="H1055" i="11"/>
  <c r="G1049" i="11"/>
  <c r="G1050" i="11"/>
  <c r="G1051" i="11"/>
  <c r="G1052" i="11"/>
  <c r="G1053" i="11"/>
  <c r="G1054" i="11"/>
  <c r="G1055" i="11"/>
  <c r="F1049" i="11"/>
  <c r="F1050" i="11" s="1"/>
  <c r="F1051" i="11" s="1"/>
  <c r="F1052" i="11" s="1"/>
  <c r="F1053" i="11" s="1"/>
  <c r="F1054" i="11" s="1"/>
  <c r="E1049" i="11"/>
  <c r="E1050" i="11"/>
  <c r="E1051" i="11"/>
  <c r="E1052" i="11"/>
  <c r="E1053" i="11"/>
  <c r="E1054" i="11"/>
  <c r="E1055" i="11"/>
  <c r="D1049" i="11"/>
  <c r="D1050" i="11"/>
  <c r="D1051" i="11"/>
  <c r="D1052" i="11"/>
  <c r="D1053" i="11"/>
  <c r="D1054" i="11"/>
  <c r="D1055" i="11"/>
  <c r="C1049" i="11"/>
  <c r="D1047" i="11" s="1"/>
  <c r="C1050" i="11"/>
  <c r="C1051" i="11"/>
  <c r="C1052" i="11"/>
  <c r="C1053" i="11"/>
  <c r="C1054" i="11"/>
  <c r="C1055" i="11"/>
  <c r="B1050" i="11"/>
  <c r="B1051" i="11"/>
  <c r="B1052" i="11" s="1"/>
  <c r="B1053" i="11" s="1"/>
  <c r="B1054" i="11" s="1"/>
  <c r="B1049" i="11"/>
  <c r="P1048" i="11"/>
  <c r="R1048" i="11" s="1"/>
  <c r="M1048" i="11"/>
  <c r="L1048" i="11"/>
  <c r="O1048" i="11" s="1"/>
  <c r="Q1048" i="11" s="1"/>
  <c r="R1047" i="11"/>
  <c r="P1047" i="11"/>
  <c r="M1047" i="11"/>
  <c r="L1047" i="11"/>
  <c r="O1047" i="11" s="1"/>
  <c r="Q1047" i="11" s="1"/>
  <c r="R1046" i="11"/>
  <c r="P1046" i="11"/>
  <c r="M1046" i="11"/>
  <c r="L1046" i="11"/>
  <c r="O1046" i="11" s="1"/>
  <c r="Q1046" i="11" s="1"/>
  <c r="P1045" i="11"/>
  <c r="R1045" i="11" s="1"/>
  <c r="M1045" i="11"/>
  <c r="L1045" i="11"/>
  <c r="O1045" i="11" s="1"/>
  <c r="Q1045" i="11" s="1"/>
  <c r="P1044" i="11"/>
  <c r="R1044" i="11" s="1"/>
  <c r="O1044" i="11"/>
  <c r="Q1044" i="11" s="1"/>
  <c r="M1044" i="11"/>
  <c r="L1044" i="11"/>
  <c r="N1044" i="11" s="1"/>
  <c r="P1043" i="11"/>
  <c r="R1043" i="11" s="1"/>
  <c r="O1043" i="11"/>
  <c r="Q1043" i="11" s="1"/>
  <c r="N1043" i="11"/>
  <c r="M1043" i="11"/>
  <c r="L1043" i="11"/>
  <c r="P1042" i="11"/>
  <c r="R1042" i="11" s="1"/>
  <c r="O1042" i="11"/>
  <c r="Q1042" i="11" s="1"/>
  <c r="N1042" i="11"/>
  <c r="M1042" i="11"/>
  <c r="L1042" i="11"/>
  <c r="K1042" i="11"/>
  <c r="K1043" i="11"/>
  <c r="K1044" i="11"/>
  <c r="K1045" i="11"/>
  <c r="K1046" i="11"/>
  <c r="K1047" i="11"/>
  <c r="K1048" i="11"/>
  <c r="J1042" i="11"/>
  <c r="J1043" i="11"/>
  <c r="J1044" i="11"/>
  <c r="J1045" i="11"/>
  <c r="J1046" i="11"/>
  <c r="J1047" i="11"/>
  <c r="J1048" i="11"/>
  <c r="I1042" i="11"/>
  <c r="I1043" i="11" s="1"/>
  <c r="I1044" i="11" s="1"/>
  <c r="I1045" i="11" s="1"/>
  <c r="I1046" i="11" s="1"/>
  <c r="I1047" i="11" s="1"/>
  <c r="H1042" i="11"/>
  <c r="H1043" i="11"/>
  <c r="H1044" i="11"/>
  <c r="H1045" i="11"/>
  <c r="H1046" i="11"/>
  <c r="H1047" i="11"/>
  <c r="H1048" i="11"/>
  <c r="G1042" i="11"/>
  <c r="G1043" i="11"/>
  <c r="G1044" i="11"/>
  <c r="G1045" i="11"/>
  <c r="G1046" i="11"/>
  <c r="G1047" i="11"/>
  <c r="G1048" i="11"/>
  <c r="F1042" i="11"/>
  <c r="F1043" i="11" s="1"/>
  <c r="F1044" i="11" s="1"/>
  <c r="F1045" i="11" s="1"/>
  <c r="F1046" i="11" s="1"/>
  <c r="F1047" i="11" s="1"/>
  <c r="E1042" i="11"/>
  <c r="E1043" i="11"/>
  <c r="E1044" i="11"/>
  <c r="E1045" i="11"/>
  <c r="E1046" i="11"/>
  <c r="E1047" i="11"/>
  <c r="E1048" i="11"/>
  <c r="D1042" i="11"/>
  <c r="D1043" i="11"/>
  <c r="D1044" i="11"/>
  <c r="D1045" i="11"/>
  <c r="D1046" i="11"/>
  <c r="C1042" i="11"/>
  <c r="C1043" i="11"/>
  <c r="C1044" i="11"/>
  <c r="C1045" i="11"/>
  <c r="C1046" i="11"/>
  <c r="C1047" i="11"/>
  <c r="C1048" i="11"/>
  <c r="B1043" i="11"/>
  <c r="B1044" i="11" s="1"/>
  <c r="B1045" i="11" s="1"/>
  <c r="B1046" i="11" s="1"/>
  <c r="B1047" i="11" s="1"/>
  <c r="B1042" i="11"/>
  <c r="P1041" i="11"/>
  <c r="R1041" i="11" s="1"/>
  <c r="M1041" i="11"/>
  <c r="L1041" i="11"/>
  <c r="O1041" i="11" s="1"/>
  <c r="Q1041" i="11" s="1"/>
  <c r="R1040" i="11"/>
  <c r="P1040" i="11"/>
  <c r="M1040" i="11"/>
  <c r="L1040" i="11"/>
  <c r="O1040" i="11" s="1"/>
  <c r="Q1040" i="11" s="1"/>
  <c r="R1039" i="11"/>
  <c r="P1039" i="11"/>
  <c r="M1039" i="11"/>
  <c r="L1039" i="11"/>
  <c r="O1039" i="11" s="1"/>
  <c r="Q1039" i="11" s="1"/>
  <c r="P1038" i="11"/>
  <c r="R1038" i="11" s="1"/>
  <c r="M1038" i="11"/>
  <c r="L1038" i="11"/>
  <c r="O1038" i="11" s="1"/>
  <c r="Q1038" i="11" s="1"/>
  <c r="P1037" i="11"/>
  <c r="R1037" i="11" s="1"/>
  <c r="O1037" i="11"/>
  <c r="Q1037" i="11" s="1"/>
  <c r="M1037" i="11"/>
  <c r="L1037" i="11"/>
  <c r="N1037" i="11" s="1"/>
  <c r="P1036" i="11"/>
  <c r="R1036" i="11" s="1"/>
  <c r="O1036" i="11"/>
  <c r="Q1036" i="11" s="1"/>
  <c r="N1036" i="11"/>
  <c r="M1036" i="11"/>
  <c r="L1036" i="11"/>
  <c r="P1035" i="11"/>
  <c r="R1035" i="11" s="1"/>
  <c r="M1035" i="11"/>
  <c r="L1035" i="11"/>
  <c r="P1034" i="11"/>
  <c r="R1034" i="11" s="1"/>
  <c r="M1034" i="11"/>
  <c r="L1034" i="11"/>
  <c r="N1035" i="11" s="1"/>
  <c r="P1033" i="11"/>
  <c r="R1033" i="11" s="1"/>
  <c r="M1033" i="11"/>
  <c r="L1033" i="11"/>
  <c r="O1033" i="11" s="1"/>
  <c r="Q1033" i="11" s="1"/>
  <c r="R1032" i="11"/>
  <c r="P1032" i="11"/>
  <c r="M1032" i="11"/>
  <c r="L1032" i="11"/>
  <c r="O1032" i="11" s="1"/>
  <c r="Q1032" i="11" s="1"/>
  <c r="R1031" i="11"/>
  <c r="P1031" i="11"/>
  <c r="M1031" i="11"/>
  <c r="L1031" i="11"/>
  <c r="O1031" i="11" s="1"/>
  <c r="Q1031" i="11" s="1"/>
  <c r="P1030" i="11"/>
  <c r="R1030" i="11" s="1"/>
  <c r="M1030" i="11"/>
  <c r="L1030" i="11"/>
  <c r="O1030" i="11" s="1"/>
  <c r="Q1030" i="11" s="1"/>
  <c r="P1029" i="11"/>
  <c r="R1029" i="11" s="1"/>
  <c r="O1029" i="11"/>
  <c r="Q1029" i="11" s="1"/>
  <c r="M1029" i="11"/>
  <c r="L1029" i="11"/>
  <c r="N1029" i="11" s="1"/>
  <c r="P1028" i="11"/>
  <c r="R1028" i="11" s="1"/>
  <c r="O1028" i="11"/>
  <c r="Q1028" i="11" s="1"/>
  <c r="N1028" i="11"/>
  <c r="M1028" i="11"/>
  <c r="L1028" i="11"/>
  <c r="O1035" i="11" s="1"/>
  <c r="Q1035" i="11" s="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I1028" i="1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F1029" i="1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28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B1029" i="11"/>
  <c r="B1030" i="11"/>
  <c r="B1031" i="1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28" i="11"/>
  <c r="P1027" i="11"/>
  <c r="R1027" i="11" s="1"/>
  <c r="M1027" i="11"/>
  <c r="L1027" i="11"/>
  <c r="O1027" i="11" s="1"/>
  <c r="Q1027" i="11" s="1"/>
  <c r="R1026" i="11"/>
  <c r="P1026" i="11"/>
  <c r="M1026" i="11"/>
  <c r="L1026" i="11"/>
  <c r="O1026" i="11" s="1"/>
  <c r="Q1026" i="11" s="1"/>
  <c r="R1025" i="11"/>
  <c r="P1025" i="11"/>
  <c r="M1025" i="11"/>
  <c r="L1025" i="11"/>
  <c r="O1025" i="11" s="1"/>
  <c r="Q1025" i="11" s="1"/>
  <c r="P1024" i="11"/>
  <c r="R1024" i="11" s="1"/>
  <c r="M1024" i="11"/>
  <c r="L1024" i="11"/>
  <c r="O1024" i="11" s="1"/>
  <c r="Q1024" i="11" s="1"/>
  <c r="P1023" i="11"/>
  <c r="R1023" i="11" s="1"/>
  <c r="O1023" i="11"/>
  <c r="Q1023" i="11" s="1"/>
  <c r="M1023" i="11"/>
  <c r="L1023" i="11"/>
  <c r="N1023" i="11" s="1"/>
  <c r="P1022" i="11"/>
  <c r="R1022" i="11" s="1"/>
  <c r="O1022" i="11"/>
  <c r="Q1022" i="11" s="1"/>
  <c r="N1022" i="11"/>
  <c r="M1022" i="11"/>
  <c r="L1022" i="11"/>
  <c r="R1021" i="11"/>
  <c r="P1021" i="11"/>
  <c r="O1021" i="11"/>
  <c r="Q1021" i="11" s="1"/>
  <c r="M1021" i="11"/>
  <c r="L1021" i="11"/>
  <c r="P1020" i="11"/>
  <c r="R1020" i="11" s="1"/>
  <c r="M1020" i="11"/>
  <c r="L1020" i="11"/>
  <c r="O1020" i="11" s="1"/>
  <c r="Q1020" i="11" s="1"/>
  <c r="K1020" i="11"/>
  <c r="K1021" i="11"/>
  <c r="K1022" i="11"/>
  <c r="K1023" i="11"/>
  <c r="K1024" i="11"/>
  <c r="K1025" i="11"/>
  <c r="K1026" i="11"/>
  <c r="K1027" i="11"/>
  <c r="J1020" i="11"/>
  <c r="J1021" i="11"/>
  <c r="J1022" i="11"/>
  <c r="J1023" i="11"/>
  <c r="J1024" i="11"/>
  <c r="J1025" i="11"/>
  <c r="J1026" i="11"/>
  <c r="J1027" i="11"/>
  <c r="I1020" i="11"/>
  <c r="I1021" i="11" s="1"/>
  <c r="I1022" i="11" s="1"/>
  <c r="I1023" i="11" s="1"/>
  <c r="I1024" i="11" s="1"/>
  <c r="I1025" i="11" s="1"/>
  <c r="I1026" i="11" s="1"/>
  <c r="H1020" i="11"/>
  <c r="H1021" i="11"/>
  <c r="H1022" i="11"/>
  <c r="H1023" i="11"/>
  <c r="H1024" i="11"/>
  <c r="H1025" i="11"/>
  <c r="H1026" i="11"/>
  <c r="H1027" i="11"/>
  <c r="G1020" i="11"/>
  <c r="G1021" i="11"/>
  <c r="G1022" i="11"/>
  <c r="G1023" i="11"/>
  <c r="G1024" i="11"/>
  <c r="G1025" i="11"/>
  <c r="G1026" i="11"/>
  <c r="G1027" i="11"/>
  <c r="F1020" i="11"/>
  <c r="F1021" i="11" s="1"/>
  <c r="F1022" i="11" s="1"/>
  <c r="F1023" i="11" s="1"/>
  <c r="F1024" i="11" s="1"/>
  <c r="F1025" i="11" s="1"/>
  <c r="F1026" i="11" s="1"/>
  <c r="E1020" i="11"/>
  <c r="E1021" i="11"/>
  <c r="E1022" i="11"/>
  <c r="E1023" i="11"/>
  <c r="E1024" i="11"/>
  <c r="E1025" i="11"/>
  <c r="E1026" i="11"/>
  <c r="E1027" i="11"/>
  <c r="D1020" i="11"/>
  <c r="D1021" i="11"/>
  <c r="D1022" i="11"/>
  <c r="D1023" i="11"/>
  <c r="D1024" i="11"/>
  <c r="D1025" i="11"/>
  <c r="D1026" i="11"/>
  <c r="D1027" i="11"/>
  <c r="C1020" i="11"/>
  <c r="C1021" i="11"/>
  <c r="D1018" i="11" s="1"/>
  <c r="C1022" i="11"/>
  <c r="C1023" i="11"/>
  <c r="C1024" i="11"/>
  <c r="C1025" i="11"/>
  <c r="C1026" i="11"/>
  <c r="C1027" i="11"/>
  <c r="B1021" i="11"/>
  <c r="B1022" i="11" s="1"/>
  <c r="B1023" i="11" s="1"/>
  <c r="B1024" i="11" s="1"/>
  <c r="B1025" i="11" s="1"/>
  <c r="B1026" i="11" s="1"/>
  <c r="B1020" i="11"/>
  <c r="P1019" i="1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J1104" i="11" l="1"/>
  <c r="J1103" i="11"/>
  <c r="N1068" i="11"/>
  <c r="O1069" i="11"/>
  <c r="Q1069" i="11" s="1"/>
  <c r="O1067" i="11"/>
  <c r="Q1067" i="11" s="1"/>
  <c r="C1074" i="11"/>
  <c r="O1063" i="11"/>
  <c r="Q1063" i="11" s="1"/>
  <c r="O1064" i="11"/>
  <c r="Q1064" i="11" s="1"/>
  <c r="O1065" i="11"/>
  <c r="Q1065" i="11" s="1"/>
  <c r="O1061" i="11"/>
  <c r="Q1061" i="11" s="1"/>
  <c r="O1062" i="11"/>
  <c r="Q1062" i="11" s="1"/>
  <c r="O1060" i="11"/>
  <c r="Q1060" i="11" s="1"/>
  <c r="J1064" i="11"/>
  <c r="J1063" i="11"/>
  <c r="G1066" i="11"/>
  <c r="F1067" i="11"/>
  <c r="G1064" i="11"/>
  <c r="G1065" i="11"/>
  <c r="H1066" i="11" s="1"/>
  <c r="H1065" i="11"/>
  <c r="H1064" i="11"/>
  <c r="D1059" i="11"/>
  <c r="O1056" i="11"/>
  <c r="Q1056" i="11" s="1"/>
  <c r="O1057" i="11"/>
  <c r="Q1057" i="11" s="1"/>
  <c r="O1058" i="11"/>
  <c r="Q1058" i="11" s="1"/>
  <c r="N1054" i="11"/>
  <c r="O1053" i="11"/>
  <c r="Q1053" i="11" s="1"/>
  <c r="O1049" i="11"/>
  <c r="Q1049" i="11" s="1"/>
  <c r="O1050" i="11"/>
  <c r="Q1050" i="11" s="1"/>
  <c r="O1051" i="11"/>
  <c r="Q1051" i="11" s="1"/>
  <c r="N1048" i="11"/>
  <c r="D1048" i="11"/>
  <c r="N1047" i="11"/>
  <c r="N1046" i="11"/>
  <c r="N1045" i="11"/>
  <c r="N1034" i="11"/>
  <c r="N1033" i="11"/>
  <c r="O1034" i="11"/>
  <c r="Q1034" i="11" s="1"/>
  <c r="N1041" i="11"/>
  <c r="N1032" i="11"/>
  <c r="N1040" i="11"/>
  <c r="N1031" i="11"/>
  <c r="N1039" i="11"/>
  <c r="N1030" i="11"/>
  <c r="N1038" i="11"/>
  <c r="N1025" i="11"/>
  <c r="N1026" i="11"/>
  <c r="N1021" i="11"/>
  <c r="N1020" i="11"/>
  <c r="N1027" i="11"/>
  <c r="N1024" i="11"/>
  <c r="N1019" i="1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J1065" i="11" l="1"/>
  <c r="F1068" i="11"/>
  <c r="G1067" i="11"/>
  <c r="H1067" i="11"/>
  <c r="C1064" i="11"/>
  <c r="I1003" i="1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J1066" i="11" l="1"/>
  <c r="G1068" i="11"/>
  <c r="G1069" i="11"/>
  <c r="D1060" i="11"/>
  <c r="C1065" i="11"/>
  <c r="J1003" i="1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1067" i="11" l="1"/>
  <c r="H1069" i="11"/>
  <c r="H1068" i="11"/>
  <c r="D1061" i="11"/>
  <c r="C1066" i="11"/>
  <c r="I1005" i="1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J1069" i="11" l="1"/>
  <c r="J1068" i="11"/>
  <c r="C1067" i="11"/>
  <c r="D1063" i="11" s="1"/>
  <c r="D1062" i="11"/>
  <c r="J1005" i="1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C1068" i="11" l="1"/>
  <c r="D1064" i="11" s="1"/>
  <c r="C1069" i="11"/>
  <c r="D1068" i="11"/>
  <c r="D1069" i="11"/>
  <c r="P1004" i="1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D1065" i="11" l="1"/>
  <c r="D1066" i="11"/>
  <c r="D1067" i="11"/>
  <c r="N1001" i="1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1006" i="11" l="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M985" i="11" l="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987" i="11" l="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M987" i="11" l="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985" i="11" l="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P989" i="11" l="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991" i="11" l="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991" i="11" l="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N990" i="11" l="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  <c r="B1084" i="11" l="1"/>
  <c r="C1089" i="11" s="1"/>
  <c r="C1085" i="11" l="1"/>
  <c r="C1084" i="11"/>
  <c r="C1090" i="11"/>
  <c r="C1088" i="11"/>
  <c r="C1086" i="11"/>
  <c r="C1087" i="11"/>
  <c r="D1082" i="11" l="1"/>
  <c r="D1083" i="11"/>
  <c r="D1081" i="11"/>
  <c r="D1080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<sst xmlns="http://schemas.openxmlformats.org/spreadsheetml/2006/main" count="51" uniqueCount="26">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</sst>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</c:numCache>
            </c:numRef>
          </c:cat>
          <c:val>
            <c:numRef>
              <c:f>'Dados sim recup log'!$B$2:$B$1500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  <c:pt idx="1018">
                  <c:v>173870.125</c:v>
                </c:pt>
                <c:pt idx="1019">
                  <c:v>173975.25</c:v>
                </c:pt>
                <c:pt idx="1020">
                  <c:v>174080.375</c:v>
                </c:pt>
                <c:pt idx="1021">
                  <c:v>174185.5</c:v>
                </c:pt>
                <c:pt idx="1022">
                  <c:v>174290.625</c:v>
                </c:pt>
                <c:pt idx="1023">
                  <c:v>174395.75</c:v>
                </c:pt>
                <c:pt idx="1024">
                  <c:v>174500.875</c:v>
                </c:pt>
                <c:pt idx="1025" formatCode="#,##0">
                  <c:v>174606</c:v>
                </c:pt>
                <c:pt idx="1026">
                  <c:v>174661.5</c:v>
                </c:pt>
                <c:pt idx="1027">
                  <c:v>174717</c:v>
                </c:pt>
                <c:pt idx="1028">
                  <c:v>174772.5</c:v>
                </c:pt>
                <c:pt idx="1029">
                  <c:v>174828</c:v>
                </c:pt>
                <c:pt idx="1030">
                  <c:v>174883.5</c:v>
                </c:pt>
                <c:pt idx="1031">
                  <c:v>174939</c:v>
                </c:pt>
                <c:pt idx="1032">
                  <c:v>174994.5</c:v>
                </c:pt>
                <c:pt idx="1033">
                  <c:v>175050</c:v>
                </c:pt>
                <c:pt idx="1034">
                  <c:v>175105.5</c:v>
                </c:pt>
                <c:pt idx="1035">
                  <c:v>175161</c:v>
                </c:pt>
                <c:pt idx="1036">
                  <c:v>175216.5</c:v>
                </c:pt>
                <c:pt idx="1037">
                  <c:v>175272</c:v>
                </c:pt>
                <c:pt idx="1038">
                  <c:v>175327.5</c:v>
                </c:pt>
                <c:pt idx="1039" formatCode="#,##0">
                  <c:v>175383</c:v>
                </c:pt>
                <c:pt idx="1040">
                  <c:v>175413.57142857142</c:v>
                </c:pt>
                <c:pt idx="1041">
                  <c:v>175444.14285714284</c:v>
                </c:pt>
                <c:pt idx="1042">
                  <c:v>175474.71428571426</c:v>
                </c:pt>
                <c:pt idx="1043">
                  <c:v>175505.28571428568</c:v>
                </c:pt>
                <c:pt idx="1044">
                  <c:v>175535.8571428571</c:v>
                </c:pt>
                <c:pt idx="1045">
                  <c:v>175566.42857142852</c:v>
                </c:pt>
                <c:pt idx="1046" formatCode="#,##0">
                  <c:v>175597</c:v>
                </c:pt>
                <c:pt idx="1047">
                  <c:v>175623.85714285713</c:v>
                </c:pt>
                <c:pt idx="1048">
                  <c:v>175650.71428571426</c:v>
                </c:pt>
                <c:pt idx="1049">
                  <c:v>175677.57142857139</c:v>
                </c:pt>
                <c:pt idx="1050">
                  <c:v>175704.42857142852</c:v>
                </c:pt>
                <c:pt idx="1051">
                  <c:v>175731.28571428565</c:v>
                </c:pt>
                <c:pt idx="1052">
                  <c:v>175758.14285714278</c:v>
                </c:pt>
                <c:pt idx="1053" formatCode="#,##0">
                  <c:v>175785</c:v>
                </c:pt>
                <c:pt idx="1054">
                  <c:v>175799.28571428571</c:v>
                </c:pt>
                <c:pt idx="1055">
                  <c:v>175813.57142857142</c:v>
                </c:pt>
                <c:pt idx="1056">
                  <c:v>175827.85714285713</c:v>
                </c:pt>
                <c:pt idx="1057">
                  <c:v>175842.14285714284</c:v>
                </c:pt>
                <c:pt idx="1058">
                  <c:v>175856.42857142855</c:v>
                </c:pt>
                <c:pt idx="1059">
                  <c:v>175870.71428571426</c:v>
                </c:pt>
                <c:pt idx="1060" formatCode="#,##0">
                  <c:v>175885</c:v>
                </c:pt>
                <c:pt idx="1061">
                  <c:v>175922.97539330425</c:v>
                </c:pt>
                <c:pt idx="1062">
                  <c:v>175960.95898588927</c:v>
                </c:pt>
                <c:pt idx="1063">
                  <c:v>175998.95077952536</c:v>
                </c:pt>
                <c:pt idx="1064">
                  <c:v>176036.95077598319</c:v>
                </c:pt>
                <c:pt idx="1065">
                  <c:v>176074.95897703388</c:v>
                </c:pt>
                <c:pt idx="1066">
                  <c:v>176112.97538444886</c:v>
                </c:pt>
                <c:pt idx="1067" formatCode="#,##0">
                  <c:v>176151</c:v>
                </c:pt>
                <c:pt idx="1068">
                  <c:v>176208.51506017926</c:v>
                </c:pt>
                <c:pt idx="1069">
                  <c:v>176266.04889959987</c:v>
                </c:pt>
                <c:pt idx="1070">
                  <c:v>176323.60152439348</c:v>
                </c:pt>
                <c:pt idx="1071">
                  <c:v>176381.17294069371</c:v>
                </c:pt>
                <c:pt idx="1072">
                  <c:v>176438.76315463614</c:v>
                </c:pt>
                <c:pt idx="1073">
                  <c:v>176496.37217235839</c:v>
                </c:pt>
                <c:pt idx="1074" formatCode="#,##0">
                  <c:v>176554</c:v>
                </c:pt>
                <c:pt idx="1075">
                  <c:v>176603.71428571429</c:v>
                </c:pt>
                <c:pt idx="1076">
                  <c:v>176653.42857142858</c:v>
                </c:pt>
                <c:pt idx="1077">
                  <c:v>176703.14285714287</c:v>
                </c:pt>
                <c:pt idx="1078">
                  <c:v>176752.85714285716</c:v>
                </c:pt>
                <c:pt idx="1079">
                  <c:v>176802.57142857145</c:v>
                </c:pt>
                <c:pt idx="1080">
                  <c:v>176852.28571428574</c:v>
                </c:pt>
                <c:pt idx="1081" formatCode="#,##0">
                  <c:v>176902</c:v>
                </c:pt>
                <c:pt idx="1082">
                  <c:v>176972.77214600603</c:v>
                </c:pt>
                <c:pt idx="1083">
                  <c:v>177043.57260540957</c:v>
                </c:pt>
                <c:pt idx="1084">
                  <c:v>177114.40138953782</c:v>
                </c:pt>
                <c:pt idx="1085">
                  <c:v>177185.25850972248</c:v>
                </c:pt>
                <c:pt idx="1086">
                  <c:v>177256.1439772998</c:v>
                </c:pt>
                <c:pt idx="1087">
                  <c:v>177327.05780361054</c:v>
                </c:pt>
                <c:pt idx="1088" formatCode="#,##0">
                  <c:v>177398</c:v>
                </c:pt>
                <c:pt idx="1089">
                  <c:v>177471.48005694829</c:v>
                </c:pt>
                <c:pt idx="1090">
                  <c:v>177544.99055008395</c:v>
                </c:pt>
                <c:pt idx="1091">
                  <c:v>177618.53149201398</c:v>
                </c:pt>
                <c:pt idx="1092">
                  <c:v>177692.10289535054</c:v>
                </c:pt>
                <c:pt idx="1093">
                  <c:v>177765.70477271112</c:v>
                </c:pt>
                <c:pt idx="1094">
                  <c:v>177839.33713671833</c:v>
                </c:pt>
                <c:pt idx="1095">
                  <c:v>177913</c:v>
                </c:pt>
                <c:pt idx="1096">
                  <c:v>177987.1928306254</c:v>
                </c:pt>
                <c:pt idx="1097">
                  <c:v>178061.41660095795</c:v>
                </c:pt>
                <c:pt idx="1098">
                  <c:v>178135.67132390002</c:v>
                </c:pt>
                <c:pt idx="1099">
                  <c:v>178209.95701235943</c:v>
                </c:pt>
                <c:pt idx="1100">
                  <c:v>178284.27367924931</c:v>
                </c:pt>
                <c:pt idx="1101">
                  <c:v>178358.62133748821</c:v>
                </c:pt>
                <c:pt idx="1102" formatCode="#,##0">
                  <c:v>178433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</c:numCache>
            </c:numRef>
          </c:cat>
          <c:val>
            <c:numRef>
              <c:f>'Dados sim recup log'!$F$2:$F$1500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  <c:pt idx="1018">
                  <c:v>2307.375</c:v>
                </c:pt>
                <c:pt idx="1019">
                  <c:v>2307.75</c:v>
                </c:pt>
                <c:pt idx="1020">
                  <c:v>2308.125</c:v>
                </c:pt>
                <c:pt idx="1021">
                  <c:v>2308.5</c:v>
                </c:pt>
                <c:pt idx="1022">
                  <c:v>2308.875</c:v>
                </c:pt>
                <c:pt idx="1023">
                  <c:v>2309.25</c:v>
                </c:pt>
                <c:pt idx="1024">
                  <c:v>2309.625</c:v>
                </c:pt>
                <c:pt idx="1025" formatCode="#,##0">
                  <c:v>2310</c:v>
                </c:pt>
                <c:pt idx="1026">
                  <c:v>2310.3571428571427</c:v>
                </c:pt>
                <c:pt idx="1027">
                  <c:v>2310.7142857142853</c:v>
                </c:pt>
                <c:pt idx="1028">
                  <c:v>2311.071428571428</c:v>
                </c:pt>
                <c:pt idx="1029">
                  <c:v>2311.4285714285706</c:v>
                </c:pt>
                <c:pt idx="1030">
                  <c:v>2311.7857142857133</c:v>
                </c:pt>
                <c:pt idx="1031">
                  <c:v>2312.142857142856</c:v>
                </c:pt>
                <c:pt idx="1032">
                  <c:v>2312.4999999999986</c:v>
                </c:pt>
                <c:pt idx="1033">
                  <c:v>2312.8571428571413</c:v>
                </c:pt>
                <c:pt idx="1034">
                  <c:v>2313.214285714284</c:v>
                </c:pt>
                <c:pt idx="1035">
                  <c:v>2313.5714285714266</c:v>
                </c:pt>
                <c:pt idx="1036">
                  <c:v>2313.9285714285693</c:v>
                </c:pt>
                <c:pt idx="1037">
                  <c:v>2314.2857142857119</c:v>
                </c:pt>
                <c:pt idx="1038">
                  <c:v>2314.6428571428546</c:v>
                </c:pt>
                <c:pt idx="1039" formatCode="#,##0">
                  <c:v>2315</c:v>
                </c:pt>
                <c:pt idx="1040">
                  <c:v>2315.7142857142858</c:v>
                </c:pt>
                <c:pt idx="1041">
                  <c:v>2316.4285714285716</c:v>
                </c:pt>
                <c:pt idx="1042">
                  <c:v>2317.1428571428573</c:v>
                </c:pt>
                <c:pt idx="1043">
                  <c:v>2317.8571428571431</c:v>
                </c:pt>
                <c:pt idx="1044">
                  <c:v>2318.5714285714289</c:v>
                </c:pt>
                <c:pt idx="1045">
                  <c:v>2319.2857142857147</c:v>
                </c:pt>
                <c:pt idx="1046" formatCode="#,##0">
                  <c:v>2320</c:v>
                </c:pt>
                <c:pt idx="1047">
                  <c:v>2320</c:v>
                </c:pt>
                <c:pt idx="1048">
                  <c:v>2320</c:v>
                </c:pt>
                <c:pt idx="1049">
                  <c:v>2320</c:v>
                </c:pt>
                <c:pt idx="1050">
                  <c:v>2320</c:v>
                </c:pt>
                <c:pt idx="1051">
                  <c:v>2320</c:v>
                </c:pt>
                <c:pt idx="1052">
                  <c:v>2320</c:v>
                </c:pt>
                <c:pt idx="1053" formatCode="#,##0">
                  <c:v>2320</c:v>
                </c:pt>
                <c:pt idx="1054">
                  <c:v>2320</c:v>
                </c:pt>
                <c:pt idx="1055">
                  <c:v>2320</c:v>
                </c:pt>
                <c:pt idx="1056">
                  <c:v>2320</c:v>
                </c:pt>
                <c:pt idx="1057">
                  <c:v>2320</c:v>
                </c:pt>
                <c:pt idx="1058">
                  <c:v>2320</c:v>
                </c:pt>
                <c:pt idx="1059">
                  <c:v>2320</c:v>
                </c:pt>
                <c:pt idx="1060" formatCode="#,##0">
                  <c:v>2320</c:v>
                </c:pt>
                <c:pt idx="1061">
                  <c:v>2320.4283341097234</c:v>
                </c:pt>
                <c:pt idx="1062">
                  <c:v>2320.8567473013904</c:v>
                </c:pt>
                <c:pt idx="1063">
                  <c:v>2321.285239589602</c:v>
                </c:pt>
                <c:pt idx="1064">
                  <c:v>2321.7138109889615</c:v>
                </c:pt>
                <c:pt idx="1065">
                  <c:v>2322.1424615140745</c:v>
                </c:pt>
                <c:pt idx="1066">
                  <c:v>2322.5711911795502</c:v>
                </c:pt>
                <c:pt idx="1067" formatCode="#,##0">
                  <c:v>2323</c:v>
                </c:pt>
                <c:pt idx="1068">
                  <c:v>2323.1428307940928</c:v>
                </c:pt>
                <c:pt idx="1069">
                  <c:v>2323.2856703702073</c:v>
                </c:pt>
                <c:pt idx="1070">
                  <c:v>2323.4285187288829</c:v>
                </c:pt>
                <c:pt idx="1071">
                  <c:v>2323.5713758706597</c:v>
                </c:pt>
                <c:pt idx="1072">
                  <c:v>2323.7142417960781</c:v>
                </c:pt>
                <c:pt idx="1073">
                  <c:v>2323.8571165056783</c:v>
                </c:pt>
                <c:pt idx="1074" formatCode="#,##0">
                  <c:v>2324</c:v>
                </c:pt>
                <c:pt idx="1075">
                  <c:v>2324.28560896404</c:v>
                </c:pt>
                <c:pt idx="1076">
                  <c:v>2324.5712530281144</c:v>
                </c:pt>
                <c:pt idx="1077">
                  <c:v>2324.8569321965369</c:v>
                </c:pt>
                <c:pt idx="1078">
                  <c:v>2325.1426464736223</c:v>
                </c:pt>
                <c:pt idx="1079">
                  <c:v>2325.4283958636847</c:v>
                </c:pt>
                <c:pt idx="1080">
                  <c:v>2325.7141803710392</c:v>
                </c:pt>
                <c:pt idx="1081" formatCode="#,##0">
                  <c:v>2326</c:v>
                </c:pt>
                <c:pt idx="1082">
                  <c:v>2326</c:v>
                </c:pt>
                <c:pt idx="1083">
                  <c:v>2326</c:v>
                </c:pt>
                <c:pt idx="1084">
                  <c:v>2326</c:v>
                </c:pt>
                <c:pt idx="1085">
                  <c:v>2326</c:v>
                </c:pt>
                <c:pt idx="1086">
                  <c:v>2326</c:v>
                </c:pt>
                <c:pt idx="1087">
                  <c:v>2326</c:v>
                </c:pt>
                <c:pt idx="1088" formatCode="#,##0">
                  <c:v>2326</c:v>
                </c:pt>
                <c:pt idx="1089">
                  <c:v>2326</c:v>
                </c:pt>
                <c:pt idx="1090">
                  <c:v>2326</c:v>
                </c:pt>
                <c:pt idx="1091">
                  <c:v>2326</c:v>
                </c:pt>
                <c:pt idx="1092">
                  <c:v>2326</c:v>
                </c:pt>
                <c:pt idx="1093">
                  <c:v>2326</c:v>
                </c:pt>
                <c:pt idx="1094">
                  <c:v>2326</c:v>
                </c:pt>
                <c:pt idx="1095" formatCode="#,##0">
                  <c:v>2326</c:v>
                </c:pt>
                <c:pt idx="1096">
                  <c:v>2331.1090673704443</c:v>
                </c:pt>
                <c:pt idx="1097">
                  <c:v>2336.2293568257537</c:v>
                </c:pt>
                <c:pt idx="1098">
                  <c:v>2341.3608930152777</c:v>
                </c:pt>
                <c:pt idx="1099">
                  <c:v>2346.5037006425086</c:v>
                </c:pt>
                <c:pt idx="1100">
                  <c:v>2351.6578044651997</c:v>
                </c:pt>
                <c:pt idx="1101">
                  <c:v>2356.8232292954849</c:v>
                </c:pt>
                <c:pt idx="1102" formatCode="#,##0">
                  <c:v>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</c:numCache>
            </c:numRef>
          </c:cat>
          <c:val>
            <c:numRef>
              <c:f>'Dados sim recup log'!$I$2:$I$1500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  <c:pt idx="1018">
                  <c:v>167246.75</c:v>
                </c:pt>
                <c:pt idx="1019">
                  <c:v>167464.5</c:v>
                </c:pt>
                <c:pt idx="1020">
                  <c:v>167682.25</c:v>
                </c:pt>
                <c:pt idx="1021">
                  <c:v>167900</c:v>
                </c:pt>
                <c:pt idx="1022">
                  <c:v>168117.75</c:v>
                </c:pt>
                <c:pt idx="1023">
                  <c:v>168335.5</c:v>
                </c:pt>
                <c:pt idx="1024">
                  <c:v>168553.25</c:v>
                </c:pt>
                <c:pt idx="1025" formatCode="#,##0">
                  <c:v>168771</c:v>
                </c:pt>
                <c:pt idx="1026">
                  <c:v>168954.5</c:v>
                </c:pt>
                <c:pt idx="1027">
                  <c:v>169138</c:v>
                </c:pt>
                <c:pt idx="1028">
                  <c:v>169321.5</c:v>
                </c:pt>
                <c:pt idx="1029">
                  <c:v>169505</c:v>
                </c:pt>
                <c:pt idx="1030">
                  <c:v>169688.5</c:v>
                </c:pt>
                <c:pt idx="1031">
                  <c:v>169872</c:v>
                </c:pt>
                <c:pt idx="1032">
                  <c:v>170055.5</c:v>
                </c:pt>
                <c:pt idx="1033">
                  <c:v>170239</c:v>
                </c:pt>
                <c:pt idx="1034">
                  <c:v>170422.5</c:v>
                </c:pt>
                <c:pt idx="1035">
                  <c:v>170606</c:v>
                </c:pt>
                <c:pt idx="1036">
                  <c:v>170789.5</c:v>
                </c:pt>
                <c:pt idx="1037">
                  <c:v>170973</c:v>
                </c:pt>
                <c:pt idx="1038">
                  <c:v>171156.5</c:v>
                </c:pt>
                <c:pt idx="1039" formatCode="#,##0">
                  <c:v>171340</c:v>
                </c:pt>
                <c:pt idx="1040">
                  <c:v>171398.28571428571</c:v>
                </c:pt>
                <c:pt idx="1041">
                  <c:v>171456.57142857142</c:v>
                </c:pt>
                <c:pt idx="1042">
                  <c:v>171514.85714285713</c:v>
                </c:pt>
                <c:pt idx="1043">
                  <c:v>171573.14285714284</c:v>
                </c:pt>
                <c:pt idx="1044">
                  <c:v>171631.42857142855</c:v>
                </c:pt>
                <c:pt idx="1045">
                  <c:v>171689.71428571426</c:v>
                </c:pt>
                <c:pt idx="1046" formatCode="#,##0">
                  <c:v>171748</c:v>
                </c:pt>
                <c:pt idx="1047">
                  <c:v>171779.85714285713</c:v>
                </c:pt>
                <c:pt idx="1048">
                  <c:v>171811.71428571426</c:v>
                </c:pt>
                <c:pt idx="1049">
                  <c:v>171843.57142857139</c:v>
                </c:pt>
                <c:pt idx="1050">
                  <c:v>171875.42857142852</c:v>
                </c:pt>
                <c:pt idx="1051">
                  <c:v>171907.28571428565</c:v>
                </c:pt>
                <c:pt idx="1052">
                  <c:v>171939.14285714278</c:v>
                </c:pt>
                <c:pt idx="1053" formatCode="#,##0">
                  <c:v>171971</c:v>
                </c:pt>
                <c:pt idx="1054">
                  <c:v>171989.14285714287</c:v>
                </c:pt>
                <c:pt idx="1055">
                  <c:v>172007.28571428574</c:v>
                </c:pt>
                <c:pt idx="1056">
                  <c:v>172025.42857142861</c:v>
                </c:pt>
                <c:pt idx="1057">
                  <c:v>172043.57142857148</c:v>
                </c:pt>
                <c:pt idx="1058">
                  <c:v>172061.71428571435</c:v>
                </c:pt>
                <c:pt idx="1059">
                  <c:v>172079.85714285722</c:v>
                </c:pt>
                <c:pt idx="1060" formatCode="#,##0">
                  <c:v>172098</c:v>
                </c:pt>
                <c:pt idx="1061">
                  <c:v>172113.56720351891</c:v>
                </c:pt>
                <c:pt idx="1062">
                  <c:v>172129.13581517633</c:v>
                </c:pt>
                <c:pt idx="1063">
                  <c:v>172144.70583509965</c:v>
                </c:pt>
                <c:pt idx="1064">
                  <c:v>172160.2772634163</c:v>
                </c:pt>
                <c:pt idx="1065">
                  <c:v>172175.85010025362</c:v>
                </c:pt>
                <c:pt idx="1066">
                  <c:v>172191.42434573904</c:v>
                </c:pt>
                <c:pt idx="1067" formatCode="#,##0">
                  <c:v>172207</c:v>
                </c:pt>
                <c:pt idx="1068">
                  <c:v>172210.42836666186</c:v>
                </c:pt>
                <c:pt idx="1069">
                  <c:v>172213.856801577</c:v>
                </c:pt>
                <c:pt idx="1070">
                  <c:v>172217.28530474682</c:v>
                </c:pt>
                <c:pt idx="1071">
                  <c:v>172220.71387617267</c:v>
                </c:pt>
                <c:pt idx="1072">
                  <c:v>172224.1425158559</c:v>
                </c:pt>
                <c:pt idx="1073">
                  <c:v>172227.57122379789</c:v>
                </c:pt>
                <c:pt idx="1074" formatCode="#,##0">
                  <c:v>172231</c:v>
                </c:pt>
                <c:pt idx="1075">
                  <c:v>172255.41818325367</c:v>
                </c:pt>
                <c:pt idx="1076">
                  <c:v>172279.83982841417</c:v>
                </c:pt>
                <c:pt idx="1077">
                  <c:v>172304.26493597231</c:v>
                </c:pt>
                <c:pt idx="1078">
                  <c:v>172328.69350641896</c:v>
                </c:pt>
                <c:pt idx="1079">
                  <c:v>172353.12554024509</c:v>
                </c:pt>
                <c:pt idx="1080">
                  <c:v>172377.56103794172</c:v>
                </c:pt>
                <c:pt idx="1081" formatCode="#,##0">
                  <c:v>172402</c:v>
                </c:pt>
                <c:pt idx="1082">
                  <c:v>172448.53373128499</c:v>
                </c:pt>
                <c:pt idx="1083">
                  <c:v>172495.08002268034</c:v>
                </c:pt>
                <c:pt idx="1084">
                  <c:v>172541.63887757622</c:v>
                </c:pt>
                <c:pt idx="1085">
                  <c:v>172588.21029936365</c:v>
                </c:pt>
                <c:pt idx="1086">
                  <c:v>172634.79429143466</c:v>
                </c:pt>
                <c:pt idx="1087">
                  <c:v>172681.39085718212</c:v>
                </c:pt>
                <c:pt idx="1088" formatCode="#,##0">
                  <c:v>172728</c:v>
                </c:pt>
                <c:pt idx="1089">
                  <c:v>172786.93963011817</c:v>
                </c:pt>
                <c:pt idx="1090">
                  <c:v>172845.89937208852</c:v>
                </c:pt>
                <c:pt idx="1091">
                  <c:v>172904.87923277373</c:v>
                </c:pt>
                <c:pt idx="1092">
                  <c:v>172963.87921903891</c:v>
                </c:pt>
                <c:pt idx="1093">
                  <c:v>173022.89933775144</c:v>
                </c:pt>
                <c:pt idx="1094">
                  <c:v>173081.93959578106</c:v>
                </c:pt>
                <c:pt idx="1095" formatCode="#,##0">
                  <c:v>173141</c:v>
                </c:pt>
                <c:pt idx="1096">
                  <c:v>173199.85714285713</c:v>
                </c:pt>
                <c:pt idx="1097">
                  <c:v>173258.71428571426</c:v>
                </c:pt>
                <c:pt idx="1098">
                  <c:v>173317.57142857139</c:v>
                </c:pt>
                <c:pt idx="1099">
                  <c:v>173376.42857142852</c:v>
                </c:pt>
                <c:pt idx="1100">
                  <c:v>173435.28571428565</c:v>
                </c:pt>
                <c:pt idx="1101">
                  <c:v>173494.14285714278</c:v>
                </c:pt>
                <c:pt idx="1102" formatCode="#,##0">
                  <c:v>173553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1674.943862723303</c:v>
                </c:pt>
                <c:pt idx="1069">
                  <c:v>1728.9064276526624</c:v>
                </c:pt>
                <c:pt idx="1070">
                  <c:v>1782.8877009177813</c:v>
                </c:pt>
                <c:pt idx="1071">
                  <c:v>1836.8876886503713</c:v>
                </c:pt>
                <c:pt idx="1072">
                  <c:v>1890.9063969841518</c:v>
                </c:pt>
                <c:pt idx="1073">
                  <c:v>1944.9438320548215</c:v>
                </c:pt>
                <c:pt idx="1074">
                  <c:v>1999</c:v>
                </c:pt>
                <c:pt idx="1075">
                  <c:v>2024.0104934965784</c:v>
                </c:pt>
                <c:pt idx="1076">
                  <c:v>2049.0174899862905</c:v>
                </c:pt>
                <c:pt idx="1077">
                  <c:v>2074.0209889740217</c:v>
                </c:pt>
                <c:pt idx="1078">
                  <c:v>2099.0209899645706</c:v>
                </c:pt>
                <c:pt idx="1079">
                  <c:v>2124.0174924626772</c:v>
                </c:pt>
                <c:pt idx="1080">
                  <c:v>2149.0104959729942</c:v>
                </c:pt>
                <c:pt idx="1081">
                  <c:v>2174</c:v>
                </c:pt>
                <c:pt idx="1082">
                  <c:v>2198.2384147210396</c:v>
                </c:pt>
                <c:pt idx="1083">
                  <c:v>2222.4925827292318</c:v>
                </c:pt>
                <c:pt idx="1084">
                  <c:v>2246.7625119615986</c:v>
                </c:pt>
                <c:pt idx="1085">
                  <c:v>2271.0482103588292</c:v>
                </c:pt>
                <c:pt idx="1086">
                  <c:v>2295.3496858651342</c:v>
                </c:pt>
                <c:pt idx="1087">
                  <c:v>2319.6669464284205</c:v>
                </c:pt>
                <c:pt idx="1088">
                  <c:v>2344</c:v>
                </c:pt>
                <c:pt idx="1089">
                  <c:v>2358.5404268301209</c:v>
                </c:pt>
                <c:pt idx="1090">
                  <c:v>2373.0911779954331</c:v>
                </c:pt>
                <c:pt idx="1091">
                  <c:v>2387.6522592402471</c:v>
                </c:pt>
                <c:pt idx="1092">
                  <c:v>2402.223676311638</c:v>
                </c:pt>
                <c:pt idx="1093">
                  <c:v>2416.8054349596787</c:v>
                </c:pt>
                <c:pt idx="1094">
                  <c:v>2431.3975409372651</c:v>
                </c:pt>
                <c:pt idx="1095">
                  <c:v>2446</c:v>
                </c:pt>
                <c:pt idx="1096">
                  <c:v>2456.2266203978215</c:v>
                </c:pt>
                <c:pt idx="1097">
                  <c:v>2466.4729584179295</c:v>
                </c:pt>
                <c:pt idx="1098">
                  <c:v>2476.7390023133485</c:v>
                </c:pt>
                <c:pt idx="1099">
                  <c:v>2487.0247402884124</c:v>
                </c:pt>
                <c:pt idx="1100">
                  <c:v>2497.3301604984445</c:v>
                </c:pt>
                <c:pt idx="1101">
                  <c:v>2507.6552510499314</c:v>
                </c:pt>
                <c:pt idx="1102">
                  <c:v>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</c:numCache>
            </c:numRef>
          </c:cat>
          <c:val>
            <c:numRef>
              <c:f>'Dados sim recup log'!$C$2:$C$1500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  <c:pt idx="1018">
                  <c:v>105.125</c:v>
                </c:pt>
                <c:pt idx="1019">
                  <c:v>105.125</c:v>
                </c:pt>
                <c:pt idx="1020">
                  <c:v>105.125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  <c:pt idx="1040">
                  <c:v>30.571428571420256</c:v>
                </c:pt>
                <c:pt idx="1041">
                  <c:v>30.571428571420256</c:v>
                </c:pt>
                <c:pt idx="1042">
                  <c:v>30.571428571420256</c:v>
                </c:pt>
                <c:pt idx="1043">
                  <c:v>30.571428571420256</c:v>
                </c:pt>
                <c:pt idx="1044">
                  <c:v>30.571428571420256</c:v>
                </c:pt>
                <c:pt idx="1045">
                  <c:v>30.571428571420256</c:v>
                </c:pt>
                <c:pt idx="1046">
                  <c:v>30.571428571478464</c:v>
                </c:pt>
                <c:pt idx="1047">
                  <c:v>26.857142857130384</c:v>
                </c:pt>
                <c:pt idx="1048">
                  <c:v>26.857142857130384</c:v>
                </c:pt>
                <c:pt idx="1049">
                  <c:v>26.857142857130384</c:v>
                </c:pt>
                <c:pt idx="1050">
                  <c:v>26.857142857130384</c:v>
                </c:pt>
                <c:pt idx="1051">
                  <c:v>26.857142857130384</c:v>
                </c:pt>
                <c:pt idx="1052">
                  <c:v>26.857142857130384</c:v>
                </c:pt>
                <c:pt idx="1053">
                  <c:v>26.857142857217696</c:v>
                </c:pt>
                <c:pt idx="1054">
                  <c:v>14.285714285710128</c:v>
                </c:pt>
                <c:pt idx="1055">
                  <c:v>14.285714285710128</c:v>
                </c:pt>
                <c:pt idx="1056">
                  <c:v>14.285714285710128</c:v>
                </c:pt>
                <c:pt idx="1057">
                  <c:v>14.285714285710128</c:v>
                </c:pt>
                <c:pt idx="1058">
                  <c:v>14.285714285710128</c:v>
                </c:pt>
                <c:pt idx="1059">
                  <c:v>14.285714285710128</c:v>
                </c:pt>
                <c:pt idx="1060">
                  <c:v>14.285714285739232</c:v>
                </c:pt>
                <c:pt idx="1061">
                  <c:v>37.975393304252066</c:v>
                </c:pt>
                <c:pt idx="1062">
                  <c:v>37.983592585020233</c:v>
                </c:pt>
                <c:pt idx="1063">
                  <c:v>37.991793636087095</c:v>
                </c:pt>
                <c:pt idx="1064">
                  <c:v>37.999996457831003</c:v>
                </c:pt>
                <c:pt idx="1065">
                  <c:v>38.008201050688513</c:v>
                </c:pt>
                <c:pt idx="1066">
                  <c:v>38.016407414979767</c:v>
                </c:pt>
                <c:pt idx="1067">
                  <c:v>38.024615551141324</c:v>
                </c:pt>
                <c:pt idx="1068">
                  <c:v>57.51506017925567</c:v>
                </c:pt>
                <c:pt idx="1069">
                  <c:v>57.533839420619188</c:v>
                </c:pt>
                <c:pt idx="1070">
                  <c:v>57.55262479360681</c:v>
                </c:pt>
                <c:pt idx="1071">
                  <c:v>57.571416300226701</c:v>
                </c:pt>
                <c:pt idx="1072">
                  <c:v>57.590213942428818</c:v>
                </c:pt>
                <c:pt idx="1073">
                  <c:v>57.609017722250428</c:v>
                </c:pt>
                <c:pt idx="1074">
                  <c:v>57.627827641612384</c:v>
                </c:pt>
                <c:pt idx="1075">
                  <c:v>49.714285714289872</c:v>
                </c:pt>
                <c:pt idx="1076">
                  <c:v>49.714285714289872</c:v>
                </c:pt>
                <c:pt idx="1077">
                  <c:v>49.714285714289872</c:v>
                </c:pt>
                <c:pt idx="1078">
                  <c:v>49.714285714289872</c:v>
                </c:pt>
                <c:pt idx="1079">
                  <c:v>49.714285714289872</c:v>
                </c:pt>
                <c:pt idx="1080">
                  <c:v>49.714285714289872</c:v>
                </c:pt>
                <c:pt idx="1081">
                  <c:v>49.714285714260768</c:v>
                </c:pt>
                <c:pt idx="1082">
                  <c:v>70.772146006027469</c:v>
                </c:pt>
                <c:pt idx="1083">
                  <c:v>70.800459403544664</c:v>
                </c:pt>
                <c:pt idx="1084">
                  <c:v>70.828784128243569</c:v>
                </c:pt>
                <c:pt idx="1085">
                  <c:v>70.857120184664382</c:v>
                </c:pt>
                <c:pt idx="1086">
                  <c:v>70.885467577318195</c:v>
                </c:pt>
                <c:pt idx="1087">
                  <c:v>70.913826310745208</c:v>
                </c:pt>
                <c:pt idx="1088">
                  <c:v>70.942196389456512</c:v>
                </c:pt>
                <c:pt idx="1089">
                  <c:v>73.480056948290439</c:v>
                </c:pt>
                <c:pt idx="1090">
                  <c:v>73.510493135661818</c:v>
                </c:pt>
                <c:pt idx="1091">
                  <c:v>73.540941930026747</c:v>
                </c:pt>
                <c:pt idx="1092">
                  <c:v>73.571403336565709</c:v>
                </c:pt>
                <c:pt idx="1093">
                  <c:v>73.6018773605756</c:v>
                </c:pt>
                <c:pt idx="1094">
                  <c:v>73.632364007207798</c:v>
                </c:pt>
                <c:pt idx="1095">
                  <c:v>73.662863281671889</c:v>
                </c:pt>
                <c:pt idx="1096">
                  <c:v>74.192830625397619</c:v>
                </c:pt>
                <c:pt idx="1097">
                  <c:v>74.223770332551794</c:v>
                </c:pt>
                <c:pt idx="1098">
                  <c:v>74.254722942074295</c:v>
                </c:pt>
                <c:pt idx="1099">
                  <c:v>74.285688459407538</c:v>
                </c:pt>
                <c:pt idx="1100">
                  <c:v>74.316666889877524</c:v>
                </c:pt>
                <c:pt idx="1101">
                  <c:v>74.347658238897566</c:v>
                </c:pt>
                <c:pt idx="1102">
                  <c:v>74.378662511793664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</c:numCache>
            </c:numRef>
          </c:cat>
          <c:val>
            <c:numRef>
              <c:f>'Dados sim recup log'!$D$2:$D$1500</c:f>
              <c:numCache>
                <c:formatCode>General</c:formatCode>
                <c:ptCount val="14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123.640625</c:v>
                </c:pt>
                <c:pt idx="1015">
                  <c:v>120.99553571428623</c:v>
                </c:pt>
                <c:pt idx="1016">
                  <c:v>118.35044642857247</c:v>
                </c:pt>
                <c:pt idx="1017">
                  <c:v>115.7053571428587</c:v>
                </c:pt>
                <c:pt idx="1018">
                  <c:v>113.06026785714494</c:v>
                </c:pt>
                <c:pt idx="1019">
                  <c:v>110.41517857143117</c:v>
                </c:pt>
                <c:pt idx="1020">
                  <c:v>107.7700892857174</c:v>
                </c:pt>
                <c:pt idx="1021">
                  <c:v>105.125</c:v>
                </c:pt>
                <c:pt idx="1022">
                  <c:v>98.921875</c:v>
                </c:pt>
                <c:pt idx="1023">
                  <c:v>92.71875</c:v>
                </c:pt>
                <c:pt idx="1024">
                  <c:v>86.515625</c:v>
                </c:pt>
                <c:pt idx="1025">
                  <c:v>80.3125</c:v>
                </c:pt>
                <c:pt idx="1026">
                  <c:v>74.109375</c:v>
                </c:pt>
                <c:pt idx="1027">
                  <c:v>67.90625</c:v>
                </c:pt>
                <c:pt idx="1028">
                  <c:v>61.703125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52.383928571427532</c:v>
                </c:pt>
                <c:pt idx="1037">
                  <c:v>49.267857142855064</c:v>
                </c:pt>
                <c:pt idx="1038">
                  <c:v>46.151785714282596</c:v>
                </c:pt>
                <c:pt idx="1039">
                  <c:v>43.035714285710128</c:v>
                </c:pt>
                <c:pt idx="1040">
                  <c:v>39.91964285713766</c:v>
                </c:pt>
                <c:pt idx="1041">
                  <c:v>36.803571428565192</c:v>
                </c:pt>
                <c:pt idx="1042">
                  <c:v>33.6875</c:v>
                </c:pt>
                <c:pt idx="1043">
                  <c:v>30.107142857141298</c:v>
                </c:pt>
                <c:pt idx="1044">
                  <c:v>29.642857142855064</c:v>
                </c:pt>
                <c:pt idx="1045">
                  <c:v>29.17857142856883</c:v>
                </c:pt>
                <c:pt idx="1046">
                  <c:v>28.714285714282596</c:v>
                </c:pt>
                <c:pt idx="1047">
                  <c:v>28.249999999996362</c:v>
                </c:pt>
                <c:pt idx="1048">
                  <c:v>27.785714285710128</c:v>
                </c:pt>
                <c:pt idx="1049">
                  <c:v>27.321428571434808</c:v>
                </c:pt>
                <c:pt idx="1050">
                  <c:v>25.285714285713766</c:v>
                </c:pt>
                <c:pt idx="1051">
                  <c:v>23.714285714286234</c:v>
                </c:pt>
                <c:pt idx="1052">
                  <c:v>22.142857142858702</c:v>
                </c:pt>
                <c:pt idx="1053">
                  <c:v>20.57142857143117</c:v>
                </c:pt>
                <c:pt idx="1054">
                  <c:v>19.000000000003638</c:v>
                </c:pt>
                <c:pt idx="1055">
                  <c:v>17.428571428576106</c:v>
                </c:pt>
                <c:pt idx="1056">
                  <c:v>15.857142857152212</c:v>
                </c:pt>
                <c:pt idx="1057">
                  <c:v>17.246924163031508</c:v>
                </c:pt>
                <c:pt idx="1058">
                  <c:v>20.209158950445271</c:v>
                </c:pt>
                <c:pt idx="1059">
                  <c:v>23.172418869242392</c:v>
                </c:pt>
                <c:pt idx="1060">
                  <c:v>26.136704140757502</c:v>
                </c:pt>
                <c:pt idx="1061">
                  <c:v>29.1020149863798</c:v>
                </c:pt>
                <c:pt idx="1062">
                  <c:v>32.068351627538505</c:v>
                </c:pt>
                <c:pt idx="1063">
                  <c:v>35.035714285717404</c:v>
                </c:pt>
                <c:pt idx="1064">
                  <c:v>40.439382522406959</c:v>
                </c:pt>
                <c:pt idx="1065">
                  <c:v>42.884188286952849</c:v>
                </c:pt>
                <c:pt idx="1066">
                  <c:v>45.330317313026171</c:v>
                </c:pt>
                <c:pt idx="1067">
                  <c:v>47.777770146043622</c:v>
                </c:pt>
                <c:pt idx="1068">
                  <c:v>50.226547331618349</c:v>
                </c:pt>
                <c:pt idx="1069">
                  <c:v>52.676649415563588</c:v>
                </c:pt>
                <c:pt idx="1070">
                  <c:v>55.128076943892665</c:v>
                </c:pt>
                <c:pt idx="1071">
                  <c:v>56.589285714286234</c:v>
                </c:pt>
                <c:pt idx="1072">
                  <c:v>55.614188906165509</c:v>
                </c:pt>
                <c:pt idx="1073">
                  <c:v>54.636744692874345</c:v>
                </c:pt>
                <c:pt idx="1074">
                  <c:v>53.656952307959727</c:v>
                </c:pt>
                <c:pt idx="1075">
                  <c:v>52.674810984717624</c:v>
                </c:pt>
                <c:pt idx="1076">
                  <c:v>51.690319956200256</c:v>
                </c:pt>
                <c:pt idx="1077">
                  <c:v>50.703478455201548</c:v>
                </c:pt>
                <c:pt idx="1078">
                  <c:v>52.346518250753434</c:v>
                </c:pt>
                <c:pt idx="1079">
                  <c:v>54.982289961910283</c:v>
                </c:pt>
                <c:pt idx="1080">
                  <c:v>57.621602263654495</c:v>
                </c:pt>
                <c:pt idx="1081">
                  <c:v>60.264456572451309</c:v>
                </c:pt>
                <c:pt idx="1082">
                  <c:v>62.910854305329849</c:v>
                </c:pt>
                <c:pt idx="1083">
                  <c:v>65.560796879886766</c:v>
                </c:pt>
                <c:pt idx="1084">
                  <c:v>68.214285714282596</c:v>
                </c:pt>
                <c:pt idx="1085">
                  <c:v>71.185007118536305</c:v>
                </c:pt>
                <c:pt idx="1086">
                  <c:v>71.527300509740598</c:v>
                </c:pt>
                <c:pt idx="1087">
                  <c:v>71.869860825550859</c:v>
                </c:pt>
                <c:pt idx="1088">
                  <c:v>72.212688226591126</c:v>
                </c:pt>
                <c:pt idx="1089">
                  <c:v>72.555782873580029</c:v>
                </c:pt>
                <c:pt idx="1090">
                  <c:v>72.899144927316229</c:v>
                </c:pt>
                <c:pt idx="1091">
                  <c:v>73.242774548682064</c:v>
                </c:pt>
                <c:pt idx="1092">
                  <c:v>73.649103828174702</c:v>
                </c:pt>
                <c:pt idx="1093">
                  <c:v>73.742068001207372</c:v>
                </c:pt>
                <c:pt idx="1094">
                  <c:v>73.835096727008931</c:v>
                </c:pt>
                <c:pt idx="1095">
                  <c:v>73.92819004318153</c:v>
                </c:pt>
                <c:pt idx="1096">
                  <c:v>74.021347987345507</c:v>
                </c:pt>
                <c:pt idx="1097">
                  <c:v>74.114570597135753</c:v>
                </c:pt>
                <c:pt idx="1098">
                  <c:v>74.207857910208986</c:v>
                </c:pt>
                <c:pt idx="1099">
                  <c:v>74.285714285714292</c:v>
                </c:pt>
                <c:pt idx="1100">
                  <c:v>74.301194895767068</c:v>
                </c:pt>
                <c:pt idx="1101">
                  <c:v>74.316679808410115</c:v>
                </c:pt>
                <c:pt idx="1102">
                  <c:v>74.332169024994073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1674.943862723303</c:v>
                </c:pt>
                <c:pt idx="1069">
                  <c:v>1728.9064276526624</c:v>
                </c:pt>
                <c:pt idx="1070">
                  <c:v>1782.8877009177813</c:v>
                </c:pt>
                <c:pt idx="1071">
                  <c:v>1836.8876886503713</c:v>
                </c:pt>
                <c:pt idx="1072">
                  <c:v>1890.9063969841518</c:v>
                </c:pt>
                <c:pt idx="1073">
                  <c:v>1944.9438320548215</c:v>
                </c:pt>
                <c:pt idx="1074">
                  <c:v>1999</c:v>
                </c:pt>
                <c:pt idx="1075">
                  <c:v>2024.0104934965784</c:v>
                </c:pt>
                <c:pt idx="1076">
                  <c:v>2049.0174899862905</c:v>
                </c:pt>
                <c:pt idx="1077">
                  <c:v>2074.0209889740217</c:v>
                </c:pt>
                <c:pt idx="1078">
                  <c:v>2099.0209899645706</c:v>
                </c:pt>
                <c:pt idx="1079">
                  <c:v>2124.0174924626772</c:v>
                </c:pt>
                <c:pt idx="1080">
                  <c:v>2149.0104959729942</c:v>
                </c:pt>
                <c:pt idx="1081">
                  <c:v>2174</c:v>
                </c:pt>
                <c:pt idx="1082">
                  <c:v>2198.2384147210396</c:v>
                </c:pt>
                <c:pt idx="1083">
                  <c:v>2222.4925827292318</c:v>
                </c:pt>
                <c:pt idx="1084">
                  <c:v>2246.7625119615986</c:v>
                </c:pt>
                <c:pt idx="1085">
                  <c:v>2271.0482103588292</c:v>
                </c:pt>
                <c:pt idx="1086">
                  <c:v>2295.3496858651342</c:v>
                </c:pt>
                <c:pt idx="1087">
                  <c:v>2319.6669464284205</c:v>
                </c:pt>
                <c:pt idx="1088">
                  <c:v>2344</c:v>
                </c:pt>
                <c:pt idx="1089">
                  <c:v>2358.5404268301209</c:v>
                </c:pt>
                <c:pt idx="1090">
                  <c:v>2373.0911779954331</c:v>
                </c:pt>
                <c:pt idx="1091">
                  <c:v>2387.6522592402471</c:v>
                </c:pt>
                <c:pt idx="1092">
                  <c:v>2402.223676311638</c:v>
                </c:pt>
                <c:pt idx="1093">
                  <c:v>2416.8054349596787</c:v>
                </c:pt>
                <c:pt idx="1094">
                  <c:v>2431.3975409372651</c:v>
                </c:pt>
                <c:pt idx="1095">
                  <c:v>2446</c:v>
                </c:pt>
                <c:pt idx="1096">
                  <c:v>2456.2266203978215</c:v>
                </c:pt>
                <c:pt idx="1097">
                  <c:v>2466.4729584179295</c:v>
                </c:pt>
                <c:pt idx="1098">
                  <c:v>2476.7390023133485</c:v>
                </c:pt>
                <c:pt idx="1099">
                  <c:v>2487.0247402884124</c:v>
                </c:pt>
                <c:pt idx="1100">
                  <c:v>2497.3301604984445</c:v>
                </c:pt>
                <c:pt idx="1101">
                  <c:v>2507.6552510499314</c:v>
                </c:pt>
                <c:pt idx="1102">
                  <c:v>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1580.7037557527406</c:v>
                </c:pt>
                <c:pt idx="1066">
                  <c:v>1611.4246776490827</c:v>
                </c:pt>
                <c:pt idx="1067">
                  <c:v>1646.571046614323</c:v>
                </c:pt>
                <c:pt idx="1068">
                  <c:v>1686.2350502869258</c:v>
                </c:pt>
                <c:pt idx="1069">
                  <c:v>1730.5416386387651</c:v>
                </c:pt>
                <c:pt idx="1070">
                  <c:v>1779.6478073768737</c:v>
                </c:pt>
                <c:pt idx="1071">
                  <c:v>1833.7423625409845</c:v>
                </c:pt>
                <c:pt idx="1072">
                  <c:v>1884.0089494590661</c:v>
                </c:pt>
                <c:pt idx="1073">
                  <c:v>1930.2880832296585</c:v>
                </c:pt>
                <c:pt idx="1074">
                  <c:v>1972.4513260234596</c:v>
                </c:pt>
                <c:pt idx="1075">
                  <c:v>2010.4006043147403</c:v>
                </c:pt>
                <c:pt idx="1076">
                  <c:v>2044.067277391104</c:v>
                </c:pt>
                <c:pt idx="1077">
                  <c:v>2073.4109903850558</c:v>
                </c:pt>
                <c:pt idx="1078">
                  <c:v>2098.4183443065963</c:v>
                </c:pt>
                <c:pt idx="1079">
                  <c:v>2123.3188818899021</c:v>
                </c:pt>
                <c:pt idx="1080">
                  <c:v>2148.1139493785231</c:v>
                </c:pt>
                <c:pt idx="1081">
                  <c:v>2172.8049751182498</c:v>
                </c:pt>
                <c:pt idx="1082">
                  <c:v>2197.3934657489185</c:v>
                </c:pt>
                <c:pt idx="1083">
                  <c:v>2221.8810025628045</c:v>
                </c:pt>
                <c:pt idx="1084">
                  <c:v>2246.2692380230706</c:v>
                </c:pt>
                <c:pt idx="1085">
                  <c:v>2270.559892435916</c:v>
                </c:pt>
                <c:pt idx="1086">
                  <c:v>2293.5060771923463</c:v>
                </c:pt>
                <c:pt idx="1087">
                  <c:v>2315.088642906951</c:v>
                </c:pt>
                <c:pt idx="1088">
                  <c:v>2335.2911836092808</c:v>
                </c:pt>
                <c:pt idx="1089">
                  <c:v>2354.1000126412996</c:v>
                </c:pt>
                <c:pt idx="1090">
                  <c:v>2371.5041312971716</c:v>
                </c:pt>
                <c:pt idx="1091">
                  <c:v>2387.4951905965563</c:v>
                </c:pt>
                <c:pt idx="1092">
                  <c:v>2402.0674465923498</c:v>
                </c:pt>
                <c:pt idx="1093">
                  <c:v>2416.0341595280588</c:v>
                </c:pt>
                <c:pt idx="1094">
                  <c:v>2429.3921972111848</c:v>
                </c:pt>
                <c:pt idx="1095">
                  <c:v>2442.1389509830401</c:v>
                </c:pt>
                <c:pt idx="1096">
                  <c:v>2454.2723285795532</c:v>
                </c:pt>
                <c:pt idx="1097">
                  <c:v>2465.7907464531477</c:v>
                </c:pt>
                <c:pt idx="1098">
                  <c:v>2476.6931215856143</c:v>
                </c:pt>
                <c:pt idx="1099">
                  <c:v>2486.9788628215788</c:v>
                </c:pt>
                <c:pt idx="1100">
                  <c:v>2492.1415397769169</c:v>
                </c:pt>
                <c:pt idx="1101">
                  <c:v>2497.3072234490146</c:v>
                </c:pt>
                <c:pt idx="1102">
                  <c:v>2502.4759125813225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</c:numCache>
            </c:numRef>
          </c:cat>
          <c:val>
            <c:numRef>
              <c:f>'Dados sim recup log'!$M$2:$M$1500</c:f>
              <c:numCache>
                <c:formatCode>General</c:formatCode>
                <c:ptCount val="14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  <c:pt idx="1018">
                  <c:v>0.97448634003160983</c:v>
                </c:pt>
                <c:pt idx="1019">
                  <c:v>0.97381835032437447</c:v>
                </c:pt>
                <c:pt idx="1020">
                  <c:v>0.97311444206519149</c:v>
                </c:pt>
                <c:pt idx="1021">
                  <c:v>0.97237163814180927</c:v>
                </c:pt>
                <c:pt idx="1022">
                  <c:v>0.9715866230827257</c:v>
                </c:pt>
                <c:pt idx="1023">
                  <c:v>0.97075569358178049</c:v>
                </c:pt>
                <c:pt idx="1024">
                  <c:v>0.96987470007997867</c:v>
                </c:pt>
                <c:pt idx="1025">
                  <c:v>0.9689389774601429</c:v>
                </c:pt>
                <c:pt idx="1026">
                  <c:v>0.96358662613982116</c:v>
                </c:pt>
                <c:pt idx="1027">
                  <c:v>0.96221058608289223</c:v>
                </c:pt>
                <c:pt idx="1028">
                  <c:v>0.96072646210333446</c:v>
                </c:pt>
                <c:pt idx="1029">
                  <c:v>0.95912099911280446</c:v>
                </c:pt>
                <c:pt idx="1030">
                  <c:v>0.95737868222570488</c:v>
                </c:pt>
                <c:pt idx="1031">
                  <c:v>0.95548123374209759</c:v>
                </c:pt>
                <c:pt idx="1032">
                  <c:v>0.95340696950840509</c:v>
                </c:pt>
                <c:pt idx="1033">
                  <c:v>0.95112996654973148</c:v>
                </c:pt>
                <c:pt idx="1034">
                  <c:v>0.94861897409503559</c:v>
                </c:pt>
                <c:pt idx="1035">
                  <c:v>0.94583597070260039</c:v>
                </c:pt>
                <c:pt idx="1036">
                  <c:v>0.94273422562140774</c:v>
                </c:pt>
                <c:pt idx="1037">
                  <c:v>0.93925565358483476</c:v>
                </c:pt>
                <c:pt idx="1038">
                  <c:v>0.93532714316562937</c:v>
                </c:pt>
                <c:pt idx="1039">
                  <c:v>0.93085536188386564</c:v>
                </c:pt>
                <c:pt idx="1040">
                  <c:v>0.98354828042327558</c:v>
                </c:pt>
                <c:pt idx="1041">
                  <c:v>0.98327309405732044</c:v>
                </c:pt>
                <c:pt idx="1042">
                  <c:v>0.98298854505043087</c:v>
                </c:pt>
                <c:pt idx="1043">
                  <c:v>0.98269414731717042</c:v>
                </c:pt>
                <c:pt idx="1044">
                  <c:v>0.98238938053096825</c:v>
                </c:pt>
                <c:pt idx="1045">
                  <c:v>0.98207368705521492</c:v>
                </c:pt>
                <c:pt idx="1046">
                  <c:v>0.98174646853789604</c:v>
                </c:pt>
                <c:pt idx="1047">
                  <c:v>0.99672988881621971</c:v>
                </c:pt>
                <c:pt idx="1048">
                  <c:v>0.99671916010498685</c:v>
                </c:pt>
                <c:pt idx="1049">
                  <c:v>0.99670836076366032</c:v>
                </c:pt>
                <c:pt idx="1050">
                  <c:v>0.99669749009247033</c:v>
                </c:pt>
                <c:pt idx="1051">
                  <c:v>0.99668654738237239</c:v>
                </c:pt>
                <c:pt idx="1052">
                  <c:v>0.99667553191489366</c:v>
                </c:pt>
                <c:pt idx="1053">
                  <c:v>0.99666444296197465</c:v>
                </c:pt>
                <c:pt idx="1054">
                  <c:v>0.99741824440618509</c:v>
                </c:pt>
                <c:pt idx="1055">
                  <c:v>0.99741156169110179</c:v>
                </c:pt>
                <c:pt idx="1056">
                  <c:v>0.99740484429064624</c:v>
                </c:pt>
                <c:pt idx="1057">
                  <c:v>0.99739809193407369</c:v>
                </c:pt>
                <c:pt idx="1058">
                  <c:v>0.99739130434781476</c:v>
                </c:pt>
                <c:pt idx="1059">
                  <c:v>0.99738448125543755</c:v>
                </c:pt>
                <c:pt idx="1060">
                  <c:v>0.99737762237769001</c:v>
                </c:pt>
                <c:pt idx="1061">
                  <c:v>1.01498286003792</c:v>
                </c:pt>
                <c:pt idx="1062">
                  <c:v>1.0147661955614284</c:v>
                </c:pt>
                <c:pt idx="1063">
                  <c:v>1.0145557711169269</c:v>
                </c:pt>
                <c:pt idx="1064">
                  <c:v>1.0143513209593322</c:v>
                </c:pt>
                <c:pt idx="1065">
                  <c:v>1.0141525942221687</c:v>
                </c:pt>
                <c:pt idx="1066">
                  <c:v>1.0139593538904754</c:v>
                </c:pt>
                <c:pt idx="1067">
                  <c:v>1.0137713758580071</c:v>
                </c:pt>
                <c:pt idx="1068">
                  <c:v>1.0332781386325127</c:v>
                </c:pt>
                <c:pt idx="1069">
                  <c:v>1.0322175364382788</c:v>
                </c:pt>
                <c:pt idx="1070">
                  <c:v>1.0312227847625099</c:v>
                </c:pt>
                <c:pt idx="1071">
                  <c:v>1.0302879355243699</c:v>
                </c:pt>
                <c:pt idx="1072">
                  <c:v>1.029407736067669</c:v>
                </c:pt>
                <c:pt idx="1073">
                  <c:v>1.0285775304144378</c:v>
                </c:pt>
                <c:pt idx="1074">
                  <c:v>1.0277931768795958</c:v>
                </c:pt>
                <c:pt idx="1075">
                  <c:v>1.012511502499539</c:v>
                </c:pt>
                <c:pt idx="1076">
                  <c:v>1.0123551713640135</c:v>
                </c:pt>
                <c:pt idx="1077">
                  <c:v>1.0122026771903732</c:v>
                </c:pt>
                <c:pt idx="1078">
                  <c:v>1.0120538804204271</c:v>
                </c:pt>
                <c:pt idx="1079">
                  <c:v>1.0119086481829458</c:v>
                </c:pt>
                <c:pt idx="1080">
                  <c:v>1.0117668538978646</c:v>
                </c:pt>
                <c:pt idx="1081">
                  <c:v>1.0116283769082717</c:v>
                </c:pt>
                <c:pt idx="1082">
                  <c:v>1.0111492248026861</c:v>
                </c:pt>
                <c:pt idx="1083">
                  <c:v>1.0110334565376387</c:v>
                </c:pt>
                <c:pt idx="1084">
                  <c:v>1.0109201395860512</c:v>
                </c:pt>
                <c:pt idx="1085">
                  <c:v>1.0108091969079667</c:v>
                </c:pt>
                <c:pt idx="1086">
                  <c:v>1.0107005546581793</c:v>
                </c:pt>
                <c:pt idx="1087">
                  <c:v>1.0105941420224696</c:v>
                </c:pt>
                <c:pt idx="1088">
                  <c:v>1.0104898910634756</c:v>
                </c:pt>
                <c:pt idx="1089">
                  <c:v>1.0062032537671164</c:v>
                </c:pt>
                <c:pt idx="1090">
                  <c:v>1.0061693880672076</c:v>
                </c:pt>
                <c:pt idx="1091">
                  <c:v>1.0061359130992658</c:v>
                </c:pt>
                <c:pt idx="1092">
                  <c:v>1.0061028221404518</c:v>
                </c:pt>
                <c:pt idx="1093">
                  <c:v>1.006070108621371</c:v>
                </c:pt>
                <c:pt idx="1094">
                  <c:v>1.0060377661215538</c:v>
                </c:pt>
                <c:pt idx="1095">
                  <c:v>1.0060057883652813</c:v>
                </c:pt>
                <c:pt idx="1096">
                  <c:v>1.0041809568265827</c:v>
                </c:pt>
                <c:pt idx="1097">
                  <c:v>1.0041715768142145</c:v>
                </c:pt>
                <c:pt idx="1098">
                  <c:v>1.0041622365493128</c:v>
                </c:pt>
                <c:pt idx="1099">
                  <c:v>1.0041529357616836</c:v>
                </c:pt>
                <c:pt idx="1100">
                  <c:v>1.0041436741834893</c:v>
                </c:pt>
                <c:pt idx="1101">
                  <c:v>1.0041344515494204</c:v>
                </c:pt>
                <c:pt idx="1102">
                  <c:v>1.0041252675963881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</c:numCache>
            </c:numRef>
          </c:cat>
          <c:val>
            <c:numRef>
              <c:f>'Dados sim recup log'!$N$2:$N$1500</c:f>
              <c:numCache>
                <c:formatCode>General</c:formatCode>
                <c:ptCount val="14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0.97949584672751855</c:v>
                </c:pt>
                <c:pt idx="1016">
                  <c:v>0.97842903028057127</c:v>
                </c:pt>
                <c:pt idx="1017">
                  <c:v>0.97731326585318246</c:v>
                </c:pt>
                <c:pt idx="1018">
                  <c:v>0.97614506818037372</c:v>
                </c:pt>
                <c:pt idx="1019">
                  <c:v>0.97492060922867652</c:v>
                </c:pt>
                <c:pt idx="1020">
                  <c:v>0.97363567449036315</c:v>
                </c:pt>
                <c:pt idx="1021">
                  <c:v>0.97228561233337651</c:v>
                </c:pt>
                <c:pt idx="1022">
                  <c:v>0.97149298579821353</c:v>
                </c:pt>
                <c:pt idx="1023">
                  <c:v>0.97002819210702773</c:v>
                </c:pt>
                <c:pt idx="1024">
                  <c:v>0.96846792989026631</c:v>
                </c:pt>
                <c:pt idx="1025">
                  <c:v>0.96680244414984629</c:v>
                </c:pt>
                <c:pt idx="1026">
                  <c:v>0.96502058766397036</c:v>
                </c:pt>
                <c:pt idx="1027">
                  <c:v>0.96310956019619987</c:v>
                </c:pt>
                <c:pt idx="1028">
                  <c:v>0.96105458600357696</c:v>
                </c:pt>
                <c:pt idx="1029">
                  <c:v>0.95883851167411094</c:v>
                </c:pt>
                <c:pt idx="1030">
                  <c:v>0.95705786778148305</c:v>
                </c:pt>
                <c:pt idx="1031">
                  <c:v>0.95511481203597237</c:v>
                </c:pt>
                <c:pt idx="1032">
                  <c:v>0.95298584033268485</c:v>
                </c:pt>
                <c:pt idx="1033">
                  <c:v>0.95064263321978182</c:v>
                </c:pt>
                <c:pt idx="1034">
                  <c:v>0.94805074115776644</c:v>
                </c:pt>
                <c:pt idx="1035">
                  <c:v>0.94516780840788972</c:v>
                </c:pt>
                <c:pt idx="1036">
                  <c:v>0.94194113219681319</c:v>
                </c:pt>
                <c:pt idx="1037">
                  <c:v>0.94646196202353372</c:v>
                </c:pt>
                <c:pt idx="1038">
                  <c:v>0.95132566699205579</c:v>
                </c:pt>
                <c:pt idx="1039">
                  <c:v>0.95657624142216113</c:v>
                </c:pt>
                <c:pt idx="1040">
                  <c:v>0.96226607548111642</c:v>
                </c:pt>
                <c:pt idx="1041">
                  <c:v>0.96845816877752311</c:v>
                </c:pt>
                <c:pt idx="1042">
                  <c:v>0.97522911340496488</c:v>
                </c:pt>
                <c:pt idx="1043">
                  <c:v>0.98267318835950213</c:v>
                </c:pt>
                <c:pt idx="1044">
                  <c:v>0.98454388227314482</c:v>
                </c:pt>
                <c:pt idx="1045">
                  <c:v>0.98645605385324053</c:v>
                </c:pt>
                <c:pt idx="1046">
                  <c:v>0.98841127673091789</c:v>
                </c:pt>
                <c:pt idx="1047">
                  <c:v>0.99041121174310476</c:v>
                </c:pt>
                <c:pt idx="1048">
                  <c:v>0.99245761338215033</c:v>
                </c:pt>
                <c:pt idx="1049">
                  <c:v>0.99455233684731903</c:v>
                </c:pt>
                <c:pt idx="1050">
                  <c:v>0.99669734576648616</c:v>
                </c:pt>
                <c:pt idx="1051">
                  <c:v>0.99679564997666892</c:v>
                </c:pt>
                <c:pt idx="1052">
                  <c:v>0.99689454264137356</c:v>
                </c:pt>
                <c:pt idx="1053">
                  <c:v>0.99699402908381463</c:v>
                </c:pt>
                <c:pt idx="1054">
                  <c:v>0.99709411469188614</c:v>
                </c:pt>
                <c:pt idx="1055">
                  <c:v>0.99719480491915113</c:v>
                </c:pt>
                <c:pt idx="1056">
                  <c:v>0.99729610528584978</c:v>
                </c:pt>
                <c:pt idx="1057">
                  <c:v>0.99739802137993649</c:v>
                </c:pt>
                <c:pt idx="1058">
                  <c:v>0.99988846796463948</c:v>
                </c:pt>
                <c:pt idx="1059">
                  <c:v>1.0023555217607596</c:v>
                </c:pt>
                <c:pt idx="1060">
                  <c:v>1.0047998604311306</c:v>
                </c:pt>
                <c:pt idx="1061">
                  <c:v>1.0072221346170926</c:v>
                </c:pt>
                <c:pt idx="1062">
                  <c:v>1.0096229693961494</c:v>
                </c:pt>
                <c:pt idx="1063">
                  <c:v>1.0120029656423679</c:v>
                </c:pt>
                <c:pt idx="1064">
                  <c:v>1.014362701297284</c:v>
                </c:pt>
                <c:pt idx="1065">
                  <c:v>1.0169547598496675</c:v>
                </c:pt>
                <c:pt idx="1066">
                  <c:v>1.0194349648278735</c:v>
                </c:pt>
                <c:pt idx="1067">
                  <c:v>1.0218107426631418</c:v>
                </c:pt>
                <c:pt idx="1068">
                  <c:v>1.0240888504350663</c:v>
                </c:pt>
                <c:pt idx="1069">
                  <c:v>1.0262754521348019</c:v>
                </c:pt>
                <c:pt idx="1070">
                  <c:v>1.0283761844509764</c:v>
                </c:pt>
                <c:pt idx="1071">
                  <c:v>1.0303962137563858</c:v>
                </c:pt>
                <c:pt idx="1072">
                  <c:v>1.0274120225092189</c:v>
                </c:pt>
                <c:pt idx="1073">
                  <c:v>1.0245641793707403</c:v>
                </c:pt>
                <c:pt idx="1074">
                  <c:v>1.021842979377076</c:v>
                </c:pt>
                <c:pt idx="1075">
                  <c:v>1.0192396526041472</c:v>
                </c:pt>
                <c:pt idx="1076">
                  <c:v>1.0167462509731184</c:v>
                </c:pt>
                <c:pt idx="1077">
                  <c:v>1.0143555514627698</c:v>
                </c:pt>
                <c:pt idx="1078">
                  <c:v>1.0120609729752115</c:v>
                </c:pt>
                <c:pt idx="1079">
                  <c:v>1.0118663362102536</c:v>
                </c:pt>
                <c:pt idx="1080">
                  <c:v>1.01167750529612</c:v>
                </c:pt>
                <c:pt idx="1081">
                  <c:v>1.0114942811794831</c:v>
                </c:pt>
                <c:pt idx="1082">
                  <c:v>1.0113164738263407</c:v>
                </c:pt>
                <c:pt idx="1083">
                  <c:v>1.0111439017160908</c:v>
                </c:pt>
                <c:pt idx="1084">
                  <c:v>1.0109763913693559</c:v>
                </c:pt>
                <c:pt idx="1085">
                  <c:v>1.0108137769069141</c:v>
                </c:pt>
                <c:pt idx="1086">
                  <c:v>1.0101059588134507</c:v>
                </c:pt>
                <c:pt idx="1087">
                  <c:v>1.0094102936675124</c:v>
                </c:pt>
                <c:pt idx="1088">
                  <c:v>1.0087264652972261</c:v>
                </c:pt>
                <c:pt idx="1089">
                  <c:v>1.0080541686467335</c:v>
                </c:pt>
                <c:pt idx="1090">
                  <c:v>1.007393109282704</c:v>
                </c:pt>
                <c:pt idx="1091">
                  <c:v>1.0067430029272764</c:v>
                </c:pt>
                <c:pt idx="1092">
                  <c:v>1.0061035750158527</c:v>
                </c:pt>
                <c:pt idx="1093">
                  <c:v>1.0058144549419388</c:v>
                </c:pt>
                <c:pt idx="1094">
                  <c:v>1.0055289109346597</c:v>
                </c:pt>
                <c:pt idx="1095">
                  <c:v>1.0052468900601921</c:v>
                </c:pt>
                <c:pt idx="1096">
                  <c:v>1.00496834039342</c:v>
                </c:pt>
                <c:pt idx="1097">
                  <c:v>1.0046932109935254</c:v>
                </c:pt>
                <c:pt idx="1098">
                  <c:v>1.0044214518803547</c:v>
                </c:pt>
                <c:pt idx="1099">
                  <c:v>1.0041530140114328</c:v>
                </c:pt>
                <c:pt idx="1100">
                  <c:v>1.0020758829246665</c:v>
                </c:pt>
                <c:pt idx="1101">
                  <c:v>1.0020727890409307</c:v>
                </c:pt>
                <c:pt idx="1102">
                  <c:v>1.0020697049541103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</c:numCache>
            </c:numRef>
          </c:cat>
          <c:val>
            <c:numRef>
              <c:f>'Dados sim recup log'!$H$2:$H$1500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  <c:pt idx="1018">
                  <c:v>2.9464285714284415</c:v>
                </c:pt>
                <c:pt idx="1019">
                  <c:v>2.892857142856883</c:v>
                </c:pt>
                <c:pt idx="1020">
                  <c:v>2.8392857142853245</c:v>
                </c:pt>
                <c:pt idx="1021">
                  <c:v>2.785714285713766</c:v>
                </c:pt>
                <c:pt idx="1022">
                  <c:v>2.7321428571422075</c:v>
                </c:pt>
                <c:pt idx="1023">
                  <c:v>2.678571428570649</c:v>
                </c:pt>
                <c:pt idx="1024">
                  <c:v>2.625</c:v>
                </c:pt>
                <c:pt idx="1025">
                  <c:v>2.625</c:v>
                </c:pt>
                <c:pt idx="1026">
                  <c:v>2.6071428571426623</c:v>
                </c:pt>
                <c:pt idx="1027">
                  <c:v>2.5892857142853245</c:v>
                </c:pt>
                <c:pt idx="1028">
                  <c:v>2.5714285714279868</c:v>
                </c:pt>
                <c:pt idx="1029">
                  <c:v>2.553571428570649</c:v>
                </c:pt>
                <c:pt idx="1030">
                  <c:v>2.5357142857133113</c:v>
                </c:pt>
                <c:pt idx="1031">
                  <c:v>2.5178571428559735</c:v>
                </c:pt>
                <c:pt idx="1032">
                  <c:v>2.4999999999986358</c:v>
                </c:pt>
                <c:pt idx="1033">
                  <c:v>2.4999999999986358</c:v>
                </c:pt>
                <c:pt idx="1034">
                  <c:v>2.4999999999986358</c:v>
                </c:pt>
                <c:pt idx="1035">
                  <c:v>2.4999999999986358</c:v>
                </c:pt>
                <c:pt idx="1036">
                  <c:v>2.4999999999986358</c:v>
                </c:pt>
                <c:pt idx="1037">
                  <c:v>2.4999999999986358</c:v>
                </c:pt>
                <c:pt idx="1038">
                  <c:v>2.4999999999986358</c:v>
                </c:pt>
                <c:pt idx="1039">
                  <c:v>2.5000000000013642</c:v>
                </c:pt>
                <c:pt idx="1040">
                  <c:v>2.8571428571444812</c:v>
                </c:pt>
                <c:pt idx="1041">
                  <c:v>3.2142857142875982</c:v>
                </c:pt>
                <c:pt idx="1042">
                  <c:v>3.5714285714307152</c:v>
                </c:pt>
                <c:pt idx="1043">
                  <c:v>3.9285714285738322</c:v>
                </c:pt>
                <c:pt idx="1044">
                  <c:v>4.2857142857169492</c:v>
                </c:pt>
                <c:pt idx="1045">
                  <c:v>4.6428571428600662</c:v>
                </c:pt>
                <c:pt idx="1046">
                  <c:v>5</c:v>
                </c:pt>
                <c:pt idx="1047">
                  <c:v>4.2857142857142208</c:v>
                </c:pt>
                <c:pt idx="1048">
                  <c:v>3.5714285714284415</c:v>
                </c:pt>
                <c:pt idx="1049">
                  <c:v>2.8571428571426623</c:v>
                </c:pt>
                <c:pt idx="1050">
                  <c:v>2.142857142856883</c:v>
                </c:pt>
                <c:pt idx="1051">
                  <c:v>1.4285714285711038</c:v>
                </c:pt>
                <c:pt idx="1052">
                  <c:v>0.7142857142853245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0.428334109723437</c:v>
                </c:pt>
                <c:pt idx="1062">
                  <c:v>0.85674730139044186</c:v>
                </c:pt>
                <c:pt idx="1063">
                  <c:v>1.2852395896020425</c:v>
                </c:pt>
                <c:pt idx="1064">
                  <c:v>1.7138109889615407</c:v>
                </c:pt>
                <c:pt idx="1065">
                  <c:v>2.1424615140745118</c:v>
                </c:pt>
                <c:pt idx="1066">
                  <c:v>2.5711911795501692</c:v>
                </c:pt>
                <c:pt idx="1067">
                  <c:v>3</c:v>
                </c:pt>
                <c:pt idx="1068">
                  <c:v>2.714496684369351</c:v>
                </c:pt>
                <c:pt idx="1069">
                  <c:v>2.4289230688168573</c:v>
                </c:pt>
                <c:pt idx="1070">
                  <c:v>2.1432791392808213</c:v>
                </c:pt>
                <c:pt idx="1071">
                  <c:v>1.8575648816981811</c:v>
                </c:pt>
                <c:pt idx="1072">
                  <c:v>1.5717802820036013</c:v>
                </c:pt>
                <c:pt idx="1073">
                  <c:v>1.2859253261281083</c:v>
                </c:pt>
                <c:pt idx="1074">
                  <c:v>1</c:v>
                </c:pt>
                <c:pt idx="1075">
                  <c:v>1.142778169947178</c:v>
                </c:pt>
                <c:pt idx="1076">
                  <c:v>1.2855826579070708</c:v>
                </c:pt>
                <c:pt idx="1077">
                  <c:v>1.4284134676540816</c:v>
                </c:pt>
                <c:pt idx="1078">
                  <c:v>1.5712706029626133</c:v>
                </c:pt>
                <c:pt idx="1079">
                  <c:v>1.7141540676066143</c:v>
                </c:pt>
                <c:pt idx="1080">
                  <c:v>1.8570638653609421</c:v>
                </c:pt>
                <c:pt idx="1081">
                  <c:v>2</c:v>
                </c:pt>
                <c:pt idx="1082">
                  <c:v>1.7143910359600341</c:v>
                </c:pt>
                <c:pt idx="1083">
                  <c:v>1.42874697188563</c:v>
                </c:pt>
                <c:pt idx="1084">
                  <c:v>1.1430678034630546</c:v>
                </c:pt>
                <c:pt idx="1085">
                  <c:v>0.85735352637766482</c:v>
                </c:pt>
                <c:pt idx="1086">
                  <c:v>0.57160413631527263</c:v>
                </c:pt>
                <c:pt idx="1087">
                  <c:v>0.28581962896078039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5.1090673704443361</c:v>
                </c:pt>
                <c:pt idx="1097">
                  <c:v>10.229356825753712</c:v>
                </c:pt>
                <c:pt idx="1098">
                  <c:v>15.360893015277725</c:v>
                </c:pt>
                <c:pt idx="1099">
                  <c:v>20.503700642508647</c:v>
                </c:pt>
                <c:pt idx="1100">
                  <c:v>25.657804465199661</c:v>
                </c:pt>
                <c:pt idx="1101">
                  <c:v>30.823229295484907</c:v>
                </c:pt>
                <c:pt idx="110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1674.943862723303</c:v>
                </c:pt>
                <c:pt idx="1069">
                  <c:v>1728.9064276526624</c:v>
                </c:pt>
                <c:pt idx="1070">
                  <c:v>1782.8877009177813</c:v>
                </c:pt>
                <c:pt idx="1071">
                  <c:v>1836.8876886503713</c:v>
                </c:pt>
                <c:pt idx="1072">
                  <c:v>1890.9063969841518</c:v>
                </c:pt>
                <c:pt idx="1073">
                  <c:v>1944.9438320548215</c:v>
                </c:pt>
                <c:pt idx="1074">
                  <c:v>1999</c:v>
                </c:pt>
                <c:pt idx="1075">
                  <c:v>2024.0104934965784</c:v>
                </c:pt>
                <c:pt idx="1076">
                  <c:v>2049.0174899862905</c:v>
                </c:pt>
                <c:pt idx="1077">
                  <c:v>2074.0209889740217</c:v>
                </c:pt>
                <c:pt idx="1078">
                  <c:v>2099.0209899645706</c:v>
                </c:pt>
                <c:pt idx="1079">
                  <c:v>2124.0174924626772</c:v>
                </c:pt>
                <c:pt idx="1080">
                  <c:v>2149.0104959729942</c:v>
                </c:pt>
                <c:pt idx="1081">
                  <c:v>2174</c:v>
                </c:pt>
                <c:pt idx="1082">
                  <c:v>2198.2384147210396</c:v>
                </c:pt>
                <c:pt idx="1083">
                  <c:v>2222.4925827292318</c:v>
                </c:pt>
                <c:pt idx="1084">
                  <c:v>2246.7625119615986</c:v>
                </c:pt>
                <c:pt idx="1085">
                  <c:v>2271.0482103588292</c:v>
                </c:pt>
                <c:pt idx="1086">
                  <c:v>2295.3496858651342</c:v>
                </c:pt>
                <c:pt idx="1087">
                  <c:v>2319.6669464284205</c:v>
                </c:pt>
                <c:pt idx="1088">
                  <c:v>2344</c:v>
                </c:pt>
                <c:pt idx="1089">
                  <c:v>2358.5404268301209</c:v>
                </c:pt>
                <c:pt idx="1090">
                  <c:v>2373.0911779954331</c:v>
                </c:pt>
                <c:pt idx="1091">
                  <c:v>2387.6522592402471</c:v>
                </c:pt>
                <c:pt idx="1092">
                  <c:v>2402.223676311638</c:v>
                </c:pt>
                <c:pt idx="1093">
                  <c:v>2416.8054349596787</c:v>
                </c:pt>
                <c:pt idx="1094">
                  <c:v>2431.3975409372651</c:v>
                </c:pt>
                <c:pt idx="1095">
                  <c:v>2446</c:v>
                </c:pt>
                <c:pt idx="1096">
                  <c:v>2456.2266203978215</c:v>
                </c:pt>
                <c:pt idx="1097">
                  <c:v>2466.4729584179295</c:v>
                </c:pt>
                <c:pt idx="1098">
                  <c:v>2476.7390023133485</c:v>
                </c:pt>
                <c:pt idx="1099">
                  <c:v>2487.0247402884124</c:v>
                </c:pt>
                <c:pt idx="1100">
                  <c:v>2497.3301604984445</c:v>
                </c:pt>
                <c:pt idx="1101">
                  <c:v>2507.6552510499314</c:v>
                </c:pt>
                <c:pt idx="1102">
                  <c:v>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1580.7037557527406</c:v>
                </c:pt>
                <c:pt idx="1066">
                  <c:v>1611.4246776490827</c:v>
                </c:pt>
                <c:pt idx="1067">
                  <c:v>1646.571046614323</c:v>
                </c:pt>
                <c:pt idx="1068">
                  <c:v>1686.2350502869258</c:v>
                </c:pt>
                <c:pt idx="1069">
                  <c:v>1730.5416386387651</c:v>
                </c:pt>
                <c:pt idx="1070">
                  <c:v>1779.6478073768737</c:v>
                </c:pt>
                <c:pt idx="1071">
                  <c:v>1833.7423625409845</c:v>
                </c:pt>
                <c:pt idx="1072">
                  <c:v>1884.0089494590661</c:v>
                </c:pt>
                <c:pt idx="1073">
                  <c:v>1930.2880832296585</c:v>
                </c:pt>
                <c:pt idx="1074">
                  <c:v>1972.4513260234596</c:v>
                </c:pt>
                <c:pt idx="1075">
                  <c:v>2010.4006043147403</c:v>
                </c:pt>
                <c:pt idx="1076">
                  <c:v>2044.067277391104</c:v>
                </c:pt>
                <c:pt idx="1077">
                  <c:v>2073.4109903850558</c:v>
                </c:pt>
                <c:pt idx="1078">
                  <c:v>2098.4183443065963</c:v>
                </c:pt>
                <c:pt idx="1079">
                  <c:v>2123.3188818899021</c:v>
                </c:pt>
                <c:pt idx="1080">
                  <c:v>2148.1139493785231</c:v>
                </c:pt>
                <c:pt idx="1081">
                  <c:v>2172.8049751182498</c:v>
                </c:pt>
                <c:pt idx="1082">
                  <c:v>2197.3934657489185</c:v>
                </c:pt>
                <c:pt idx="1083">
                  <c:v>2221.8810025628045</c:v>
                </c:pt>
                <c:pt idx="1084">
                  <c:v>2246.2692380230706</c:v>
                </c:pt>
                <c:pt idx="1085">
                  <c:v>2270.559892435916</c:v>
                </c:pt>
                <c:pt idx="1086">
                  <c:v>2293.5060771923463</c:v>
                </c:pt>
                <c:pt idx="1087">
                  <c:v>2315.088642906951</c:v>
                </c:pt>
                <c:pt idx="1088">
                  <c:v>2335.2911836092808</c:v>
                </c:pt>
                <c:pt idx="1089">
                  <c:v>2354.1000126412996</c:v>
                </c:pt>
                <c:pt idx="1090">
                  <c:v>2371.5041312971716</c:v>
                </c:pt>
                <c:pt idx="1091">
                  <c:v>2387.4951905965563</c:v>
                </c:pt>
                <c:pt idx="1092">
                  <c:v>2402.0674465923498</c:v>
                </c:pt>
                <c:pt idx="1093">
                  <c:v>2416.0341595280588</c:v>
                </c:pt>
                <c:pt idx="1094">
                  <c:v>2429.3921972111848</c:v>
                </c:pt>
                <c:pt idx="1095">
                  <c:v>2442.1389509830401</c:v>
                </c:pt>
                <c:pt idx="1096">
                  <c:v>2454.2723285795532</c:v>
                </c:pt>
                <c:pt idx="1097">
                  <c:v>2465.7907464531477</c:v>
                </c:pt>
                <c:pt idx="1098">
                  <c:v>2476.6931215856143</c:v>
                </c:pt>
                <c:pt idx="1099">
                  <c:v>2486.9788628215788</c:v>
                </c:pt>
                <c:pt idx="1100">
                  <c:v>2492.1415397769169</c:v>
                </c:pt>
                <c:pt idx="1101">
                  <c:v>2497.3072234490146</c:v>
                </c:pt>
                <c:pt idx="1102">
                  <c:v>2502.4759125813225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</c:numCache>
            </c:numRef>
          </c:cat>
          <c:val>
            <c:numRef>
              <c:f>'Dados sim recup log'!$E$2:$E$1500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  <c:pt idx="1018">
                  <c:v>1893.125</c:v>
                </c:pt>
                <c:pt idx="1019">
                  <c:v>1847.583333333343</c:v>
                </c:pt>
                <c:pt idx="1020">
                  <c:v>1802.0416666666861</c:v>
                </c:pt>
                <c:pt idx="1021">
                  <c:v>1756.5000000000291</c:v>
                </c:pt>
                <c:pt idx="1022">
                  <c:v>1710.9583333333721</c:v>
                </c:pt>
                <c:pt idx="1023">
                  <c:v>1665.4166666667152</c:v>
                </c:pt>
                <c:pt idx="1024">
                  <c:v>1619.875</c:v>
                </c:pt>
                <c:pt idx="1025">
                  <c:v>1598.7142857142899</c:v>
                </c:pt>
                <c:pt idx="1026">
                  <c:v>1527.9285714285797</c:v>
                </c:pt>
                <c:pt idx="1027">
                  <c:v>1457.1428571428696</c:v>
                </c:pt>
                <c:pt idx="1028">
                  <c:v>1386.3571428571595</c:v>
                </c:pt>
                <c:pt idx="1029">
                  <c:v>1315.5714285714494</c:v>
                </c:pt>
                <c:pt idx="1030">
                  <c:v>1244.7857142857392</c:v>
                </c:pt>
                <c:pt idx="1031">
                  <c:v>1174</c:v>
                </c:pt>
                <c:pt idx="1032">
                  <c:v>1124.375</c:v>
                </c:pt>
                <c:pt idx="1033">
                  <c:v>1074.75</c:v>
                </c:pt>
                <c:pt idx="1034">
                  <c:v>1025.125</c:v>
                </c:pt>
                <c:pt idx="1035">
                  <c:v>975.5</c:v>
                </c:pt>
                <c:pt idx="1036">
                  <c:v>925.875</c:v>
                </c:pt>
                <c:pt idx="1037">
                  <c:v>876.25</c:v>
                </c:pt>
                <c:pt idx="1038">
                  <c:v>826.625</c:v>
                </c:pt>
                <c:pt idx="1039">
                  <c:v>777</c:v>
                </c:pt>
                <c:pt idx="1040">
                  <c:v>752.07142857142026</c:v>
                </c:pt>
                <c:pt idx="1041">
                  <c:v>727.14285714284051</c:v>
                </c:pt>
                <c:pt idx="1042">
                  <c:v>702.21428571426077</c:v>
                </c:pt>
                <c:pt idx="1043">
                  <c:v>677.28571428568102</c:v>
                </c:pt>
                <c:pt idx="1044">
                  <c:v>652.35714285710128</c:v>
                </c:pt>
                <c:pt idx="1045">
                  <c:v>627.42857142852154</c:v>
                </c:pt>
                <c:pt idx="1046">
                  <c:v>602.5</c:v>
                </c:pt>
                <c:pt idx="1047">
                  <c:v>573.85714285713038</c:v>
                </c:pt>
                <c:pt idx="1048">
                  <c:v>545.21428571426077</c:v>
                </c:pt>
                <c:pt idx="1049">
                  <c:v>516.57142857139115</c:v>
                </c:pt>
                <c:pt idx="1050">
                  <c:v>487.92857142852154</c:v>
                </c:pt>
                <c:pt idx="1051">
                  <c:v>459.28571428565192</c:v>
                </c:pt>
                <c:pt idx="1052">
                  <c:v>430.6428571427823</c:v>
                </c:pt>
                <c:pt idx="1053">
                  <c:v>402</c:v>
                </c:pt>
                <c:pt idx="1054">
                  <c:v>385.71428571428987</c:v>
                </c:pt>
                <c:pt idx="1055">
                  <c:v>369.42857142857974</c:v>
                </c:pt>
                <c:pt idx="1056">
                  <c:v>353.14285714286962</c:v>
                </c:pt>
                <c:pt idx="1057">
                  <c:v>336.85714285715949</c:v>
                </c:pt>
                <c:pt idx="1058">
                  <c:v>320.57142857144936</c:v>
                </c:pt>
                <c:pt idx="1059">
                  <c:v>304.28571428573923</c:v>
                </c:pt>
                <c:pt idx="1060">
                  <c:v>288</c:v>
                </c:pt>
                <c:pt idx="1061">
                  <c:v>299.11825044712168</c:v>
                </c:pt>
                <c:pt idx="1062">
                  <c:v>310.24470017501153</c:v>
                </c:pt>
                <c:pt idx="1063">
                  <c:v>321.37935095396824</c:v>
                </c:pt>
                <c:pt idx="1064">
                  <c:v>332.52220455466886</c:v>
                </c:pt>
                <c:pt idx="1065">
                  <c:v>343.67326274822699</c:v>
                </c:pt>
                <c:pt idx="1066">
                  <c:v>354.83252730607637</c:v>
                </c:pt>
                <c:pt idx="1067">
                  <c:v>366</c:v>
                </c:pt>
                <c:pt idx="1068">
                  <c:v>409.22934589354554</c:v>
                </c:pt>
                <c:pt idx="1069">
                  <c:v>452.4774710284546</c:v>
                </c:pt>
                <c:pt idx="1070">
                  <c:v>495.74438153635128</c:v>
                </c:pt>
                <c:pt idx="1071">
                  <c:v>539.03008355086786</c:v>
                </c:pt>
                <c:pt idx="1072">
                  <c:v>582.33458320758655</c:v>
                </c:pt>
                <c:pt idx="1073">
                  <c:v>625.65788664412685</c:v>
                </c:pt>
                <c:pt idx="1074">
                  <c:v>669</c:v>
                </c:pt>
                <c:pt idx="1075">
                  <c:v>680.73889241003781</c:v>
                </c:pt>
                <c:pt idx="1076">
                  <c:v>692.46958553930745</c:v>
                </c:pt>
                <c:pt idx="1077">
                  <c:v>704.19207761751022</c:v>
                </c:pt>
                <c:pt idx="1078">
                  <c:v>715.90636687396909</c:v>
                </c:pt>
                <c:pt idx="1079">
                  <c:v>727.61245153757045</c:v>
                </c:pt>
                <c:pt idx="1080">
                  <c:v>739.31032983688056</c:v>
                </c:pt>
                <c:pt idx="1081">
                  <c:v>751</c:v>
                </c:pt>
                <c:pt idx="1082">
                  <c:v>764.2570858267718</c:v>
                </c:pt>
                <c:pt idx="1083">
                  <c:v>777.52370580969728</c:v>
                </c:pt>
                <c:pt idx="1084">
                  <c:v>790.79986514433403</c:v>
                </c:pt>
                <c:pt idx="1085">
                  <c:v>804.08556902877172</c:v>
                </c:pt>
                <c:pt idx="1086">
                  <c:v>817.38082266366109</c:v>
                </c:pt>
                <c:pt idx="1087">
                  <c:v>830.68563125215587</c:v>
                </c:pt>
                <c:pt idx="1088">
                  <c:v>844</c:v>
                </c:pt>
                <c:pt idx="1089">
                  <c:v>867.76577123400057</c:v>
                </c:pt>
                <c:pt idx="1090">
                  <c:v>891.56197865537251</c:v>
                </c:pt>
                <c:pt idx="1091">
                  <c:v>915.38863487110939</c:v>
                </c:pt>
                <c:pt idx="1092">
                  <c:v>939.24575249338523</c:v>
                </c:pt>
                <c:pt idx="1093">
                  <c:v>963.13334413967095</c:v>
                </c:pt>
                <c:pt idx="1094">
                  <c:v>987.05142243258888</c:v>
                </c:pt>
                <c:pt idx="1095">
                  <c:v>1011</c:v>
                </c:pt>
                <c:pt idx="1096">
                  <c:v>1014.4206846193701</c:v>
                </c:pt>
                <c:pt idx="1097">
                  <c:v>1017.8439955483773</c:v>
                </c:pt>
                <c:pt idx="1098">
                  <c:v>1021.269934362208</c:v>
                </c:pt>
                <c:pt idx="1099">
                  <c:v>1024.6985026369512</c:v>
                </c:pt>
                <c:pt idx="1100">
                  <c:v>1028.1297019495105</c:v>
                </c:pt>
                <c:pt idx="1101">
                  <c:v>1031.5635338776628</c:v>
                </c:pt>
                <c:pt idx="1102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</c:numCache>
            </c:numRef>
          </c:cat>
          <c:val>
            <c:numRef>
              <c:f>'Dados sim recup log'!$Q$2:$Q$1500</c:f>
              <c:numCache>
                <c:formatCode>General</c:formatCode>
                <c:ptCount val="14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-0.13568513234888568</c:v>
                </c:pt>
                <c:pt idx="1016" formatCode="0.00%">
                  <c:v>-0.13555377680573399</c:v>
                </c:pt>
                <c:pt idx="1017" formatCode="0.00%">
                  <c:v>-0.13676962166674378</c:v>
                </c:pt>
                <c:pt idx="1018" formatCode="0.00%">
                  <c:v>-0.13938974634445433</c:v>
                </c:pt>
                <c:pt idx="1019" formatCode="0.00%">
                  <c:v>-0.14346835702519045</c:v>
                </c:pt>
                <c:pt idx="1020" formatCode="0.00%">
                  <c:v>-0.14905616159797486</c:v>
                </c:pt>
                <c:pt idx="1021" formatCode="0.00%">
                  <c:v>-0.15619969962816715</c:v>
                </c:pt>
                <c:pt idx="1022" formatCode="0.00%">
                  <c:v>-0.16309387531920516</c:v>
                </c:pt>
                <c:pt idx="1023" formatCode="0.00%">
                  <c:v>-0.17027959109654134</c:v>
                </c:pt>
                <c:pt idx="1024" formatCode="0.00%">
                  <c:v>-0.17778911340475667</c:v>
                </c:pt>
                <c:pt idx="1025" formatCode="0.00%">
                  <c:v>-0.18565844291085687</c:v>
                </c:pt>
                <c:pt idx="1026" formatCode="0.00%">
                  <c:v>-0.19392783315648654</c:v>
                </c:pt>
                <c:pt idx="1027" formatCode="0.00%">
                  <c:v>-0.20264239444449594</c:v>
                </c:pt>
                <c:pt idx="1028" formatCode="0.00%">
                  <c:v>-0.21185279944140678</c:v>
                </c:pt>
                <c:pt idx="1029" formatCode="0.00%">
                  <c:v>-0.2221190478870998</c:v>
                </c:pt>
                <c:pt idx="1030" formatCode="0.00%">
                  <c:v>-0.23252015614113153</c:v>
                </c:pt>
                <c:pt idx="1031" formatCode="0.00%">
                  <c:v>-0.24310207474632872</c:v>
                </c:pt>
                <c:pt idx="1032" formatCode="0.00%">
                  <c:v>-0.2539189265515156</c:v>
                </c:pt>
                <c:pt idx="1033" formatCode="0.00%">
                  <c:v>-0.2650348756025932</c:v>
                </c:pt>
                <c:pt idx="1034" formatCode="0.00%">
                  <c:v>-0.27652651400519157</c:v>
                </c:pt>
                <c:pt idx="1035" formatCode="0.00%">
                  <c:v>-0.28848594121751148</c:v>
                </c:pt>
                <c:pt idx="1036" formatCode="0.00%">
                  <c:v>-0.3010247816043965</c:v>
                </c:pt>
                <c:pt idx="1037" formatCode="0.00%">
                  <c:v>-0.30876336857033404</c:v>
                </c:pt>
                <c:pt idx="1038" formatCode="0.00%">
                  <c:v>-0.31150565234936178</c:v>
                </c:pt>
                <c:pt idx="1039" formatCode="0.00%">
                  <c:v>-0.30891173043438336</c:v>
                </c:pt>
                <c:pt idx="1040" formatCode="0.00%">
                  <c:v>-0.30046184157175704</c:v>
                </c:pt>
                <c:pt idx="1041" formatCode="0.00%">
                  <c:v>-0.28540381385696556</c:v>
                </c:pt>
                <c:pt idx="1042" formatCode="0.00%">
                  <c:v>-0.26267589854891271</c:v>
                </c:pt>
                <c:pt idx="1043" formatCode="0.00%">
                  <c:v>-0.23079203056199626</c:v>
                </c:pt>
                <c:pt idx="1044" formatCode="0.00%">
                  <c:v>-0.19984211633102689</c:v>
                </c:pt>
                <c:pt idx="1045" formatCode="0.00%">
                  <c:v>-0.17029402677700811</c:v>
                </c:pt>
                <c:pt idx="1046" formatCode="0.00%">
                  <c:v>-0.14268125760121242</c:v>
                </c:pt>
                <c:pt idx="1047" formatCode="0.00%">
                  <c:v>-0.11760570579740792</c:v>
                </c:pt>
                <c:pt idx="1048" formatCode="0.00%">
                  <c:v>-9.5739017420060968E-2</c:v>
                </c:pt>
                <c:pt idx="1049" formatCode="0.00%">
                  <c:v>-7.7821958980749284E-2</c:v>
                </c:pt>
                <c:pt idx="1050" formatCode="0.00%">
                  <c:v>-6.4661154190594705E-2</c:v>
                </c:pt>
                <c:pt idx="1051" formatCode="0.00%">
                  <c:v>-5.3021699140119005E-2</c:v>
                </c:pt>
                <c:pt idx="1052" formatCode="0.00%">
                  <c:v>-4.3000956363470455E-2</c:v>
                </c:pt>
                <c:pt idx="1053" formatCode="0.00%">
                  <c:v>-3.4690968419324952E-2</c:v>
                </c:pt>
                <c:pt idx="1054" formatCode="0.00%">
                  <c:v>-2.8177445049287542E-2</c:v>
                </c:pt>
                <c:pt idx="1055" formatCode="0.00%">
                  <c:v>-2.3538748624671202E-2</c:v>
                </c:pt>
                <c:pt idx="1056" formatCode="0.00%">
                  <c:v>-2.0844889826385438E-2</c:v>
                </c:pt>
                <c:pt idx="1057" formatCode="0.00%">
                  <c:v>-2.0156546358433003E-2</c:v>
                </c:pt>
                <c:pt idx="1058" formatCode="0.00%">
                  <c:v>-1.7116326972555052E-2</c:v>
                </c:pt>
                <c:pt idx="1059" formatCode="0.00%">
                  <c:v>-1.1732099267820484E-2</c:v>
                </c:pt>
                <c:pt idx="1060" formatCode="0.00%">
                  <c:v>-3.9945879748286561E-3</c:v>
                </c:pt>
                <c:pt idx="1061" formatCode="0.00%">
                  <c:v>6.1223734132360708E-3</c:v>
                </c:pt>
                <c:pt idx="1062" formatCode="0.00%">
                  <c:v>1.8661803301041502E-2</c:v>
                </c:pt>
                <c:pt idx="1063" formatCode="0.00%">
                  <c:v>3.3683737922327595E-2</c:v>
                </c:pt>
                <c:pt idx="1064" formatCode="0.00%">
                  <c:v>5.126559929935115E-2</c:v>
                </c:pt>
                <c:pt idx="1065" formatCode="0.00%">
                  <c:v>6.9208806108059351E-2</c:v>
                </c:pt>
                <c:pt idx="1066" formatCode="0.00%">
                  <c:v>8.7427382785026042E-2</c:v>
                </c:pt>
                <c:pt idx="1067" formatCode="0.00%">
                  <c:v>0.10583711777093985</c:v>
                </c:pt>
                <c:pt idx="1068" formatCode="0.00%">
                  <c:v>0.12435521796489568</c:v>
                </c:pt>
                <c:pt idx="1069" formatCode="0.00%">
                  <c:v>0.14290006730649951</c:v>
                </c:pt>
                <c:pt idx="1070" formatCode="0.00%">
                  <c:v>0.16139107327554281</c:v>
                </c:pt>
                <c:pt idx="1071" formatCode="0.00%">
                  <c:v>0.17974858801798965</c:v>
                </c:pt>
                <c:pt idx="1072" formatCode="0.00%">
                  <c:v>0.19187984630421129</c:v>
                </c:pt>
                <c:pt idx="1073" formatCode="0.00%">
                  <c:v>0.19787670500725341</c:v>
                </c:pt>
                <c:pt idx="1074" formatCode="0.00%">
                  <c:v>0.19791449635848468</c:v>
                </c:pt>
                <c:pt idx="1075" formatCode="0.00%">
                  <c:v>0.19224221081909976</c:v>
                </c:pt>
                <c:pt idx="1076" formatCode="0.00%">
                  <c:v>0.1811719705276531</c:v>
                </c:pt>
                <c:pt idx="1077" formatCode="0.00%">
                  <c:v>0.16506815662654994</c:v>
                </c:pt>
                <c:pt idx="1078" formatCode="0.00%">
                  <c:v>0.14433651486289212</c:v>
                </c:pt>
                <c:pt idx="1079" formatCode="0.00%">
                  <c:v>0.12702165374508767</c:v>
                </c:pt>
                <c:pt idx="1080" formatCode="0.00%">
                  <c:v>0.11284629897544085</c:v>
                </c:pt>
                <c:pt idx="1081" formatCode="0.00%">
                  <c:v>0.10157596613484565</c:v>
                </c:pt>
                <c:pt idx="1082" formatCode="0.00%">
                  <c:v>9.3012736383411454E-2</c:v>
                </c:pt>
                <c:pt idx="1083" formatCode="0.00%">
                  <c:v>8.6990152984909974E-2</c:v>
                </c:pt>
                <c:pt idx="1084" formatCode="0.00%">
                  <c:v>8.3369022562146844E-2</c:v>
                </c:pt>
                <c:pt idx="1085" formatCode="0.00%">
                  <c:v>8.2033951235878311E-2</c:v>
                </c:pt>
                <c:pt idx="1086" formatCode="0.00%">
                  <c:v>8.0151500913968166E-2</c:v>
                </c:pt>
                <c:pt idx="1087" formatCode="0.00%">
                  <c:v>7.7730836195508024E-2</c:v>
                </c:pt>
                <c:pt idx="1088" formatCode="0.00%">
                  <c:v>7.4781773031511012E-2</c:v>
                </c:pt>
                <c:pt idx="1089" formatCode="0.00%">
                  <c:v>7.1314741458454289E-2</c:v>
                </c:pt>
                <c:pt idx="1090" formatCode="0.00%">
                  <c:v>6.7340748024662833E-2</c:v>
                </c:pt>
                <c:pt idx="1091" formatCode="0.00%">
                  <c:v>6.287133803148981E-2</c:v>
                </c:pt>
                <c:pt idx="1092" formatCode="0.00%">
                  <c:v>5.7918557706640783E-2</c:v>
                </c:pt>
                <c:pt idx="1093" formatCode="0.00%">
                  <c:v>5.342391875660879E-2</c:v>
                </c:pt>
                <c:pt idx="1094" formatCode="0.00%">
                  <c:v>4.9373294907925525E-2</c:v>
                </c:pt>
                <c:pt idx="1095" formatCode="0.00%">
                  <c:v>4.5753509508232648E-2</c:v>
                </c:pt>
                <c:pt idx="1096" formatCode="0.00%">
                  <c:v>4.2552277048697018E-2</c:v>
                </c:pt>
                <c:pt idx="1097" formatCode="0.00%">
                  <c:v>3.9758149231813755E-2</c:v>
                </c:pt>
                <c:pt idx="1098" formatCode="0.00%">
                  <c:v>3.7360465202348925E-2</c:v>
                </c:pt>
                <c:pt idx="1099" formatCode="0.00%">
                  <c:v>3.5349305594931213E-2</c:v>
                </c:pt>
                <c:pt idx="1100" formatCode="0.00%">
                  <c:v>3.1500953721500746E-2</c:v>
                </c:pt>
                <c:pt idx="1101" formatCode="0.00%">
                  <c:v>2.7955562842340909E-2</c:v>
                </c:pt>
                <c:pt idx="1102" formatCode="0.00%">
                  <c:v>2.4706604664732401E-2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</c:numCache>
            </c:numRef>
          </c:cat>
          <c:val>
            <c:numRef>
              <c:f>'Dados sim recup log'!$R$2:$R$1500</c:f>
              <c:numCache>
                <c:formatCode>General</c:formatCode>
                <c:ptCount val="14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  <c:pt idx="1018" formatCode="0.00%">
                  <c:v>-0.13499584848397939</c:v>
                </c:pt>
                <c:pt idx="1019" formatCode="0.00%">
                  <c:v>-0.14156916523210905</c:v>
                </c:pt>
                <c:pt idx="1020" formatCode="0.00%">
                  <c:v>-0.14839822719295714</c:v>
                </c:pt>
                <c:pt idx="1021" formatCode="0.00%">
                  <c:v>-0.15549825572576903</c:v>
                </c:pt>
                <c:pt idx="1022" formatCode="0.00%">
                  <c:v>-0.16288570455881668</c:v>
                </c:pt>
                <c:pt idx="1023" formatCode="0.00%">
                  <c:v>-0.1705783870865859</c:v>
                </c:pt>
                <c:pt idx="1024" formatCode="0.00%">
                  <c:v>-0.17859561977873106</c:v>
                </c:pt>
                <c:pt idx="1025" formatCode="0.00%">
                  <c:v>-0.18327154772937904</c:v>
                </c:pt>
                <c:pt idx="1026" formatCode="0.00%">
                  <c:v>-0.19185275823391157</c:v>
                </c:pt>
                <c:pt idx="1027" formatCode="0.00%">
                  <c:v>-0.20090813831645227</c:v>
                </c:pt>
                <c:pt idx="1028" formatCode="0.00%">
                  <c:v>-0.21047810625381447</c:v>
                </c:pt>
                <c:pt idx="1029" formatCode="0.00%">
                  <c:v>-0.22060780834072979</c:v>
                </c:pt>
                <c:pt idx="1030" formatCode="0.00%">
                  <c:v>-0.23134783105457479</c:v>
                </c:pt>
                <c:pt idx="1031" formatCode="0.00%">
                  <c:v>-0.24275504594361452</c:v>
                </c:pt>
                <c:pt idx="1032" formatCode="0.00%">
                  <c:v>-0.25489361702127655</c:v>
                </c:pt>
                <c:pt idx="1033" formatCode="0.00%">
                  <c:v>-0.26452589741972021</c:v>
                </c:pt>
                <c:pt idx="1034" formatCode="0.00%">
                  <c:v>-0.27491476527668535</c:v>
                </c:pt>
                <c:pt idx="1035" formatCode="0.00%">
                  <c:v>-0.28615300621033157</c:v>
                </c:pt>
                <c:pt idx="1036" formatCode="0.00%">
                  <c:v>-0.29834922442009471</c:v>
                </c:pt>
                <c:pt idx="1037" formatCode="0.00%">
                  <c:v>-0.31163136380527645</c:v>
                </c:pt>
                <c:pt idx="1038" formatCode="0.00%">
                  <c:v>-0.32615121344118569</c:v>
                </c:pt>
                <c:pt idx="1039" formatCode="0.00%">
                  <c:v>-0.3420902341519132</c:v>
                </c:pt>
                <c:pt idx="1040" formatCode="0.00%">
                  <c:v>-0.31966603762795887</c:v>
                </c:pt>
                <c:pt idx="1041" formatCode="0.00%">
                  <c:v>-0.2948126714290078</c:v>
                </c:pt>
                <c:pt idx="1042" formatCode="0.00%">
                  <c:v>-0.26711281070747084</c:v>
                </c:pt>
                <c:pt idx="1043" formatCode="0.00%">
                  <c:v>-0.23604773011526792</c:v>
                </c:pt>
                <c:pt idx="1044" formatCode="0.00%">
                  <c:v>-0.20096451450371489</c:v>
                </c:pt>
                <c:pt idx="1045" formatCode="0.00%">
                  <c:v>-0.16102966639734062</c:v>
                </c:pt>
                <c:pt idx="1046" formatCode="0.00%">
                  <c:v>-0.11516203703703709</c:v>
                </c:pt>
                <c:pt idx="1047" formatCode="0.00%">
                  <c:v>-0.10330335378666455</c:v>
                </c:pt>
                <c:pt idx="1048" formatCode="0.00%">
                  <c:v>-9.1041203624542155E-2</c:v>
                </c:pt>
                <c:pt idx="1049" formatCode="0.00%">
                  <c:v>-7.8354639533858461E-2</c:v>
                </c:pt>
                <c:pt idx="1050" formatCode="0.00%">
                  <c:v>-6.5221238938050652E-2</c:v>
                </c:pt>
                <c:pt idx="1051" formatCode="0.00%">
                  <c:v>-5.1616971444006565E-2</c:v>
                </c:pt>
                <c:pt idx="1052" formatCode="0.00%">
                  <c:v>-3.7516052100519115E-2</c:v>
                </c:pt>
                <c:pt idx="1053" formatCode="0.00%">
                  <c:v>-2.2890778286461688E-2</c:v>
                </c:pt>
                <c:pt idx="1054" formatCode="0.00%">
                  <c:v>-2.2215973003385514E-2</c:v>
                </c:pt>
                <c:pt idx="1055" formatCode="0.00%">
                  <c:v>-2.1536725289215908E-2</c:v>
                </c:pt>
                <c:pt idx="1056" formatCode="0.00%">
                  <c:v>-2.0852991130434928E-2</c:v>
                </c:pt>
                <c:pt idx="1057" formatCode="0.00%">
                  <c:v>-2.0164725930177596E-2</c:v>
                </c:pt>
                <c:pt idx="1058" formatCode="0.00%">
                  <c:v>-1.9471884498535541E-2</c:v>
                </c:pt>
                <c:pt idx="1059" formatCode="0.00%">
                  <c:v>-1.8774421042666356E-2</c:v>
                </c:pt>
                <c:pt idx="1060" formatCode="0.00%">
                  <c:v>-1.8072289156626509E-2</c:v>
                </c:pt>
                <c:pt idx="1061" formatCode="0.00%">
                  <c:v>-7.8046306878376548E-4</c:v>
                </c:pt>
                <c:pt idx="1062" formatCode="0.00%">
                  <c:v>1.6605628977429232E-2</c:v>
                </c:pt>
                <c:pt idx="1063" formatCode="0.00%">
                  <c:v>3.4086723894485971E-2</c:v>
                </c:pt>
                <c:pt idx="1064" formatCode="0.00%">
                  <c:v>5.1663566284636975E-2</c:v>
                </c:pt>
                <c:pt idx="1065" formatCode="0.00%">
                  <c:v>6.9336908540533315E-2</c:v>
                </c:pt>
                <c:pt idx="1066" formatCode="0.00%">
                  <c:v>8.710751094723479E-2</c:v>
                </c:pt>
                <c:pt idx="1067" formatCode="0.00%">
                  <c:v>0.10497614178595782</c:v>
                </c:pt>
                <c:pt idx="1068" formatCode="0.00%">
                  <c:v>0.12489356812909524</c:v>
                </c:pt>
                <c:pt idx="1069" formatCode="0.00%">
                  <c:v>0.14423881355948343</c:v>
                </c:pt>
                <c:pt idx="1070" formatCode="0.00%">
                  <c:v>0.16303624634960623</c:v>
                </c:pt>
                <c:pt idx="1071" formatCode="0.00%">
                  <c:v>0.18130887043976096</c:v>
                </c:pt>
                <c:pt idx="1072" formatCode="0.00%">
                  <c:v>0.199078419602851</c:v>
                </c:pt>
                <c:pt idx="1073" formatCode="0.00%">
                  <c:v>0.21636544391657098</c:v>
                </c:pt>
                <c:pt idx="1074" formatCode="0.00%">
                  <c:v>0.23318938926588517</c:v>
                </c:pt>
                <c:pt idx="1075" formatCode="0.00%">
                  <c:v>0.20840497317069806</c:v>
                </c:pt>
                <c:pt idx="1076" formatCode="0.00%">
                  <c:v>0.18515233514878138</c:v>
                </c:pt>
                <c:pt idx="1077" formatCode="0.00%">
                  <c:v>0.16329311594127494</c:v>
                </c:pt>
                <c:pt idx="1078" formatCode="0.00%">
                  <c:v>0.14270513267297158</c:v>
                </c:pt>
                <c:pt idx="1079" formatCode="0.00%">
                  <c:v>0.1232800818963431</c:v>
                </c:pt>
                <c:pt idx="1080" formatCode="0.00%">
                  <c:v>0.10492162321344645</c:v>
                </c:pt>
                <c:pt idx="1081" formatCode="0.00%">
                  <c:v>8.7543771885942867E-2</c:v>
                </c:pt>
                <c:pt idx="1082" formatCode="0.00%">
                  <c:v>8.6080542459774367E-2</c:v>
                </c:pt>
                <c:pt idx="1083" formatCode="0.00%">
                  <c:v>8.4662572960322535E-2</c:v>
                </c:pt>
                <c:pt idx="1084" formatCode="0.00%">
                  <c:v>8.3288223169346365E-2</c:v>
                </c:pt>
                <c:pt idx="1085" formatCode="0.00%">
                  <c:v>8.1955931463630671E-2</c:v>
                </c:pt>
                <c:pt idx="1086" formatCode="0.00%">
                  <c:v>8.0664210163263306E-2</c:v>
                </c:pt>
                <c:pt idx="1087" formatCode="0.00%">
                  <c:v>7.9411641206600603E-2</c:v>
                </c:pt>
                <c:pt idx="1088" formatCode="0.00%">
                  <c:v>7.8196872125114947E-2</c:v>
                </c:pt>
                <c:pt idx="1089" formatCode="0.00%">
                  <c:v>7.2922941859072221E-2</c:v>
                </c:pt>
                <c:pt idx="1090" formatCode="0.00%">
                  <c:v>6.7761123900474507E-2</c:v>
                </c:pt>
                <c:pt idx="1091" formatCode="0.00%">
                  <c:v>6.2707894816902865E-2</c:v>
                </c:pt>
                <c:pt idx="1092" formatCode="0.00%">
                  <c:v>5.7759877291236661E-2</c:v>
                </c:pt>
                <c:pt idx="1093" formatCode="0.00%">
                  <c:v>5.2913832625361756E-2</c:v>
                </c:pt>
                <c:pt idx="1094" formatCode="0.00%">
                  <c:v>4.8166653700383977E-2</c:v>
                </c:pt>
                <c:pt idx="1095" formatCode="0.00%">
                  <c:v>4.351535836177467E-2</c:v>
                </c:pt>
                <c:pt idx="1096" formatCode="0.00%">
                  <c:v>4.1418070454272815E-2</c:v>
                </c:pt>
                <c:pt idx="1097" formatCode="0.00%">
                  <c:v>3.935027077272979E-2</c:v>
                </c:pt>
                <c:pt idx="1098" formatCode="0.00%">
                  <c:v>3.7311439606975583E-2</c:v>
                </c:pt>
                <c:pt idx="1099" formatCode="0.00%">
                  <c:v>3.5301069094022752E-2</c:v>
                </c:pt>
                <c:pt idx="1100" formatCode="0.00%">
                  <c:v>3.3318662881983041E-2</c:v>
                </c:pt>
                <c:pt idx="1101" formatCode="0.00%">
                  <c:v>3.1363735805733484E-2</c:v>
                </c:pt>
                <c:pt idx="1102" formatCode="0.00%">
                  <c:v>2.9435813573180702E-2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</c:numCache>
            </c:numRef>
          </c:cat>
          <c:val>
            <c:numRef>
              <c:f>'Dados sim recup log'!$O$2:$O$1500</c:f>
              <c:numCache>
                <c:formatCode>General</c:formatCode>
                <c:ptCount val="14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0.86431486765111432</c:v>
                </c:pt>
                <c:pt idx="1016">
                  <c:v>0.86444622319426601</c:v>
                </c:pt>
                <c:pt idx="1017">
                  <c:v>0.86323037833325622</c:v>
                </c:pt>
                <c:pt idx="1018">
                  <c:v>0.86061025365554567</c:v>
                </c:pt>
                <c:pt idx="1019">
                  <c:v>0.85653164297480955</c:v>
                </c:pt>
                <c:pt idx="1020">
                  <c:v>0.85094383840202514</c:v>
                </c:pt>
                <c:pt idx="1021">
                  <c:v>0.84380030037183285</c:v>
                </c:pt>
                <c:pt idx="1022">
                  <c:v>0.83690612468079484</c:v>
                </c:pt>
                <c:pt idx="1023">
                  <c:v>0.82972040890345866</c:v>
                </c:pt>
                <c:pt idx="1024">
                  <c:v>0.82221088659524333</c:v>
                </c:pt>
                <c:pt idx="1025">
                  <c:v>0.81434155708914313</c:v>
                </c:pt>
                <c:pt idx="1026">
                  <c:v>0.80607216684351346</c:v>
                </c:pt>
                <c:pt idx="1027">
                  <c:v>0.79735760555550406</c:v>
                </c:pt>
                <c:pt idx="1028">
                  <c:v>0.78814720055859322</c:v>
                </c:pt>
                <c:pt idx="1029">
                  <c:v>0.7778809521129002</c:v>
                </c:pt>
                <c:pt idx="1030">
                  <c:v>0.76747984385886847</c:v>
                </c:pt>
                <c:pt idx="1031">
                  <c:v>0.75689792525367128</c:v>
                </c:pt>
                <c:pt idx="1032">
                  <c:v>0.7460810734484844</c:v>
                </c:pt>
                <c:pt idx="1033">
                  <c:v>0.7349651243974068</c:v>
                </c:pt>
                <c:pt idx="1034">
                  <c:v>0.72347348599480843</c:v>
                </c:pt>
                <c:pt idx="1035">
                  <c:v>0.71151405878248852</c:v>
                </c:pt>
                <c:pt idx="1036">
                  <c:v>0.6989752183956035</c:v>
                </c:pt>
                <c:pt idx="1037">
                  <c:v>0.69123663142966596</c:v>
                </c:pt>
                <c:pt idx="1038">
                  <c:v>0.68849434765063822</c:v>
                </c:pt>
                <c:pt idx="1039">
                  <c:v>0.69108826956561664</c:v>
                </c:pt>
                <c:pt idx="1040">
                  <c:v>0.69953815842824296</c:v>
                </c:pt>
                <c:pt idx="1041">
                  <c:v>0.71459618614303444</c:v>
                </c:pt>
                <c:pt idx="1042">
                  <c:v>0.73732410145108729</c:v>
                </c:pt>
                <c:pt idx="1043">
                  <c:v>0.76920796943800374</c:v>
                </c:pt>
                <c:pt idx="1044">
                  <c:v>0.80015788366897311</c:v>
                </c:pt>
                <c:pt idx="1045">
                  <c:v>0.82970597322299189</c:v>
                </c:pt>
                <c:pt idx="1046">
                  <c:v>0.85731874239878758</c:v>
                </c:pt>
                <c:pt idx="1047">
                  <c:v>0.88239429420259208</c:v>
                </c:pt>
                <c:pt idx="1048">
                  <c:v>0.90426098257993903</c:v>
                </c:pt>
                <c:pt idx="1049">
                  <c:v>0.92217804101925072</c:v>
                </c:pt>
                <c:pt idx="1050">
                  <c:v>0.93533884580940529</c:v>
                </c:pt>
                <c:pt idx="1051">
                  <c:v>0.94697830085988099</c:v>
                </c:pt>
                <c:pt idx="1052">
                  <c:v>0.95699904363652954</c:v>
                </c:pt>
                <c:pt idx="1053">
                  <c:v>0.96530903158067505</c:v>
                </c:pt>
                <c:pt idx="1054">
                  <c:v>0.97182255495071246</c:v>
                </c:pt>
                <c:pt idx="1055">
                  <c:v>0.9764612513753288</c:v>
                </c:pt>
                <c:pt idx="1056">
                  <c:v>0.97915511017361456</c:v>
                </c:pt>
                <c:pt idx="1057">
                  <c:v>0.979843453641567</c:v>
                </c:pt>
                <c:pt idx="1058">
                  <c:v>0.98288367302744495</c:v>
                </c:pt>
                <c:pt idx="1059">
                  <c:v>0.98826790073217952</c:v>
                </c:pt>
                <c:pt idx="1060">
                  <c:v>0.99600541202517134</c:v>
                </c:pt>
                <c:pt idx="1061">
                  <c:v>1.0061223734132361</c:v>
                </c:pt>
                <c:pt idx="1062">
                  <c:v>1.0186618033010415</c:v>
                </c:pt>
                <c:pt idx="1063">
                  <c:v>1.0336837379223276</c:v>
                </c:pt>
                <c:pt idx="1064">
                  <c:v>1.0512655992993512</c:v>
                </c:pt>
                <c:pt idx="1065">
                  <c:v>1.0692088061080594</c:v>
                </c:pt>
                <c:pt idx="1066">
                  <c:v>1.087427382785026</c:v>
                </c:pt>
                <c:pt idx="1067">
                  <c:v>1.1058371177709398</c:v>
                </c:pt>
                <c:pt idx="1068">
                  <c:v>1.1243552179648957</c:v>
                </c:pt>
                <c:pt idx="1069">
                  <c:v>1.1429000673064995</c:v>
                </c:pt>
                <c:pt idx="1070">
                  <c:v>1.1613910732755428</c:v>
                </c:pt>
                <c:pt idx="1071">
                  <c:v>1.1797485880179897</c:v>
                </c:pt>
                <c:pt idx="1072">
                  <c:v>1.1918798463042113</c:v>
                </c:pt>
                <c:pt idx="1073">
                  <c:v>1.1978767050072534</c:v>
                </c:pt>
                <c:pt idx="1074">
                  <c:v>1.1979144963584847</c:v>
                </c:pt>
                <c:pt idx="1075">
                  <c:v>1.1922422108190998</c:v>
                </c:pt>
                <c:pt idx="1076">
                  <c:v>1.1811719705276531</c:v>
                </c:pt>
                <c:pt idx="1077">
                  <c:v>1.1650681566265499</c:v>
                </c:pt>
                <c:pt idx="1078">
                  <c:v>1.1443365148628921</c:v>
                </c:pt>
                <c:pt idx="1079">
                  <c:v>1.1270216537450877</c:v>
                </c:pt>
                <c:pt idx="1080">
                  <c:v>1.1128462989754409</c:v>
                </c:pt>
                <c:pt idx="1081">
                  <c:v>1.1015759661348457</c:v>
                </c:pt>
                <c:pt idx="1082">
                  <c:v>1.0930127363834115</c:v>
                </c:pt>
                <c:pt idx="1083">
                  <c:v>1.08699015298491</c:v>
                </c:pt>
                <c:pt idx="1084">
                  <c:v>1.0833690225621468</c:v>
                </c:pt>
                <c:pt idx="1085">
                  <c:v>1.0820339512358783</c:v>
                </c:pt>
                <c:pt idx="1086">
                  <c:v>1.0801515009139682</c:v>
                </c:pt>
                <c:pt idx="1087">
                  <c:v>1.077730836195508</c:v>
                </c:pt>
                <c:pt idx="1088">
                  <c:v>1.074781773031511</c:v>
                </c:pt>
                <c:pt idx="1089">
                  <c:v>1.0713147414584543</c:v>
                </c:pt>
                <c:pt idx="1090">
                  <c:v>1.0673407480246628</c:v>
                </c:pt>
                <c:pt idx="1091">
                  <c:v>1.0628713380314898</c:v>
                </c:pt>
                <c:pt idx="1092">
                  <c:v>1.0579185577066408</c:v>
                </c:pt>
                <c:pt idx="1093">
                  <c:v>1.0534239187566088</c:v>
                </c:pt>
                <c:pt idx="1094">
                  <c:v>1.0493732949079255</c:v>
                </c:pt>
                <c:pt idx="1095">
                  <c:v>1.0457535095082326</c:v>
                </c:pt>
                <c:pt idx="1096">
                  <c:v>1.042552277048697</c:v>
                </c:pt>
                <c:pt idx="1097">
                  <c:v>1.0397581492318138</c:v>
                </c:pt>
                <c:pt idx="1098">
                  <c:v>1.0373604652023489</c:v>
                </c:pt>
                <c:pt idx="1099">
                  <c:v>1.0353493055949312</c:v>
                </c:pt>
                <c:pt idx="1100">
                  <c:v>1.0315009537215007</c:v>
                </c:pt>
                <c:pt idx="1101">
                  <c:v>1.0279555628423409</c:v>
                </c:pt>
                <c:pt idx="1102">
                  <c:v>1.0247066046647324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</c:numCache>
            </c:numRef>
          </c:cat>
          <c:val>
            <c:numRef>
              <c:f>'Dados sim recup log'!$P$2:$P$1500</c:f>
              <c:numCache>
                <c:formatCode>General</c:formatCode>
                <c:ptCount val="14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  <c:pt idx="1018">
                  <c:v>0.86500415151602061</c:v>
                </c:pt>
                <c:pt idx="1019">
                  <c:v>0.85843083476789095</c:v>
                </c:pt>
                <c:pt idx="1020">
                  <c:v>0.85160177280704286</c:v>
                </c:pt>
                <c:pt idx="1021">
                  <c:v>0.84450174427423097</c:v>
                </c:pt>
                <c:pt idx="1022">
                  <c:v>0.83711429544118332</c:v>
                </c:pt>
                <c:pt idx="1023">
                  <c:v>0.8294216129134141</c:v>
                </c:pt>
                <c:pt idx="1024">
                  <c:v>0.82140438022126894</c:v>
                </c:pt>
                <c:pt idx="1025">
                  <c:v>0.81672845227062096</c:v>
                </c:pt>
                <c:pt idx="1026">
                  <c:v>0.80814724176608843</c:v>
                </c:pt>
                <c:pt idx="1027">
                  <c:v>0.79909186168354773</c:v>
                </c:pt>
                <c:pt idx="1028">
                  <c:v>0.78952189374618553</c:v>
                </c:pt>
                <c:pt idx="1029">
                  <c:v>0.77939219165927021</c:v>
                </c:pt>
                <c:pt idx="1030">
                  <c:v>0.76865216894542521</c:v>
                </c:pt>
                <c:pt idx="1031">
                  <c:v>0.75724495405638548</c:v>
                </c:pt>
                <c:pt idx="1032">
                  <c:v>0.74510638297872345</c:v>
                </c:pt>
                <c:pt idx="1033">
                  <c:v>0.73547410258027979</c:v>
                </c:pt>
                <c:pt idx="1034">
                  <c:v>0.72508523472331465</c:v>
                </c:pt>
                <c:pt idx="1035">
                  <c:v>0.71384699378966843</c:v>
                </c:pt>
                <c:pt idx="1036">
                  <c:v>0.70165077557990529</c:v>
                </c:pt>
                <c:pt idx="1037">
                  <c:v>0.68836863619472355</c:v>
                </c:pt>
                <c:pt idx="1038">
                  <c:v>0.67384878655881431</c:v>
                </c:pt>
                <c:pt idx="1039">
                  <c:v>0.6579097658480868</c:v>
                </c:pt>
                <c:pt idx="1040">
                  <c:v>0.68033396237204113</c:v>
                </c:pt>
                <c:pt idx="1041">
                  <c:v>0.7051873285709922</c:v>
                </c:pt>
                <c:pt idx="1042">
                  <c:v>0.73288718929252916</c:v>
                </c:pt>
                <c:pt idx="1043">
                  <c:v>0.76395226988473208</c:v>
                </c:pt>
                <c:pt idx="1044">
                  <c:v>0.79903548549628511</c:v>
                </c:pt>
                <c:pt idx="1045">
                  <c:v>0.83897033360265938</c:v>
                </c:pt>
                <c:pt idx="1046">
                  <c:v>0.88483796296296291</c:v>
                </c:pt>
                <c:pt idx="1047">
                  <c:v>0.89669664621333545</c:v>
                </c:pt>
                <c:pt idx="1048">
                  <c:v>0.90895879637545784</c:v>
                </c:pt>
                <c:pt idx="1049">
                  <c:v>0.92164536046614154</c:v>
                </c:pt>
                <c:pt idx="1050">
                  <c:v>0.93477876106194935</c:v>
                </c:pt>
                <c:pt idx="1051">
                  <c:v>0.94838302855599343</c:v>
                </c:pt>
                <c:pt idx="1052">
                  <c:v>0.96248394789948089</c:v>
                </c:pt>
                <c:pt idx="1053">
                  <c:v>0.97710922171353831</c:v>
                </c:pt>
                <c:pt idx="1054">
                  <c:v>0.97778402699661449</c:v>
                </c:pt>
                <c:pt idx="1055">
                  <c:v>0.97846327471078409</c:v>
                </c:pt>
                <c:pt idx="1056">
                  <c:v>0.97914700886956507</c:v>
                </c:pt>
                <c:pt idx="1057">
                  <c:v>0.9798352740698224</c:v>
                </c:pt>
                <c:pt idx="1058">
                  <c:v>0.98052811550146446</c:v>
                </c:pt>
                <c:pt idx="1059">
                  <c:v>0.98122557895733364</c:v>
                </c:pt>
                <c:pt idx="1060">
                  <c:v>0.98192771084337349</c:v>
                </c:pt>
                <c:pt idx="1061">
                  <c:v>0.99921953693121623</c:v>
                </c:pt>
                <c:pt idx="1062">
                  <c:v>1.0166056289774292</c:v>
                </c:pt>
                <c:pt idx="1063">
                  <c:v>1.034086723894486</c:v>
                </c:pt>
                <c:pt idx="1064">
                  <c:v>1.051663566284637</c:v>
                </c:pt>
                <c:pt idx="1065">
                  <c:v>1.0693369085405333</c:v>
                </c:pt>
                <c:pt idx="1066">
                  <c:v>1.0871075109472348</c:v>
                </c:pt>
                <c:pt idx="1067">
                  <c:v>1.1049761417859578</c:v>
                </c:pt>
                <c:pt idx="1068">
                  <c:v>1.1248935681290952</c:v>
                </c:pt>
                <c:pt idx="1069">
                  <c:v>1.1442388135594834</c:v>
                </c:pt>
                <c:pt idx="1070">
                  <c:v>1.1630362463496062</c:v>
                </c:pt>
                <c:pt idx="1071">
                  <c:v>1.181308870439761</c:v>
                </c:pt>
                <c:pt idx="1072">
                  <c:v>1.199078419602851</c:v>
                </c:pt>
                <c:pt idx="1073">
                  <c:v>1.216365443916571</c:v>
                </c:pt>
                <c:pt idx="1074">
                  <c:v>1.2331893892658852</c:v>
                </c:pt>
                <c:pt idx="1075">
                  <c:v>1.2084049731706981</c:v>
                </c:pt>
                <c:pt idx="1076">
                  <c:v>1.1851523351487814</c:v>
                </c:pt>
                <c:pt idx="1077">
                  <c:v>1.1632931159412749</c:v>
                </c:pt>
                <c:pt idx="1078">
                  <c:v>1.1427051326729716</c:v>
                </c:pt>
                <c:pt idx="1079">
                  <c:v>1.1232800818963431</c:v>
                </c:pt>
                <c:pt idx="1080">
                  <c:v>1.1049216232134464</c:v>
                </c:pt>
                <c:pt idx="1081">
                  <c:v>1.0875437718859429</c:v>
                </c:pt>
                <c:pt idx="1082">
                  <c:v>1.0860805424597744</c:v>
                </c:pt>
                <c:pt idx="1083">
                  <c:v>1.0846625729603225</c:v>
                </c:pt>
                <c:pt idx="1084">
                  <c:v>1.0832882231693464</c:v>
                </c:pt>
                <c:pt idx="1085">
                  <c:v>1.0819559314636307</c:v>
                </c:pt>
                <c:pt idx="1086">
                  <c:v>1.0806642101632633</c:v>
                </c:pt>
                <c:pt idx="1087">
                  <c:v>1.0794116412066006</c:v>
                </c:pt>
                <c:pt idx="1088">
                  <c:v>1.0781968721251149</c:v>
                </c:pt>
                <c:pt idx="1089">
                  <c:v>1.0729229418590722</c:v>
                </c:pt>
                <c:pt idx="1090">
                  <c:v>1.0677611239004745</c:v>
                </c:pt>
                <c:pt idx="1091">
                  <c:v>1.0627078948169029</c:v>
                </c:pt>
                <c:pt idx="1092">
                  <c:v>1.0577598772912367</c:v>
                </c:pt>
                <c:pt idx="1093">
                  <c:v>1.0529138326253618</c:v>
                </c:pt>
                <c:pt idx="1094">
                  <c:v>1.048166653700384</c:v>
                </c:pt>
                <c:pt idx="1095">
                  <c:v>1.0435153583617747</c:v>
                </c:pt>
                <c:pt idx="1096">
                  <c:v>1.0414180704542728</c:v>
                </c:pt>
                <c:pt idx="1097">
                  <c:v>1.0393502707727298</c:v>
                </c:pt>
                <c:pt idx="1098">
                  <c:v>1.0373114396069756</c:v>
                </c:pt>
                <c:pt idx="1099">
                  <c:v>1.0353010690940228</c:v>
                </c:pt>
                <c:pt idx="1100">
                  <c:v>1.033318662881983</c:v>
                </c:pt>
                <c:pt idx="1101">
                  <c:v>1.0313637358057335</c:v>
                </c:pt>
                <c:pt idx="1102">
                  <c:v>1.0294358135731807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04"/>
  <sheetViews>
    <sheetView tabSelected="1" topLeftCell="L1" zoomScale="115" zoomScaleNormal="115" workbookViewId="0">
      <pane ySplit="1" topLeftCell="A58" activePane="bottomLeft" state="frozen"/>
      <selection pane="bottomLeft" activeCell="L1097" sqref="L1097:R110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60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65" si="1420">AVERAGE(C999:C1006)</f>
        <v>280.79323033252513</v>
      </c>
      <c r="E1002">
        <f t="shared" ref="E1002:E1065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66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67" si="1423">F1004-F1003</f>
        <v>1.5714285714284415</v>
      </c>
      <c r="H1004">
        <f t="shared" ref="H1004:H1067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67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123.640625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120.99553571428623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4609.0911285166303</v>
      </c>
      <c r="M1017">
        <f t="shared" si="1437"/>
        <v>0.98016077658122069</v>
      </c>
      <c r="N1017">
        <f t="shared" si="1438"/>
        <v>0.97949584672751855</v>
      </c>
      <c r="O1017">
        <f t="shared" si="1439"/>
        <v>0.86431486765111432</v>
      </c>
      <c r="P1017">
        <f t="shared" si="1440"/>
        <v>0.86541912559036882</v>
      </c>
      <c r="Q1017" s="5">
        <f t="shared" si="1441"/>
        <v>-0.13568513234888568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118.35044642857247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4509.6685633493107</v>
      </c>
      <c r="M1018">
        <f t="shared" si="1437"/>
        <v>0.97975921512797948</v>
      </c>
      <c r="N1018">
        <f t="shared" si="1438"/>
        <v>0.97842903028057127</v>
      </c>
      <c r="O1018">
        <f t="shared" si="1439"/>
        <v>0.86444622319426601</v>
      </c>
      <c r="P1018">
        <f t="shared" si="1440"/>
        <v>0.86830628571429536</v>
      </c>
      <c r="Q1018" s="5">
        <f t="shared" si="1441"/>
        <v>-0.13555377680573399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115.7053571428587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4407.3589115623445</v>
      </c>
      <c r="M1019">
        <f t="shared" si="1437"/>
        <v>0.97934106200840076</v>
      </c>
      <c r="N1019">
        <f t="shared" si="1438"/>
        <v>0.97731326585318246</v>
      </c>
      <c r="O1019">
        <f t="shared" si="1439"/>
        <v>0.86323037833325622</v>
      </c>
      <c r="P1019">
        <f t="shared" si="1440"/>
        <v>0.87133582530001963</v>
      </c>
      <c r="Q1019" s="5">
        <f t="shared" si="1441"/>
        <v>-0.13676962166674378</v>
      </c>
      <c r="R1019" s="5">
        <f t="shared" si="1442"/>
        <v>-0.12866417469998037</v>
      </c>
    </row>
    <row r="1020" spans="1:18" x14ac:dyDescent="0.3">
      <c r="A1020" s="1">
        <v>44925</v>
      </c>
      <c r="B1020">
        <f>((B$1027-B$1019)*(1/8))+B1019</f>
        <v>173870.125</v>
      </c>
      <c r="C1020">
        <f t="shared" si="1409"/>
        <v>105.125</v>
      </c>
      <c r="D1020">
        <f t="shared" si="1420"/>
        <v>113.06026785714494</v>
      </c>
      <c r="E1020">
        <f t="shared" si="1421"/>
        <v>1893.125</v>
      </c>
      <c r="F1020">
        <f>((F$1027-F$1019)*(1/8))+F1019</f>
        <v>2307.375</v>
      </c>
      <c r="G1020">
        <f t="shared" si="1423"/>
        <v>0.375</v>
      </c>
      <c r="H1020">
        <f t="shared" si="1424"/>
        <v>2.9464285714284415</v>
      </c>
      <c r="I1020">
        <f>((I$1027-I$1019)*(1/8))+I1019</f>
        <v>167246.75</v>
      </c>
      <c r="J1020">
        <f t="shared" si="1422"/>
        <v>217.75</v>
      </c>
      <c r="K1020">
        <f t="shared" si="1425"/>
        <v>4316</v>
      </c>
      <c r="L1020">
        <f t="shared" ref="L1020:L1027" si="1446">GEOMEAN(K1017:K1023)</f>
        <v>4302.2216652224024</v>
      </c>
      <c r="M1020">
        <f t="shared" ref="M1020:M1027" si="1447">K1020/K1019</f>
        <v>0.97448634003160983</v>
      </c>
      <c r="N1020">
        <f t="shared" ref="N1020:N1027" si="1448">L1020/L1019</f>
        <v>0.97614506818037372</v>
      </c>
      <c r="O1020">
        <f t="shared" ref="O1020:O1027" si="1449">L1020/L1013</f>
        <v>0.86061025365554567</v>
      </c>
      <c r="P1020">
        <f t="shared" ref="P1020:P1027" si="1450">K1020/K1013</f>
        <v>0.86500415151602061</v>
      </c>
      <c r="Q1020" s="5">
        <f t="shared" ref="Q1020:Q1027" si="1451">O1020-1</f>
        <v>-0.13938974634445433</v>
      </c>
      <c r="R1020" s="5">
        <f t="shared" ref="R1020:R1027" si="1452">P1020-1</f>
        <v>-0.13499584848397939</v>
      </c>
    </row>
    <row r="1021" spans="1:18" x14ac:dyDescent="0.3">
      <c r="A1021" s="1">
        <v>44926</v>
      </c>
      <c r="B1021">
        <f t="shared" ref="B1021:B1026" si="1453">((B$1027-B$1019)*(1/8))+B1020</f>
        <v>173975.25</v>
      </c>
      <c r="C1021">
        <f t="shared" si="1409"/>
        <v>105.125</v>
      </c>
      <c r="D1021">
        <f t="shared" si="1420"/>
        <v>110.41517857143117</v>
      </c>
      <c r="E1021">
        <f t="shared" si="1421"/>
        <v>1847.583333333343</v>
      </c>
      <c r="F1021">
        <f t="shared" ref="F1021:F1026" si="1454">((F$1027-F$1019)*(1/8))+F1020</f>
        <v>2307.75</v>
      </c>
      <c r="G1021">
        <f t="shared" si="1423"/>
        <v>0.375</v>
      </c>
      <c r="H1021">
        <f t="shared" si="1424"/>
        <v>2.892857142856883</v>
      </c>
      <c r="I1021">
        <f t="shared" ref="I1021:I1026" si="1455">((I$1027-I$1019)*(1/8))+I1020</f>
        <v>167464.5</v>
      </c>
      <c r="J1021">
        <f t="shared" si="1422"/>
        <v>217.75</v>
      </c>
      <c r="K1021">
        <f t="shared" si="1425"/>
        <v>4203</v>
      </c>
      <c r="L1021">
        <f t="shared" si="1446"/>
        <v>4194.324566895436</v>
      </c>
      <c r="M1021">
        <f t="shared" si="1447"/>
        <v>0.97381835032437447</v>
      </c>
      <c r="N1021">
        <f t="shared" si="1448"/>
        <v>0.97492060922867652</v>
      </c>
      <c r="O1021">
        <f t="shared" si="1449"/>
        <v>0.85653164297480955</v>
      </c>
      <c r="P1021">
        <f t="shared" si="1450"/>
        <v>0.85843083476789095</v>
      </c>
      <c r="Q1021" s="5">
        <f t="shared" si="1451"/>
        <v>-0.14346835702519045</v>
      </c>
      <c r="R1021" s="5">
        <f t="shared" si="1452"/>
        <v>-0.14156916523210905</v>
      </c>
    </row>
    <row r="1022" spans="1:18" x14ac:dyDescent="0.3">
      <c r="A1022" s="1">
        <v>44927</v>
      </c>
      <c r="B1022">
        <f t="shared" si="1453"/>
        <v>174080.375</v>
      </c>
      <c r="C1022">
        <f t="shared" si="1409"/>
        <v>105.125</v>
      </c>
      <c r="D1022">
        <f t="shared" si="1420"/>
        <v>107.7700892857174</v>
      </c>
      <c r="E1022">
        <f t="shared" si="1421"/>
        <v>1802.0416666666861</v>
      </c>
      <c r="F1022">
        <f t="shared" si="1454"/>
        <v>2308.125</v>
      </c>
      <c r="G1022">
        <f t="shared" si="1423"/>
        <v>0.375</v>
      </c>
      <c r="H1022">
        <f t="shared" si="1424"/>
        <v>2.8392857142853245</v>
      </c>
      <c r="I1022">
        <f t="shared" si="1455"/>
        <v>167682.25</v>
      </c>
      <c r="J1022">
        <f t="shared" si="1422"/>
        <v>217.75</v>
      </c>
      <c r="K1022">
        <f t="shared" si="1425"/>
        <v>4090</v>
      </c>
      <c r="L1022">
        <f t="shared" si="1446"/>
        <v>4083.7440287207382</v>
      </c>
      <c r="M1022">
        <f t="shared" si="1447"/>
        <v>0.97311444206519149</v>
      </c>
      <c r="N1022">
        <f t="shared" si="1448"/>
        <v>0.97363567449036315</v>
      </c>
      <c r="O1022">
        <f t="shared" si="1449"/>
        <v>0.85094383840202514</v>
      </c>
      <c r="P1022">
        <f t="shared" si="1450"/>
        <v>0.85160177280704286</v>
      </c>
      <c r="Q1022" s="5">
        <f t="shared" si="1451"/>
        <v>-0.14905616159797486</v>
      </c>
      <c r="R1022" s="5">
        <f t="shared" si="1452"/>
        <v>-0.14839822719295714</v>
      </c>
    </row>
    <row r="1023" spans="1:18" x14ac:dyDescent="0.3">
      <c r="A1023" s="1">
        <v>44928</v>
      </c>
      <c r="B1023">
        <f t="shared" si="1453"/>
        <v>174185.5</v>
      </c>
      <c r="C1023">
        <f t="shared" si="1409"/>
        <v>105.125</v>
      </c>
      <c r="D1023">
        <f t="shared" si="1420"/>
        <v>105.125</v>
      </c>
      <c r="E1023">
        <f t="shared" si="1421"/>
        <v>1756.5000000000291</v>
      </c>
      <c r="F1023">
        <f t="shared" si="1454"/>
        <v>2308.5</v>
      </c>
      <c r="G1023">
        <f t="shared" si="1423"/>
        <v>0.375</v>
      </c>
      <c r="H1023">
        <f t="shared" si="1424"/>
        <v>2.785714285713766</v>
      </c>
      <c r="I1023">
        <f t="shared" si="1455"/>
        <v>167900</v>
      </c>
      <c r="J1023">
        <f t="shared" si="1422"/>
        <v>217.75</v>
      </c>
      <c r="K1023">
        <f t="shared" si="1425"/>
        <v>3977</v>
      </c>
      <c r="L1023">
        <f t="shared" si="1446"/>
        <v>3970.5655635775129</v>
      </c>
      <c r="M1023">
        <f t="shared" si="1447"/>
        <v>0.97237163814180927</v>
      </c>
      <c r="N1023">
        <f t="shared" si="1448"/>
        <v>0.97228561233337651</v>
      </c>
      <c r="O1023">
        <f t="shared" si="1449"/>
        <v>0.84380030037183285</v>
      </c>
      <c r="P1023">
        <f t="shared" si="1450"/>
        <v>0.84450174427423097</v>
      </c>
      <c r="Q1023" s="5">
        <f t="shared" si="1451"/>
        <v>-0.15619969962816715</v>
      </c>
      <c r="R1023" s="5">
        <f t="shared" si="1452"/>
        <v>-0.15549825572576903</v>
      </c>
    </row>
    <row r="1024" spans="1:18" x14ac:dyDescent="0.3">
      <c r="A1024" s="1">
        <v>44929</v>
      </c>
      <c r="B1024">
        <f t="shared" si="1453"/>
        <v>174290.625</v>
      </c>
      <c r="C1024">
        <f t="shared" si="1409"/>
        <v>105.125</v>
      </c>
      <c r="D1024">
        <f t="shared" si="1420"/>
        <v>98.921875</v>
      </c>
      <c r="E1024">
        <f t="shared" si="1421"/>
        <v>1710.9583333333721</v>
      </c>
      <c r="F1024">
        <f t="shared" si="1454"/>
        <v>2308.875</v>
      </c>
      <c r="G1024">
        <f t="shared" si="1423"/>
        <v>0.375</v>
      </c>
      <c r="H1024">
        <f t="shared" si="1424"/>
        <v>2.7321428571422075</v>
      </c>
      <c r="I1024">
        <f t="shared" si="1455"/>
        <v>168117.75</v>
      </c>
      <c r="J1024">
        <f t="shared" si="1422"/>
        <v>217.75</v>
      </c>
      <c r="K1024">
        <f t="shared" si="1425"/>
        <v>3864</v>
      </c>
      <c r="L1024">
        <f t="shared" si="1446"/>
        <v>3857.3765946674844</v>
      </c>
      <c r="M1024">
        <f t="shared" si="1447"/>
        <v>0.9715866230827257</v>
      </c>
      <c r="N1024">
        <f t="shared" si="1448"/>
        <v>0.97149298579821353</v>
      </c>
      <c r="O1024">
        <f t="shared" si="1449"/>
        <v>0.83690612468079484</v>
      </c>
      <c r="P1024">
        <f t="shared" si="1450"/>
        <v>0.83711429544118332</v>
      </c>
      <c r="Q1024" s="5">
        <f t="shared" si="1451"/>
        <v>-0.16309387531920516</v>
      </c>
      <c r="R1024" s="5">
        <f t="shared" si="1452"/>
        <v>-0.16288570455881668</v>
      </c>
    </row>
    <row r="1025" spans="1:18" x14ac:dyDescent="0.3">
      <c r="A1025" s="1">
        <v>44930</v>
      </c>
      <c r="B1025">
        <f t="shared" si="1453"/>
        <v>174395.75</v>
      </c>
      <c r="C1025">
        <f t="shared" si="1409"/>
        <v>105.125</v>
      </c>
      <c r="D1025">
        <f t="shared" si="1420"/>
        <v>92.71875</v>
      </c>
      <c r="E1025">
        <f t="shared" si="1421"/>
        <v>1665.4166666667152</v>
      </c>
      <c r="F1025">
        <f t="shared" si="1454"/>
        <v>2309.25</v>
      </c>
      <c r="G1025">
        <f t="shared" si="1423"/>
        <v>0.375</v>
      </c>
      <c r="H1025">
        <f t="shared" si="1424"/>
        <v>2.678571428570649</v>
      </c>
      <c r="I1025">
        <f t="shared" si="1455"/>
        <v>168335.5</v>
      </c>
      <c r="J1025">
        <f t="shared" si="1422"/>
        <v>217.75</v>
      </c>
      <c r="K1025">
        <f t="shared" si="1425"/>
        <v>3751</v>
      </c>
      <c r="L1025">
        <f t="shared" si="1446"/>
        <v>3741.7640444012632</v>
      </c>
      <c r="M1025">
        <f t="shared" si="1447"/>
        <v>0.97075569358178049</v>
      </c>
      <c r="N1025">
        <f t="shared" si="1448"/>
        <v>0.97002819210702773</v>
      </c>
      <c r="O1025">
        <f t="shared" si="1449"/>
        <v>0.82972040890345866</v>
      </c>
      <c r="P1025">
        <f t="shared" si="1450"/>
        <v>0.8294216129134141</v>
      </c>
      <c r="Q1025" s="5">
        <f t="shared" si="1451"/>
        <v>-0.17027959109654134</v>
      </c>
      <c r="R1025" s="5">
        <f t="shared" si="1452"/>
        <v>-0.1705783870865859</v>
      </c>
    </row>
    <row r="1026" spans="1:18" x14ac:dyDescent="0.3">
      <c r="A1026" s="1">
        <v>44931</v>
      </c>
      <c r="B1026">
        <f t="shared" si="1453"/>
        <v>174500.875</v>
      </c>
      <c r="C1026">
        <f t="shared" si="1409"/>
        <v>105.125</v>
      </c>
      <c r="D1026">
        <f t="shared" si="1420"/>
        <v>86.515625</v>
      </c>
      <c r="E1026">
        <f t="shared" si="1421"/>
        <v>1619.875</v>
      </c>
      <c r="F1026">
        <f t="shared" si="1454"/>
        <v>2309.625</v>
      </c>
      <c r="G1026">
        <f t="shared" si="1423"/>
        <v>0.375</v>
      </c>
      <c r="H1026">
        <f t="shared" si="1424"/>
        <v>2.625</v>
      </c>
      <c r="I1026">
        <f t="shared" si="1455"/>
        <v>168553.25</v>
      </c>
      <c r="J1026">
        <f t="shared" si="1422"/>
        <v>217.75</v>
      </c>
      <c r="K1026">
        <f t="shared" si="1425"/>
        <v>3638</v>
      </c>
      <c r="L1026">
        <f t="shared" si="1446"/>
        <v>3623.778478219122</v>
      </c>
      <c r="M1026">
        <f t="shared" si="1447"/>
        <v>0.96987470007997867</v>
      </c>
      <c r="N1026">
        <f t="shared" si="1448"/>
        <v>0.96846792989026631</v>
      </c>
      <c r="O1026">
        <f t="shared" si="1449"/>
        <v>0.82221088659524333</v>
      </c>
      <c r="P1026">
        <f t="shared" si="1450"/>
        <v>0.82140438022126894</v>
      </c>
      <c r="Q1026" s="5">
        <f t="shared" si="1451"/>
        <v>-0.17778911340475667</v>
      </c>
      <c r="R1026" s="5">
        <f t="shared" si="1452"/>
        <v>-0.17859561977873106</v>
      </c>
    </row>
    <row r="1027" spans="1:18" x14ac:dyDescent="0.3">
      <c r="A1027" s="1">
        <v>44932</v>
      </c>
      <c r="B1027" s="4">
        <v>174606</v>
      </c>
      <c r="C1027">
        <f t="shared" si="1409"/>
        <v>105.125</v>
      </c>
      <c r="D1027">
        <f t="shared" si="1420"/>
        <v>80.3125</v>
      </c>
      <c r="E1027">
        <f t="shared" si="1421"/>
        <v>1598.7142857142899</v>
      </c>
      <c r="F1027" s="4">
        <v>2310</v>
      </c>
      <c r="G1027">
        <f t="shared" si="1423"/>
        <v>0.375</v>
      </c>
      <c r="H1027">
        <f t="shared" si="1424"/>
        <v>2.625</v>
      </c>
      <c r="I1027" s="4">
        <v>168771</v>
      </c>
      <c r="J1027">
        <f t="shared" si="1422"/>
        <v>217.75</v>
      </c>
      <c r="K1027">
        <f t="shared" si="1425"/>
        <v>3525</v>
      </c>
      <c r="L1027">
        <f t="shared" si="1446"/>
        <v>3503.4778897998576</v>
      </c>
      <c r="M1027">
        <f t="shared" si="1447"/>
        <v>0.9689389774601429</v>
      </c>
      <c r="N1027">
        <f t="shared" si="1448"/>
        <v>0.96680244414984629</v>
      </c>
      <c r="O1027">
        <f t="shared" si="1449"/>
        <v>0.81434155708914313</v>
      </c>
      <c r="P1027">
        <f t="shared" si="1450"/>
        <v>0.81672845227062096</v>
      </c>
      <c r="Q1027" s="5">
        <f t="shared" si="1451"/>
        <v>-0.18565844291085687</v>
      </c>
      <c r="R1027" s="5">
        <f t="shared" si="1452"/>
        <v>-0.18327154772937904</v>
      </c>
    </row>
    <row r="1028" spans="1:18" x14ac:dyDescent="0.3">
      <c r="A1028" s="1">
        <v>44933</v>
      </c>
      <c r="B1028">
        <f>((B$1041-B$1027)*(1/14))+B1027</f>
        <v>174661.5</v>
      </c>
      <c r="C1028">
        <f t="shared" si="1409"/>
        <v>55.5</v>
      </c>
      <c r="D1028">
        <f t="shared" si="1420"/>
        <v>74.109375</v>
      </c>
      <c r="E1028">
        <f t="shared" si="1421"/>
        <v>1527.9285714285797</v>
      </c>
      <c r="F1028">
        <f>((F$1041-F$1027)*(1/14))+F1027</f>
        <v>2310.3571428571427</v>
      </c>
      <c r="G1028">
        <f t="shared" si="1423"/>
        <v>0.35714285714266225</v>
      </c>
      <c r="H1028">
        <f t="shared" si="1424"/>
        <v>2.6071428571426623</v>
      </c>
      <c r="I1028">
        <f>((I$1041-I$1027)*(1/14))+I1027</f>
        <v>168954.5</v>
      </c>
      <c r="J1028">
        <f t="shared" si="1422"/>
        <v>183.5</v>
      </c>
      <c r="K1028">
        <f t="shared" si="1425"/>
        <v>3396.6428571428696</v>
      </c>
      <c r="L1028">
        <f t="shared" ref="L1028:L1041" si="1456">GEOMEAN(K1025:K1031)</f>
        <v>3380.9282920823853</v>
      </c>
      <c r="M1028">
        <f t="shared" ref="M1028:M1041" si="1457">K1028/K1027</f>
        <v>0.96358662613982116</v>
      </c>
      <c r="N1028">
        <f t="shared" ref="N1028:N1041" si="1458">L1028/L1027</f>
        <v>0.96502058766397036</v>
      </c>
      <c r="O1028">
        <f t="shared" ref="O1028:O1041" si="1459">L1028/L1021</f>
        <v>0.80607216684351346</v>
      </c>
      <c r="P1028">
        <f t="shared" ref="P1028:P1041" si="1460">K1028/K1021</f>
        <v>0.80814724176608843</v>
      </c>
      <c r="Q1028" s="5">
        <f t="shared" ref="Q1028:Q1041" si="1461">O1028-1</f>
        <v>-0.19392783315648654</v>
      </c>
      <c r="R1028" s="5">
        <f t="shared" ref="R1028:R1041" si="1462">P1028-1</f>
        <v>-0.19185275823391157</v>
      </c>
    </row>
    <row r="1029" spans="1:18" x14ac:dyDescent="0.3">
      <c r="A1029" s="1">
        <v>44934</v>
      </c>
      <c r="B1029">
        <f t="shared" ref="B1029:B1040" si="1463">((B$1041-B$1027)*(1/14))+B1028</f>
        <v>174717</v>
      </c>
      <c r="C1029">
        <f t="shared" si="1409"/>
        <v>55.5</v>
      </c>
      <c r="D1029">
        <f t="shared" si="1420"/>
        <v>67.90625</v>
      </c>
      <c r="E1029">
        <f t="shared" si="1421"/>
        <v>1457.1428571428696</v>
      </c>
      <c r="F1029">
        <f t="shared" ref="F1029:F1040" si="1464">((F$1041-F$1027)*(1/14))+F1028</f>
        <v>2310.7142857142853</v>
      </c>
      <c r="G1029">
        <f t="shared" si="1423"/>
        <v>0.35714285714266225</v>
      </c>
      <c r="H1029">
        <f t="shared" si="1424"/>
        <v>2.5892857142853245</v>
      </c>
      <c r="I1029">
        <f t="shared" ref="I1029:I1040" si="1465">((I$1041-I$1027)*(1/14))+I1028</f>
        <v>169138</v>
      </c>
      <c r="J1029">
        <f t="shared" si="1422"/>
        <v>183.5</v>
      </c>
      <c r="K1029">
        <f t="shared" si="1425"/>
        <v>3268.2857142857101</v>
      </c>
      <c r="L1029">
        <f t="shared" si="1456"/>
        <v>3256.2043604423552</v>
      </c>
      <c r="M1029">
        <f t="shared" si="1457"/>
        <v>0.96221058608289223</v>
      </c>
      <c r="N1029">
        <f t="shared" si="1458"/>
        <v>0.96310956019619987</v>
      </c>
      <c r="O1029">
        <f t="shared" si="1459"/>
        <v>0.79735760555550406</v>
      </c>
      <c r="P1029">
        <f t="shared" si="1460"/>
        <v>0.79909186168354773</v>
      </c>
      <c r="Q1029" s="5">
        <f t="shared" si="1461"/>
        <v>-0.20264239444449594</v>
      </c>
      <c r="R1029" s="5">
        <f t="shared" si="1462"/>
        <v>-0.20090813831645227</v>
      </c>
    </row>
    <row r="1030" spans="1:18" x14ac:dyDescent="0.3">
      <c r="A1030" s="1">
        <v>44935</v>
      </c>
      <c r="B1030">
        <f t="shared" si="1463"/>
        <v>174772.5</v>
      </c>
      <c r="C1030">
        <f t="shared" si="1409"/>
        <v>55.5</v>
      </c>
      <c r="D1030">
        <f t="shared" si="1420"/>
        <v>61.703125</v>
      </c>
      <c r="E1030">
        <f t="shared" si="1421"/>
        <v>1386.3571428571595</v>
      </c>
      <c r="F1030">
        <f t="shared" si="1464"/>
        <v>2311.071428571428</v>
      </c>
      <c r="G1030">
        <f t="shared" si="1423"/>
        <v>0.35714285714266225</v>
      </c>
      <c r="H1030">
        <f t="shared" si="1424"/>
        <v>2.5714285714279868</v>
      </c>
      <c r="I1030">
        <f t="shared" si="1465"/>
        <v>169321.5</v>
      </c>
      <c r="J1030">
        <f t="shared" si="1422"/>
        <v>183.5</v>
      </c>
      <c r="K1030">
        <f t="shared" si="1425"/>
        <v>3139.9285714285797</v>
      </c>
      <c r="L1030">
        <f t="shared" si="1456"/>
        <v>3129.3901335679698</v>
      </c>
      <c r="M1030">
        <f t="shared" si="1457"/>
        <v>0.96072646210333446</v>
      </c>
      <c r="N1030">
        <f t="shared" si="1458"/>
        <v>0.96105458600357696</v>
      </c>
      <c r="O1030">
        <f t="shared" si="1459"/>
        <v>0.78814720055859322</v>
      </c>
      <c r="P1030">
        <f t="shared" si="1460"/>
        <v>0.78952189374618553</v>
      </c>
      <c r="Q1030" s="5">
        <f t="shared" si="1461"/>
        <v>-0.21185279944140678</v>
      </c>
      <c r="R1030" s="5">
        <f t="shared" si="1462"/>
        <v>-0.21047810625381447</v>
      </c>
    </row>
    <row r="1031" spans="1:18" x14ac:dyDescent="0.3">
      <c r="A1031" s="1">
        <v>44936</v>
      </c>
      <c r="B1031">
        <f t="shared" si="1463"/>
        <v>174828</v>
      </c>
      <c r="C1031">
        <f t="shared" si="1409"/>
        <v>55.5</v>
      </c>
      <c r="D1031">
        <f t="shared" si="1420"/>
        <v>55.5</v>
      </c>
      <c r="E1031">
        <f t="shared" si="1421"/>
        <v>1315.5714285714494</v>
      </c>
      <c r="F1031">
        <f t="shared" si="1464"/>
        <v>2311.4285714285706</v>
      </c>
      <c r="G1031">
        <f t="shared" si="1423"/>
        <v>0.35714285714266225</v>
      </c>
      <c r="H1031">
        <f t="shared" si="1424"/>
        <v>2.553571428570649</v>
      </c>
      <c r="I1031">
        <f t="shared" si="1465"/>
        <v>169505</v>
      </c>
      <c r="J1031">
        <f t="shared" si="1422"/>
        <v>183.5</v>
      </c>
      <c r="K1031">
        <f t="shared" si="1425"/>
        <v>3011.5714285714203</v>
      </c>
      <c r="L1031">
        <f t="shared" si="1456"/>
        <v>3000.5797781179594</v>
      </c>
      <c r="M1031">
        <f t="shared" si="1457"/>
        <v>0.95912099911280446</v>
      </c>
      <c r="N1031">
        <f t="shared" si="1458"/>
        <v>0.95883851167411094</v>
      </c>
      <c r="O1031">
        <f t="shared" si="1459"/>
        <v>0.7778809521129002</v>
      </c>
      <c r="P1031">
        <f t="shared" si="1460"/>
        <v>0.77939219165927021</v>
      </c>
      <c r="Q1031" s="5">
        <f t="shared" si="1461"/>
        <v>-0.2221190478870998</v>
      </c>
      <c r="R1031" s="5">
        <f t="shared" si="1462"/>
        <v>-0.22060780834072979</v>
      </c>
    </row>
    <row r="1032" spans="1:18" x14ac:dyDescent="0.3">
      <c r="A1032" s="1">
        <v>44937</v>
      </c>
      <c r="B1032">
        <f t="shared" si="1463"/>
        <v>174883.5</v>
      </c>
      <c r="C1032">
        <f t="shared" si="1409"/>
        <v>55.5</v>
      </c>
      <c r="D1032">
        <f t="shared" si="1420"/>
        <v>55.5</v>
      </c>
      <c r="E1032">
        <f t="shared" si="1421"/>
        <v>1244.7857142857392</v>
      </c>
      <c r="F1032">
        <f t="shared" si="1464"/>
        <v>2311.7857142857133</v>
      </c>
      <c r="G1032">
        <f t="shared" si="1423"/>
        <v>0.35714285714266225</v>
      </c>
      <c r="H1032">
        <f t="shared" si="1424"/>
        <v>2.5357142857133113</v>
      </c>
      <c r="I1032">
        <f t="shared" si="1465"/>
        <v>169688.5</v>
      </c>
      <c r="J1032">
        <f t="shared" si="1422"/>
        <v>183.5</v>
      </c>
      <c r="K1032">
        <f t="shared" si="1425"/>
        <v>2883.2142857142899</v>
      </c>
      <c r="L1032">
        <f t="shared" si="1456"/>
        <v>2871.7284845538097</v>
      </c>
      <c r="M1032">
        <f t="shared" si="1457"/>
        <v>0.95737868222570488</v>
      </c>
      <c r="N1032">
        <f t="shared" si="1458"/>
        <v>0.95705786778148305</v>
      </c>
      <c r="O1032">
        <f t="shared" si="1459"/>
        <v>0.76747984385886847</v>
      </c>
      <c r="P1032">
        <f t="shared" si="1460"/>
        <v>0.76865216894542521</v>
      </c>
      <c r="Q1032" s="5">
        <f t="shared" si="1461"/>
        <v>-0.23252015614113153</v>
      </c>
      <c r="R1032" s="5">
        <f t="shared" si="1462"/>
        <v>-0.23134783105457479</v>
      </c>
    </row>
    <row r="1033" spans="1:18" x14ac:dyDescent="0.3">
      <c r="A1033" s="1">
        <v>44938</v>
      </c>
      <c r="B1033">
        <f t="shared" si="1463"/>
        <v>174939</v>
      </c>
      <c r="C1033">
        <f t="shared" si="1409"/>
        <v>55.5</v>
      </c>
      <c r="D1033">
        <f t="shared" si="1420"/>
        <v>55.5</v>
      </c>
      <c r="E1033">
        <f t="shared" si="1421"/>
        <v>1174</v>
      </c>
      <c r="F1033">
        <f t="shared" si="1464"/>
        <v>2312.142857142856</v>
      </c>
      <c r="G1033">
        <f t="shared" si="1423"/>
        <v>0.35714285714266225</v>
      </c>
      <c r="H1033">
        <f t="shared" si="1424"/>
        <v>2.5178571428559735</v>
      </c>
      <c r="I1033">
        <f t="shared" si="1465"/>
        <v>169872</v>
      </c>
      <c r="J1033">
        <f t="shared" si="1422"/>
        <v>183.5</v>
      </c>
      <c r="K1033">
        <f t="shared" si="1425"/>
        <v>2754.8571428571304</v>
      </c>
      <c r="L1033">
        <f t="shared" si="1456"/>
        <v>2742.8304117429598</v>
      </c>
      <c r="M1033">
        <f t="shared" si="1457"/>
        <v>0.95548123374209759</v>
      </c>
      <c r="N1033">
        <f t="shared" si="1458"/>
        <v>0.95511481203597237</v>
      </c>
      <c r="O1033">
        <f t="shared" si="1459"/>
        <v>0.75689792525367128</v>
      </c>
      <c r="P1033">
        <f t="shared" si="1460"/>
        <v>0.75724495405638548</v>
      </c>
      <c r="Q1033" s="5">
        <f t="shared" si="1461"/>
        <v>-0.24310207474632872</v>
      </c>
      <c r="R1033" s="5">
        <f t="shared" si="1462"/>
        <v>-0.24275504594361452</v>
      </c>
    </row>
    <row r="1034" spans="1:18" x14ac:dyDescent="0.3">
      <c r="A1034" s="1">
        <v>44939</v>
      </c>
      <c r="B1034">
        <f t="shared" si="1463"/>
        <v>174994.5</v>
      </c>
      <c r="C1034">
        <f t="shared" si="1409"/>
        <v>55.5</v>
      </c>
      <c r="D1034">
        <f t="shared" si="1420"/>
        <v>55.5</v>
      </c>
      <c r="E1034">
        <f t="shared" si="1421"/>
        <v>1124.375</v>
      </c>
      <c r="F1034">
        <f t="shared" si="1464"/>
        <v>2312.4999999999986</v>
      </c>
      <c r="G1034">
        <f t="shared" si="1423"/>
        <v>0.35714285714266225</v>
      </c>
      <c r="H1034">
        <f t="shared" si="1424"/>
        <v>2.4999999999986358</v>
      </c>
      <c r="I1034">
        <f t="shared" si="1465"/>
        <v>170055.5</v>
      </c>
      <c r="J1034">
        <f t="shared" si="1422"/>
        <v>183.5</v>
      </c>
      <c r="K1034">
        <f t="shared" si="1425"/>
        <v>2626.5</v>
      </c>
      <c r="L1034">
        <f t="shared" si="1456"/>
        <v>2613.8785448249087</v>
      </c>
      <c r="M1034">
        <f t="shared" si="1457"/>
        <v>0.95340696950840509</v>
      </c>
      <c r="N1034">
        <f t="shared" si="1458"/>
        <v>0.95298584033268485</v>
      </c>
      <c r="O1034">
        <f t="shared" si="1459"/>
        <v>0.7460810734484844</v>
      </c>
      <c r="P1034">
        <f t="shared" si="1460"/>
        <v>0.74510638297872345</v>
      </c>
      <c r="Q1034" s="5">
        <f t="shared" si="1461"/>
        <v>-0.2539189265515156</v>
      </c>
      <c r="R1034" s="5">
        <f t="shared" si="1462"/>
        <v>-0.25489361702127655</v>
      </c>
    </row>
    <row r="1035" spans="1:18" x14ac:dyDescent="0.3">
      <c r="A1035" s="1">
        <v>44940</v>
      </c>
      <c r="B1035">
        <f t="shared" si="1463"/>
        <v>175050</v>
      </c>
      <c r="C1035">
        <f t="shared" si="1409"/>
        <v>55.5</v>
      </c>
      <c r="D1035">
        <f t="shared" si="1420"/>
        <v>55.5</v>
      </c>
      <c r="E1035">
        <f t="shared" si="1421"/>
        <v>1074.75</v>
      </c>
      <c r="F1035">
        <f t="shared" si="1464"/>
        <v>2312.8571428571413</v>
      </c>
      <c r="G1035">
        <f t="shared" si="1423"/>
        <v>0.35714285714266225</v>
      </c>
      <c r="H1035">
        <f t="shared" si="1424"/>
        <v>2.4999999999986358</v>
      </c>
      <c r="I1035">
        <f t="shared" si="1465"/>
        <v>170239</v>
      </c>
      <c r="J1035">
        <f t="shared" si="1422"/>
        <v>183.5</v>
      </c>
      <c r="K1035">
        <f t="shared" si="1425"/>
        <v>2498.1428571428696</v>
      </c>
      <c r="L1035">
        <f t="shared" si="1456"/>
        <v>2484.8643827690425</v>
      </c>
      <c r="M1035">
        <f t="shared" si="1457"/>
        <v>0.95112996654973148</v>
      </c>
      <c r="N1035">
        <f t="shared" si="1458"/>
        <v>0.95064263321978182</v>
      </c>
      <c r="O1035">
        <f t="shared" si="1459"/>
        <v>0.7349651243974068</v>
      </c>
      <c r="P1035">
        <f t="shared" si="1460"/>
        <v>0.73547410258027979</v>
      </c>
      <c r="Q1035" s="5">
        <f t="shared" si="1461"/>
        <v>-0.2650348756025932</v>
      </c>
      <c r="R1035" s="5">
        <f t="shared" si="1462"/>
        <v>-0.26452589741972021</v>
      </c>
    </row>
    <row r="1036" spans="1:18" x14ac:dyDescent="0.3">
      <c r="A1036" s="1">
        <v>44941</v>
      </c>
      <c r="B1036">
        <f t="shared" si="1463"/>
        <v>175105.5</v>
      </c>
      <c r="C1036">
        <f t="shared" si="1409"/>
        <v>55.5</v>
      </c>
      <c r="D1036">
        <f t="shared" si="1420"/>
        <v>55.5</v>
      </c>
      <c r="E1036">
        <f t="shared" si="1421"/>
        <v>1025.125</v>
      </c>
      <c r="F1036">
        <f t="shared" si="1464"/>
        <v>2313.214285714284</v>
      </c>
      <c r="G1036">
        <f t="shared" si="1423"/>
        <v>0.35714285714266225</v>
      </c>
      <c r="H1036">
        <f t="shared" si="1424"/>
        <v>2.4999999999986358</v>
      </c>
      <c r="I1036">
        <f t="shared" si="1465"/>
        <v>170422.5</v>
      </c>
      <c r="J1036">
        <f t="shared" si="1422"/>
        <v>183.5</v>
      </c>
      <c r="K1036">
        <f t="shared" si="1425"/>
        <v>2369.7857142857101</v>
      </c>
      <c r="L1036">
        <f t="shared" si="1456"/>
        <v>2355.7775197607266</v>
      </c>
      <c r="M1036">
        <f t="shared" si="1457"/>
        <v>0.94861897409503559</v>
      </c>
      <c r="N1036">
        <f t="shared" si="1458"/>
        <v>0.94805074115776644</v>
      </c>
      <c r="O1036">
        <f t="shared" si="1459"/>
        <v>0.72347348599480843</v>
      </c>
      <c r="P1036">
        <f t="shared" si="1460"/>
        <v>0.72508523472331465</v>
      </c>
      <c r="Q1036" s="5">
        <f t="shared" si="1461"/>
        <v>-0.27652651400519157</v>
      </c>
      <c r="R1036" s="5">
        <f t="shared" si="1462"/>
        <v>-0.27491476527668535</v>
      </c>
    </row>
    <row r="1037" spans="1:18" x14ac:dyDescent="0.3">
      <c r="A1037" s="1">
        <v>44942</v>
      </c>
      <c r="B1037">
        <f t="shared" si="1463"/>
        <v>175161</v>
      </c>
      <c r="C1037">
        <f t="shared" si="1409"/>
        <v>55.5</v>
      </c>
      <c r="D1037">
        <f t="shared" si="1420"/>
        <v>55.5</v>
      </c>
      <c r="E1037">
        <f t="shared" si="1421"/>
        <v>975.5</v>
      </c>
      <c r="F1037">
        <f t="shared" si="1464"/>
        <v>2313.5714285714266</v>
      </c>
      <c r="G1037">
        <f t="shared" si="1423"/>
        <v>0.35714285714266225</v>
      </c>
      <c r="H1037">
        <f t="shared" si="1424"/>
        <v>2.4999999999986358</v>
      </c>
      <c r="I1037">
        <f t="shared" si="1465"/>
        <v>170606</v>
      </c>
      <c r="J1037">
        <f t="shared" si="1422"/>
        <v>183.5</v>
      </c>
      <c r="K1037">
        <f t="shared" si="1425"/>
        <v>2241.4285714285797</v>
      </c>
      <c r="L1037">
        <f t="shared" si="1456"/>
        <v>2226.6050754488201</v>
      </c>
      <c r="M1037">
        <f t="shared" si="1457"/>
        <v>0.94583597070260039</v>
      </c>
      <c r="N1037">
        <f t="shared" si="1458"/>
        <v>0.94516780840788972</v>
      </c>
      <c r="O1037">
        <f t="shared" si="1459"/>
        <v>0.71151405878248852</v>
      </c>
      <c r="P1037">
        <f t="shared" si="1460"/>
        <v>0.71384699378966843</v>
      </c>
      <c r="Q1037" s="5">
        <f t="shared" si="1461"/>
        <v>-0.28848594121751148</v>
      </c>
      <c r="R1037" s="5">
        <f t="shared" si="1462"/>
        <v>-0.28615300621033157</v>
      </c>
    </row>
    <row r="1038" spans="1:18" x14ac:dyDescent="0.3">
      <c r="A1038" s="1">
        <v>44943</v>
      </c>
      <c r="B1038">
        <f t="shared" si="1463"/>
        <v>175216.5</v>
      </c>
      <c r="C1038">
        <f t="shared" si="1409"/>
        <v>55.5</v>
      </c>
      <c r="D1038">
        <f t="shared" si="1420"/>
        <v>52.383928571427532</v>
      </c>
      <c r="E1038">
        <f t="shared" si="1421"/>
        <v>925.875</v>
      </c>
      <c r="F1038">
        <f t="shared" si="1464"/>
        <v>2313.9285714285693</v>
      </c>
      <c r="G1038">
        <f t="shared" si="1423"/>
        <v>0.35714285714266225</v>
      </c>
      <c r="H1038">
        <f t="shared" si="1424"/>
        <v>2.4999999999986358</v>
      </c>
      <c r="I1038">
        <f t="shared" si="1465"/>
        <v>170789.5</v>
      </c>
      <c r="J1038">
        <f t="shared" si="1422"/>
        <v>183.5</v>
      </c>
      <c r="K1038">
        <f t="shared" si="1425"/>
        <v>2113.0714285714203</v>
      </c>
      <c r="L1038">
        <f t="shared" si="1456"/>
        <v>2097.3309057234324</v>
      </c>
      <c r="M1038">
        <f t="shared" si="1457"/>
        <v>0.94273422562140774</v>
      </c>
      <c r="N1038">
        <f t="shared" si="1458"/>
        <v>0.94194113219681319</v>
      </c>
      <c r="O1038">
        <f t="shared" si="1459"/>
        <v>0.6989752183956035</v>
      </c>
      <c r="P1038">
        <f t="shared" si="1460"/>
        <v>0.70165077557990529</v>
      </c>
      <c r="Q1038" s="5">
        <f t="shared" si="1461"/>
        <v>-0.3010247816043965</v>
      </c>
      <c r="R1038" s="5">
        <f t="shared" si="1462"/>
        <v>-0.29834922442009471</v>
      </c>
    </row>
    <row r="1039" spans="1:18" x14ac:dyDescent="0.3">
      <c r="A1039" s="1">
        <v>44944</v>
      </c>
      <c r="B1039">
        <f t="shared" si="1463"/>
        <v>175272</v>
      </c>
      <c r="C1039">
        <f t="shared" si="1409"/>
        <v>55.5</v>
      </c>
      <c r="D1039">
        <f t="shared" si="1420"/>
        <v>49.267857142855064</v>
      </c>
      <c r="E1039">
        <f t="shared" si="1421"/>
        <v>876.25</v>
      </c>
      <c r="F1039">
        <f t="shared" si="1464"/>
        <v>2314.2857142857119</v>
      </c>
      <c r="G1039">
        <f t="shared" si="1423"/>
        <v>0.35714285714266225</v>
      </c>
      <c r="H1039">
        <f t="shared" si="1424"/>
        <v>2.4999999999986358</v>
      </c>
      <c r="I1039">
        <f t="shared" si="1465"/>
        <v>170973</v>
      </c>
      <c r="J1039">
        <f t="shared" si="1422"/>
        <v>183.5</v>
      </c>
      <c r="K1039">
        <f t="shared" si="1425"/>
        <v>1984.7142857142899</v>
      </c>
      <c r="L1039">
        <f t="shared" si="1456"/>
        <v>1985.0439240435949</v>
      </c>
      <c r="M1039">
        <f t="shared" si="1457"/>
        <v>0.93925565358483476</v>
      </c>
      <c r="N1039">
        <f t="shared" si="1458"/>
        <v>0.94646196202353372</v>
      </c>
      <c r="O1039">
        <f t="shared" si="1459"/>
        <v>0.69123663142966596</v>
      </c>
      <c r="P1039">
        <f t="shared" si="1460"/>
        <v>0.68836863619472355</v>
      </c>
      <c r="Q1039" s="5">
        <f t="shared" si="1461"/>
        <v>-0.30876336857033404</v>
      </c>
      <c r="R1039" s="5">
        <f t="shared" si="1462"/>
        <v>-0.31163136380527645</v>
      </c>
    </row>
    <row r="1040" spans="1:18" x14ac:dyDescent="0.3">
      <c r="A1040" s="1">
        <v>44945</v>
      </c>
      <c r="B1040">
        <f t="shared" si="1463"/>
        <v>175327.5</v>
      </c>
      <c r="C1040">
        <f t="shared" si="1409"/>
        <v>55.5</v>
      </c>
      <c r="D1040">
        <f t="shared" si="1420"/>
        <v>46.151785714282596</v>
      </c>
      <c r="E1040">
        <f t="shared" si="1421"/>
        <v>826.625</v>
      </c>
      <c r="F1040">
        <f t="shared" si="1464"/>
        <v>2314.6428571428546</v>
      </c>
      <c r="G1040">
        <f t="shared" si="1423"/>
        <v>0.35714285714266225</v>
      </c>
      <c r="H1040">
        <f t="shared" si="1424"/>
        <v>2.4999999999986358</v>
      </c>
      <c r="I1040">
        <f t="shared" si="1465"/>
        <v>171156.5</v>
      </c>
      <c r="J1040">
        <f t="shared" si="1422"/>
        <v>183.5</v>
      </c>
      <c r="K1040">
        <f t="shared" si="1425"/>
        <v>1856.3571428571595</v>
      </c>
      <c r="L1040">
        <f t="shared" si="1456"/>
        <v>1888.4232350493005</v>
      </c>
      <c r="M1040">
        <f t="shared" si="1457"/>
        <v>0.93532714316562937</v>
      </c>
      <c r="N1040">
        <f t="shared" si="1458"/>
        <v>0.95132566699205579</v>
      </c>
      <c r="O1040">
        <f t="shared" si="1459"/>
        <v>0.68849434765063822</v>
      </c>
      <c r="P1040">
        <f t="shared" si="1460"/>
        <v>0.67384878655881431</v>
      </c>
      <c r="Q1040" s="5">
        <f t="shared" si="1461"/>
        <v>-0.31150565234936178</v>
      </c>
      <c r="R1040" s="5">
        <f t="shared" si="1462"/>
        <v>-0.32615121344118569</v>
      </c>
    </row>
    <row r="1041" spans="1:18" x14ac:dyDescent="0.3">
      <c r="A1041" s="1">
        <v>44946</v>
      </c>
      <c r="B1041" s="4">
        <v>175383</v>
      </c>
      <c r="C1041">
        <f t="shared" si="1409"/>
        <v>55.5</v>
      </c>
      <c r="D1041">
        <f t="shared" si="1420"/>
        <v>43.035714285710128</v>
      </c>
      <c r="E1041">
        <f t="shared" si="1421"/>
        <v>777</v>
      </c>
      <c r="F1041" s="4">
        <v>2315</v>
      </c>
      <c r="G1041">
        <f t="shared" si="1423"/>
        <v>0.35714285714539074</v>
      </c>
      <c r="H1041">
        <f t="shared" si="1424"/>
        <v>2.5000000000013642</v>
      </c>
      <c r="I1041" s="4">
        <v>171340</v>
      </c>
      <c r="J1041">
        <f t="shared" si="1422"/>
        <v>183.5</v>
      </c>
      <c r="K1041">
        <f t="shared" si="1425"/>
        <v>1728</v>
      </c>
      <c r="L1041">
        <f t="shared" si="1456"/>
        <v>1806.4208003977383</v>
      </c>
      <c r="M1041">
        <f t="shared" si="1457"/>
        <v>0.93085536188386564</v>
      </c>
      <c r="N1041">
        <f t="shared" si="1458"/>
        <v>0.95657624142216113</v>
      </c>
      <c r="O1041">
        <f t="shared" si="1459"/>
        <v>0.69108826956561664</v>
      </c>
      <c r="P1041">
        <f t="shared" si="1460"/>
        <v>0.6579097658480868</v>
      </c>
      <c r="Q1041" s="5">
        <f t="shared" si="1461"/>
        <v>-0.30891173043438336</v>
      </c>
      <c r="R1041" s="5">
        <f t="shared" si="1462"/>
        <v>-0.3420902341519132</v>
      </c>
    </row>
    <row r="1042" spans="1:18" x14ac:dyDescent="0.3">
      <c r="A1042" s="1">
        <v>44947</v>
      </c>
      <c r="B1042">
        <f>((B$1048-B$1041)*(1/7))+B1041</f>
        <v>175413.57142857142</v>
      </c>
      <c r="C1042">
        <f t="shared" si="1409"/>
        <v>30.571428571420256</v>
      </c>
      <c r="D1042">
        <f t="shared" si="1420"/>
        <v>39.91964285713766</v>
      </c>
      <c r="E1042">
        <f t="shared" si="1421"/>
        <v>752.07142857142026</v>
      </c>
      <c r="F1042">
        <f>((F$1048-F$1041)*(1/7))+F1041</f>
        <v>2315.7142857142858</v>
      </c>
      <c r="G1042">
        <f t="shared" si="1423"/>
        <v>0.71428571428577925</v>
      </c>
      <c r="H1042">
        <f t="shared" si="1424"/>
        <v>2.8571428571444812</v>
      </c>
      <c r="I1042">
        <f>((I$1048-I$1041)*(1/7))+I1041</f>
        <v>171398.28571428571</v>
      </c>
      <c r="J1042">
        <f t="shared" si="1422"/>
        <v>58.285714285710128</v>
      </c>
      <c r="K1042">
        <f t="shared" si="1425"/>
        <v>1699.5714285714203</v>
      </c>
      <c r="L1042">
        <f t="shared" ref="L1042:L1048" si="1466">GEOMEAN(K1039:K1045)</f>
        <v>1738.2574542661887</v>
      </c>
      <c r="M1042">
        <f t="shared" ref="M1042:M1048" si="1467">K1042/K1041</f>
        <v>0.98354828042327558</v>
      </c>
      <c r="N1042">
        <f t="shared" ref="N1042:N1048" si="1468">L1042/L1041</f>
        <v>0.96226607548111642</v>
      </c>
      <c r="O1042">
        <f t="shared" ref="O1042:O1048" si="1469">L1042/L1035</f>
        <v>0.69953815842824296</v>
      </c>
      <c r="P1042">
        <f t="shared" ref="P1042:P1048" si="1470">K1042/K1035</f>
        <v>0.68033396237204113</v>
      </c>
      <c r="Q1042" s="5">
        <f t="shared" ref="Q1042:Q1048" si="1471">O1042-1</f>
        <v>-0.30046184157175704</v>
      </c>
      <c r="R1042" s="5">
        <f t="shared" ref="R1042:R1048" si="1472">P1042-1</f>
        <v>-0.31966603762795887</v>
      </c>
    </row>
    <row r="1043" spans="1:18" x14ac:dyDescent="0.3">
      <c r="A1043" s="1">
        <v>44948</v>
      </c>
      <c r="B1043">
        <f t="shared" ref="B1043:B1047" si="1473">((B$1048-B$1041)*(1/7))+B1042</f>
        <v>175444.14285714284</v>
      </c>
      <c r="C1043">
        <f t="shared" si="1409"/>
        <v>30.571428571420256</v>
      </c>
      <c r="D1043">
        <f t="shared" si="1420"/>
        <v>36.803571428565192</v>
      </c>
      <c r="E1043">
        <f t="shared" si="1421"/>
        <v>727.14285714284051</v>
      </c>
      <c r="F1043">
        <f t="shared" ref="F1043:F1047" si="1474">((F$1048-F$1041)*(1/7))+F1042</f>
        <v>2316.4285714285716</v>
      </c>
      <c r="G1043">
        <f t="shared" si="1423"/>
        <v>0.71428571428577925</v>
      </c>
      <c r="H1043">
        <f t="shared" si="1424"/>
        <v>3.2142857142875982</v>
      </c>
      <c r="I1043">
        <f t="shared" ref="I1043:I1047" si="1475">((I$1048-I$1041)*(1/7))+I1042</f>
        <v>171456.57142857142</v>
      </c>
      <c r="J1043">
        <f t="shared" si="1422"/>
        <v>58.285714285710128</v>
      </c>
      <c r="K1043">
        <f t="shared" si="1425"/>
        <v>1671.1428571428405</v>
      </c>
      <c r="L1043">
        <f t="shared" si="1466"/>
        <v>1683.4296310225122</v>
      </c>
      <c r="M1043">
        <f t="shared" si="1467"/>
        <v>0.98327309405732044</v>
      </c>
      <c r="N1043">
        <f t="shared" si="1468"/>
        <v>0.96845816877752311</v>
      </c>
      <c r="O1043">
        <f t="shared" si="1469"/>
        <v>0.71459618614303444</v>
      </c>
      <c r="P1043">
        <f t="shared" si="1470"/>
        <v>0.7051873285709922</v>
      </c>
      <c r="Q1043" s="5">
        <f t="shared" si="1471"/>
        <v>-0.28540381385696556</v>
      </c>
      <c r="R1043" s="5">
        <f t="shared" si="1472"/>
        <v>-0.2948126714290078</v>
      </c>
    </row>
    <row r="1044" spans="1:18" x14ac:dyDescent="0.3">
      <c r="A1044" s="1">
        <v>44949</v>
      </c>
      <c r="B1044">
        <f t="shared" si="1473"/>
        <v>175474.71428571426</v>
      </c>
      <c r="C1044">
        <f t="shared" si="1409"/>
        <v>30.571428571420256</v>
      </c>
      <c r="D1044">
        <f t="shared" si="1420"/>
        <v>33.6875</v>
      </c>
      <c r="E1044">
        <f t="shared" si="1421"/>
        <v>702.21428571426077</v>
      </c>
      <c r="F1044">
        <f t="shared" si="1474"/>
        <v>2317.1428571428573</v>
      </c>
      <c r="G1044">
        <f t="shared" si="1423"/>
        <v>0.71428571428577925</v>
      </c>
      <c r="H1044">
        <f t="shared" si="1424"/>
        <v>3.5714285714307152</v>
      </c>
      <c r="I1044">
        <f t="shared" si="1475"/>
        <v>171514.85714285713</v>
      </c>
      <c r="J1044">
        <f t="shared" si="1422"/>
        <v>58.285714285710128</v>
      </c>
      <c r="K1044">
        <f t="shared" si="1425"/>
        <v>1642.7142857142608</v>
      </c>
      <c r="L1044">
        <f t="shared" si="1466"/>
        <v>1641.7295865417318</v>
      </c>
      <c r="M1044">
        <f t="shared" si="1467"/>
        <v>0.98298854505043087</v>
      </c>
      <c r="N1044">
        <f t="shared" si="1468"/>
        <v>0.97522911340496488</v>
      </c>
      <c r="O1044">
        <f t="shared" si="1469"/>
        <v>0.73732410145108729</v>
      </c>
      <c r="P1044">
        <f t="shared" si="1470"/>
        <v>0.73288718929252916</v>
      </c>
      <c r="Q1044" s="5">
        <f t="shared" si="1471"/>
        <v>-0.26267589854891271</v>
      </c>
      <c r="R1044" s="5">
        <f t="shared" si="1472"/>
        <v>-0.26711281070747084</v>
      </c>
    </row>
    <row r="1045" spans="1:18" x14ac:dyDescent="0.3">
      <c r="A1045" s="1">
        <v>44950</v>
      </c>
      <c r="B1045">
        <f t="shared" si="1473"/>
        <v>175505.28571428568</v>
      </c>
      <c r="C1045">
        <f t="shared" si="1409"/>
        <v>30.571428571420256</v>
      </c>
      <c r="D1045">
        <f t="shared" si="1420"/>
        <v>30.107142857141298</v>
      </c>
      <c r="E1045">
        <f t="shared" si="1421"/>
        <v>677.28571428568102</v>
      </c>
      <c r="F1045">
        <f t="shared" si="1474"/>
        <v>2317.8571428571431</v>
      </c>
      <c r="G1045">
        <f t="shared" si="1423"/>
        <v>0.71428571428577925</v>
      </c>
      <c r="H1045">
        <f t="shared" si="1424"/>
        <v>3.9285714285738322</v>
      </c>
      <c r="I1045">
        <f t="shared" si="1475"/>
        <v>171573.14285714284</v>
      </c>
      <c r="J1045">
        <f t="shared" si="1422"/>
        <v>58.285714285710128</v>
      </c>
      <c r="K1045">
        <f t="shared" si="1425"/>
        <v>1614.2857142857101</v>
      </c>
      <c r="L1045">
        <f t="shared" si="1466"/>
        <v>1613.2836472310908</v>
      </c>
      <c r="M1045">
        <f t="shared" si="1467"/>
        <v>0.98269414731717042</v>
      </c>
      <c r="N1045">
        <f t="shared" si="1468"/>
        <v>0.98267318835950213</v>
      </c>
      <c r="O1045">
        <f t="shared" si="1469"/>
        <v>0.76920796943800374</v>
      </c>
      <c r="P1045">
        <f t="shared" si="1470"/>
        <v>0.76395226988473208</v>
      </c>
      <c r="Q1045" s="5">
        <f t="shared" si="1471"/>
        <v>-0.23079203056199626</v>
      </c>
      <c r="R1045" s="5">
        <f t="shared" si="1472"/>
        <v>-0.23604773011526792</v>
      </c>
    </row>
    <row r="1046" spans="1:18" x14ac:dyDescent="0.3">
      <c r="A1046" s="1">
        <v>44951</v>
      </c>
      <c r="B1046">
        <f t="shared" si="1473"/>
        <v>175535.8571428571</v>
      </c>
      <c r="C1046">
        <f t="shared" si="1409"/>
        <v>30.571428571420256</v>
      </c>
      <c r="D1046">
        <f t="shared" si="1420"/>
        <v>29.642857142855064</v>
      </c>
      <c r="E1046">
        <f t="shared" si="1421"/>
        <v>652.35714285710128</v>
      </c>
      <c r="F1046">
        <f t="shared" si="1474"/>
        <v>2318.5714285714289</v>
      </c>
      <c r="G1046">
        <f t="shared" si="1423"/>
        <v>0.71428571428577925</v>
      </c>
      <c r="H1046">
        <f t="shared" si="1424"/>
        <v>4.2857142857169492</v>
      </c>
      <c r="I1046">
        <f t="shared" si="1475"/>
        <v>171631.42857142855</v>
      </c>
      <c r="J1046">
        <f t="shared" si="1422"/>
        <v>58.285714285710128</v>
      </c>
      <c r="K1046">
        <f t="shared" si="1425"/>
        <v>1585.8571428571304</v>
      </c>
      <c r="L1046">
        <f t="shared" si="1466"/>
        <v>1588.3485452526768</v>
      </c>
      <c r="M1046">
        <f t="shared" si="1467"/>
        <v>0.98238938053096825</v>
      </c>
      <c r="N1046">
        <f t="shared" si="1468"/>
        <v>0.98454388227314482</v>
      </c>
      <c r="O1046">
        <f t="shared" si="1469"/>
        <v>0.80015788366897311</v>
      </c>
      <c r="P1046">
        <f t="shared" si="1470"/>
        <v>0.79903548549628511</v>
      </c>
      <c r="Q1046" s="5">
        <f t="shared" si="1471"/>
        <v>-0.19984211633102689</v>
      </c>
      <c r="R1046" s="5">
        <f t="shared" si="1472"/>
        <v>-0.20096451450371489</v>
      </c>
    </row>
    <row r="1047" spans="1:18" x14ac:dyDescent="0.3">
      <c r="A1047" s="1">
        <v>44952</v>
      </c>
      <c r="B1047">
        <f t="shared" si="1473"/>
        <v>175566.42857142852</v>
      </c>
      <c r="C1047">
        <f t="shared" si="1409"/>
        <v>30.571428571420256</v>
      </c>
      <c r="D1047">
        <f t="shared" si="1420"/>
        <v>29.17857142856883</v>
      </c>
      <c r="E1047">
        <f t="shared" si="1421"/>
        <v>627.42857142852154</v>
      </c>
      <c r="F1047">
        <f t="shared" si="1474"/>
        <v>2319.2857142857147</v>
      </c>
      <c r="G1047">
        <f t="shared" si="1423"/>
        <v>0.71428571428577925</v>
      </c>
      <c r="H1047">
        <f t="shared" si="1424"/>
        <v>4.6428571428600662</v>
      </c>
      <c r="I1047">
        <f t="shared" si="1475"/>
        <v>171689.71428571426</v>
      </c>
      <c r="J1047">
        <f t="shared" si="1422"/>
        <v>58.285714285710128</v>
      </c>
      <c r="K1047">
        <f t="shared" si="1425"/>
        <v>1557.4285714285506</v>
      </c>
      <c r="L1047">
        <f t="shared" si="1466"/>
        <v>1566.8360380934907</v>
      </c>
      <c r="M1047">
        <f t="shared" si="1467"/>
        <v>0.98207368705521492</v>
      </c>
      <c r="N1047">
        <f t="shared" si="1468"/>
        <v>0.98645605385324053</v>
      </c>
      <c r="O1047">
        <f t="shared" si="1469"/>
        <v>0.82970597322299189</v>
      </c>
      <c r="P1047">
        <f t="shared" si="1470"/>
        <v>0.83897033360265938</v>
      </c>
      <c r="Q1047" s="5">
        <f t="shared" si="1471"/>
        <v>-0.17029402677700811</v>
      </c>
      <c r="R1047" s="5">
        <f t="shared" si="1472"/>
        <v>-0.16102966639734062</v>
      </c>
    </row>
    <row r="1048" spans="1:18" x14ac:dyDescent="0.3">
      <c r="A1048" s="1">
        <v>44953</v>
      </c>
      <c r="B1048" s="4">
        <v>175597</v>
      </c>
      <c r="C1048">
        <f t="shared" si="1409"/>
        <v>30.571428571478464</v>
      </c>
      <c r="D1048">
        <f t="shared" si="1420"/>
        <v>28.714285714282596</v>
      </c>
      <c r="E1048">
        <f t="shared" si="1421"/>
        <v>602.5</v>
      </c>
      <c r="F1048" s="4">
        <v>2320</v>
      </c>
      <c r="G1048">
        <f t="shared" si="1423"/>
        <v>0.7142857142853245</v>
      </c>
      <c r="H1048">
        <f t="shared" si="1424"/>
        <v>5</v>
      </c>
      <c r="I1048" s="4">
        <v>171748</v>
      </c>
      <c r="J1048">
        <f t="shared" si="1422"/>
        <v>58.285714285739232</v>
      </c>
      <c r="K1048">
        <f t="shared" si="1425"/>
        <v>1529</v>
      </c>
      <c r="L1048">
        <f t="shared" si="1466"/>
        <v>1548.6784088400002</v>
      </c>
      <c r="M1048">
        <f t="shared" si="1467"/>
        <v>0.98174646853789604</v>
      </c>
      <c r="N1048">
        <f t="shared" si="1468"/>
        <v>0.98841127673091789</v>
      </c>
      <c r="O1048">
        <f t="shared" si="1469"/>
        <v>0.85731874239878758</v>
      </c>
      <c r="P1048">
        <f t="shared" si="1470"/>
        <v>0.88483796296296291</v>
      </c>
      <c r="Q1048" s="5">
        <f t="shared" si="1471"/>
        <v>-0.14268125760121242</v>
      </c>
      <c r="R1048" s="5">
        <f t="shared" si="1472"/>
        <v>-0.11516203703703709</v>
      </c>
    </row>
    <row r="1049" spans="1:18" x14ac:dyDescent="0.3">
      <c r="A1049" s="1">
        <v>44954</v>
      </c>
      <c r="B1049">
        <f>((B$1055-B$1048)*(1/7))+B1048</f>
        <v>175623.85714285713</v>
      </c>
      <c r="C1049">
        <f t="shared" si="1409"/>
        <v>26.857142857130384</v>
      </c>
      <c r="D1049">
        <f t="shared" si="1420"/>
        <v>28.249999999996362</v>
      </c>
      <c r="E1049">
        <f t="shared" si="1421"/>
        <v>573.85714285713038</v>
      </c>
      <c r="F1049">
        <f>((F$1055-F$1048)*(1/7))+F1048</f>
        <v>2320</v>
      </c>
      <c r="G1049">
        <f t="shared" si="1423"/>
        <v>0</v>
      </c>
      <c r="H1049">
        <f t="shared" si="1424"/>
        <v>4.2857142857142208</v>
      </c>
      <c r="I1049">
        <f>((I$1055-I$1048)*(1/7))+I1048</f>
        <v>171779.85714285713</v>
      </c>
      <c r="J1049">
        <f t="shared" si="1422"/>
        <v>31.857142857130384</v>
      </c>
      <c r="K1049">
        <f t="shared" si="1425"/>
        <v>1524</v>
      </c>
      <c r="L1049">
        <f t="shared" ref="L1049:L1055" si="1476">GEOMEAN(K1046:K1052)</f>
        <v>1533.828459499608</v>
      </c>
      <c r="M1049">
        <f t="shared" ref="M1049:M1055" si="1477">K1049/K1048</f>
        <v>0.99672988881621971</v>
      </c>
      <c r="N1049">
        <f t="shared" ref="N1049:N1055" si="1478">L1049/L1048</f>
        <v>0.99041121174310476</v>
      </c>
      <c r="O1049">
        <f t="shared" ref="O1049:O1055" si="1479">L1049/L1042</f>
        <v>0.88239429420259208</v>
      </c>
      <c r="P1049">
        <f t="shared" ref="P1049:P1055" si="1480">K1049/K1042</f>
        <v>0.89669664621333545</v>
      </c>
      <c r="Q1049" s="5">
        <f t="shared" ref="Q1049:Q1055" si="1481">O1049-1</f>
        <v>-0.11760570579740792</v>
      </c>
      <c r="R1049" s="5">
        <f t="shared" ref="R1049:R1055" si="1482">P1049-1</f>
        <v>-0.10330335378666455</v>
      </c>
    </row>
    <row r="1050" spans="1:18" x14ac:dyDescent="0.3">
      <c r="A1050" s="1">
        <v>44955</v>
      </c>
      <c r="B1050">
        <f t="shared" ref="B1050:B1054" si="1483">((B$1055-B$1048)*(1/7))+B1049</f>
        <v>175650.71428571426</v>
      </c>
      <c r="C1050">
        <f t="shared" si="1409"/>
        <v>26.857142857130384</v>
      </c>
      <c r="D1050">
        <f t="shared" si="1420"/>
        <v>27.785714285710128</v>
      </c>
      <c r="E1050">
        <f t="shared" si="1421"/>
        <v>545.21428571426077</v>
      </c>
      <c r="F1050">
        <f t="shared" ref="F1050:F1054" si="1484">((F$1055-F$1048)*(1/7))+F1049</f>
        <v>2320</v>
      </c>
      <c r="G1050">
        <f t="shared" si="1423"/>
        <v>0</v>
      </c>
      <c r="H1050">
        <f t="shared" si="1424"/>
        <v>3.5714285714284415</v>
      </c>
      <c r="I1050">
        <f t="shared" ref="I1050:I1054" si="1485">((I$1055-I$1048)*(1/7))+I1049</f>
        <v>171811.71428571426</v>
      </c>
      <c r="J1050">
        <f t="shared" si="1422"/>
        <v>31.857142857130384</v>
      </c>
      <c r="K1050">
        <f t="shared" si="1425"/>
        <v>1519</v>
      </c>
      <c r="L1050">
        <f t="shared" si="1476"/>
        <v>1522.2597322526012</v>
      </c>
      <c r="M1050">
        <f t="shared" si="1477"/>
        <v>0.99671916010498685</v>
      </c>
      <c r="N1050">
        <f t="shared" si="1478"/>
        <v>0.99245761338215033</v>
      </c>
      <c r="O1050">
        <f t="shared" si="1479"/>
        <v>0.90426098257993903</v>
      </c>
      <c r="P1050">
        <f t="shared" si="1480"/>
        <v>0.90895879637545784</v>
      </c>
      <c r="Q1050" s="5">
        <f t="shared" si="1481"/>
        <v>-9.5739017420060968E-2</v>
      </c>
      <c r="R1050" s="5">
        <f t="shared" si="1482"/>
        <v>-9.1041203624542155E-2</v>
      </c>
    </row>
    <row r="1051" spans="1:18" x14ac:dyDescent="0.3">
      <c r="A1051" s="1">
        <v>44956</v>
      </c>
      <c r="B1051">
        <f t="shared" si="1483"/>
        <v>175677.57142857139</v>
      </c>
      <c r="C1051">
        <f t="shared" si="1409"/>
        <v>26.857142857130384</v>
      </c>
      <c r="D1051">
        <f t="shared" si="1420"/>
        <v>27.321428571434808</v>
      </c>
      <c r="E1051">
        <f t="shared" si="1421"/>
        <v>516.57142857139115</v>
      </c>
      <c r="F1051">
        <f t="shared" si="1484"/>
        <v>2320</v>
      </c>
      <c r="G1051">
        <f t="shared" si="1423"/>
        <v>0</v>
      </c>
      <c r="H1051">
        <f t="shared" si="1424"/>
        <v>2.8571428571426623</v>
      </c>
      <c r="I1051">
        <f t="shared" si="1485"/>
        <v>171843.57142857139</v>
      </c>
      <c r="J1051">
        <f t="shared" si="1422"/>
        <v>31.857142857130384</v>
      </c>
      <c r="K1051">
        <f t="shared" si="1425"/>
        <v>1514</v>
      </c>
      <c r="L1051">
        <f t="shared" si="1476"/>
        <v>1513.9669740003987</v>
      </c>
      <c r="M1051">
        <f t="shared" si="1477"/>
        <v>0.99670836076366032</v>
      </c>
      <c r="N1051">
        <f t="shared" si="1478"/>
        <v>0.99455233684731903</v>
      </c>
      <c r="O1051">
        <f t="shared" si="1479"/>
        <v>0.92217804101925072</v>
      </c>
      <c r="P1051">
        <f t="shared" si="1480"/>
        <v>0.92164536046614154</v>
      </c>
      <c r="Q1051" s="5">
        <f t="shared" si="1481"/>
        <v>-7.7821958980749284E-2</v>
      </c>
      <c r="R1051" s="5">
        <f t="shared" si="1482"/>
        <v>-7.8354639533858461E-2</v>
      </c>
    </row>
    <row r="1052" spans="1:18" x14ac:dyDescent="0.3">
      <c r="A1052" s="1">
        <v>44957</v>
      </c>
      <c r="B1052">
        <f t="shared" si="1483"/>
        <v>175704.42857142852</v>
      </c>
      <c r="C1052">
        <f t="shared" si="1409"/>
        <v>26.857142857130384</v>
      </c>
      <c r="D1052">
        <f t="shared" si="1420"/>
        <v>25.285714285713766</v>
      </c>
      <c r="E1052">
        <f t="shared" si="1421"/>
        <v>487.92857142852154</v>
      </c>
      <c r="F1052">
        <f t="shared" si="1484"/>
        <v>2320</v>
      </c>
      <c r="G1052">
        <f t="shared" si="1423"/>
        <v>0</v>
      </c>
      <c r="H1052">
        <f t="shared" si="1424"/>
        <v>2.142857142856883</v>
      </c>
      <c r="I1052">
        <f t="shared" si="1485"/>
        <v>171875.42857142852</v>
      </c>
      <c r="J1052">
        <f t="shared" si="1422"/>
        <v>31.857142857130384</v>
      </c>
      <c r="K1052">
        <f t="shared" si="1425"/>
        <v>1509</v>
      </c>
      <c r="L1052">
        <f t="shared" si="1476"/>
        <v>1508.9668645643162</v>
      </c>
      <c r="M1052">
        <f t="shared" si="1477"/>
        <v>0.99669749009247033</v>
      </c>
      <c r="N1052">
        <f t="shared" si="1478"/>
        <v>0.99669734576648616</v>
      </c>
      <c r="O1052">
        <f t="shared" si="1479"/>
        <v>0.93533884580940529</v>
      </c>
      <c r="P1052">
        <f t="shared" si="1480"/>
        <v>0.93477876106194935</v>
      </c>
      <c r="Q1052" s="5">
        <f t="shared" si="1481"/>
        <v>-6.4661154190594705E-2</v>
      </c>
      <c r="R1052" s="5">
        <f t="shared" si="1482"/>
        <v>-6.5221238938050652E-2</v>
      </c>
    </row>
    <row r="1053" spans="1:18" x14ac:dyDescent="0.3">
      <c r="A1053" s="1">
        <v>44958</v>
      </c>
      <c r="B1053">
        <f t="shared" si="1483"/>
        <v>175731.28571428565</v>
      </c>
      <c r="C1053">
        <f t="shared" si="1409"/>
        <v>26.857142857130384</v>
      </c>
      <c r="D1053">
        <f t="shared" si="1420"/>
        <v>23.714285714286234</v>
      </c>
      <c r="E1053">
        <f t="shared" si="1421"/>
        <v>459.28571428565192</v>
      </c>
      <c r="F1053">
        <f t="shared" si="1484"/>
        <v>2320</v>
      </c>
      <c r="G1053">
        <f t="shared" si="1423"/>
        <v>0</v>
      </c>
      <c r="H1053">
        <f t="shared" si="1424"/>
        <v>1.4285714285711038</v>
      </c>
      <c r="I1053">
        <f t="shared" si="1485"/>
        <v>171907.28571428565</v>
      </c>
      <c r="J1053">
        <f t="shared" si="1422"/>
        <v>31.857142857130384</v>
      </c>
      <c r="K1053">
        <f t="shared" si="1425"/>
        <v>1504</v>
      </c>
      <c r="L1053">
        <f t="shared" si="1476"/>
        <v>1504.1316065566436</v>
      </c>
      <c r="M1053">
        <f t="shared" si="1477"/>
        <v>0.99668654738237239</v>
      </c>
      <c r="N1053">
        <f t="shared" si="1478"/>
        <v>0.99679564997666892</v>
      </c>
      <c r="O1053">
        <f t="shared" si="1479"/>
        <v>0.94697830085988099</v>
      </c>
      <c r="P1053">
        <f t="shared" si="1480"/>
        <v>0.94838302855599343</v>
      </c>
      <c r="Q1053" s="5">
        <f t="shared" si="1481"/>
        <v>-5.3021699140119005E-2</v>
      </c>
      <c r="R1053" s="5">
        <f t="shared" si="1482"/>
        <v>-5.1616971444006565E-2</v>
      </c>
    </row>
    <row r="1054" spans="1:18" x14ac:dyDescent="0.3">
      <c r="A1054" s="1">
        <v>44959</v>
      </c>
      <c r="B1054">
        <f t="shared" si="1483"/>
        <v>175758.14285714278</v>
      </c>
      <c r="C1054">
        <f t="shared" si="1409"/>
        <v>26.857142857130384</v>
      </c>
      <c r="D1054">
        <f t="shared" si="1420"/>
        <v>22.142857142858702</v>
      </c>
      <c r="E1054">
        <f t="shared" si="1421"/>
        <v>430.6428571427823</v>
      </c>
      <c r="F1054">
        <f t="shared" si="1484"/>
        <v>2320</v>
      </c>
      <c r="G1054">
        <f t="shared" si="1423"/>
        <v>0</v>
      </c>
      <c r="H1054">
        <f t="shared" si="1424"/>
        <v>0.7142857142853245</v>
      </c>
      <c r="I1054">
        <f t="shared" si="1485"/>
        <v>171939.14285714278</v>
      </c>
      <c r="J1054">
        <f t="shared" si="1422"/>
        <v>31.857142857130384</v>
      </c>
      <c r="K1054">
        <f t="shared" si="1425"/>
        <v>1499</v>
      </c>
      <c r="L1054">
        <f t="shared" si="1476"/>
        <v>1499.4605899907197</v>
      </c>
      <c r="M1054">
        <f t="shared" si="1477"/>
        <v>0.99667553191489366</v>
      </c>
      <c r="N1054">
        <f t="shared" si="1478"/>
        <v>0.99689454264137356</v>
      </c>
      <c r="O1054">
        <f t="shared" si="1479"/>
        <v>0.95699904363652954</v>
      </c>
      <c r="P1054">
        <f t="shared" si="1480"/>
        <v>0.96248394789948089</v>
      </c>
      <c r="Q1054" s="5">
        <f t="shared" si="1481"/>
        <v>-4.3000956363470455E-2</v>
      </c>
      <c r="R1054" s="5">
        <f t="shared" si="1482"/>
        <v>-3.7516052100519115E-2</v>
      </c>
    </row>
    <row r="1055" spans="1:18" x14ac:dyDescent="0.3">
      <c r="A1055" s="1">
        <v>44960</v>
      </c>
      <c r="B1055" s="4">
        <v>175785</v>
      </c>
      <c r="C1055">
        <f t="shared" si="1409"/>
        <v>26.857142857217696</v>
      </c>
      <c r="D1055">
        <f t="shared" si="1420"/>
        <v>20.57142857143117</v>
      </c>
      <c r="E1055">
        <f t="shared" si="1421"/>
        <v>402</v>
      </c>
      <c r="F1055" s="4">
        <v>2320</v>
      </c>
      <c r="G1055">
        <f t="shared" si="1423"/>
        <v>0</v>
      </c>
      <c r="H1055">
        <f t="shared" si="1424"/>
        <v>0</v>
      </c>
      <c r="I1055" s="4">
        <v>171971</v>
      </c>
      <c r="J1055">
        <f t="shared" si="1422"/>
        <v>31.857142857217696</v>
      </c>
      <c r="K1055">
        <f t="shared" si="1425"/>
        <v>1494</v>
      </c>
      <c r="L1055">
        <f t="shared" si="1476"/>
        <v>1494.9532550672413</v>
      </c>
      <c r="M1055">
        <f t="shared" si="1477"/>
        <v>0.99666444296197465</v>
      </c>
      <c r="N1055">
        <f t="shared" si="1478"/>
        <v>0.99699402908381463</v>
      </c>
      <c r="O1055">
        <f t="shared" si="1479"/>
        <v>0.96530903158067505</v>
      </c>
      <c r="P1055">
        <f t="shared" si="1480"/>
        <v>0.97710922171353831</v>
      </c>
      <c r="Q1055" s="5">
        <f t="shared" si="1481"/>
        <v>-3.4690968419324952E-2</v>
      </c>
      <c r="R1055" s="5">
        <f t="shared" si="1482"/>
        <v>-2.2890778286461688E-2</v>
      </c>
    </row>
    <row r="1056" spans="1:18" x14ac:dyDescent="0.3">
      <c r="A1056" s="1">
        <v>44961</v>
      </c>
      <c r="B1056">
        <f>((B$1062-B$1055)*(1/7))+B1055</f>
        <v>175799.28571428571</v>
      </c>
      <c r="C1056">
        <f t="shared" si="1409"/>
        <v>14.285714285710128</v>
      </c>
      <c r="D1056">
        <f t="shared" si="1420"/>
        <v>19.000000000003638</v>
      </c>
      <c r="E1056">
        <f t="shared" si="1421"/>
        <v>385.71428571428987</v>
      </c>
      <c r="F1056">
        <f>((F$1062-F$1055)*(1/7))+F1055</f>
        <v>2320</v>
      </c>
      <c r="G1056">
        <f t="shared" si="1423"/>
        <v>0</v>
      </c>
      <c r="H1056">
        <f t="shared" si="1424"/>
        <v>0</v>
      </c>
      <c r="I1056">
        <f>((I$1062-I$1055)*(1/7))+I1055</f>
        <v>171989.14285714287</v>
      </c>
      <c r="J1056">
        <f t="shared" si="1422"/>
        <v>18.142857142869616</v>
      </c>
      <c r="K1056">
        <f t="shared" si="1425"/>
        <v>1490.1428571428405</v>
      </c>
      <c r="L1056">
        <f t="shared" ref="L1056:L1062" si="1486">GEOMEAN(K1053:K1059)</f>
        <v>1490.6090923670245</v>
      </c>
      <c r="M1056">
        <f t="shared" ref="M1056:M1062" si="1487">K1056/K1055</f>
        <v>0.99741824440618509</v>
      </c>
      <c r="N1056">
        <f t="shared" ref="N1056:N1062" si="1488">L1056/L1055</f>
        <v>0.99709411469188614</v>
      </c>
      <c r="O1056">
        <f t="shared" ref="O1056:O1062" si="1489">L1056/L1049</f>
        <v>0.97182255495071246</v>
      </c>
      <c r="P1056">
        <f t="shared" ref="P1056:P1062" si="1490">K1056/K1049</f>
        <v>0.97778402699661449</v>
      </c>
      <c r="Q1056" s="5">
        <f t="shared" ref="Q1056:Q1062" si="1491">O1056-1</f>
        <v>-2.8177445049287542E-2</v>
      </c>
      <c r="R1056" s="5">
        <f t="shared" ref="R1056:R1062" si="1492">P1056-1</f>
        <v>-2.2215973003385514E-2</v>
      </c>
    </row>
    <row r="1057" spans="1:18" x14ac:dyDescent="0.3">
      <c r="A1057" s="1">
        <v>44962</v>
      </c>
      <c r="B1057">
        <f t="shared" ref="B1057:B1061" si="1493">((B$1062-B$1055)*(1/7))+B1056</f>
        <v>175813.57142857142</v>
      </c>
      <c r="C1057">
        <f t="shared" si="1409"/>
        <v>14.285714285710128</v>
      </c>
      <c r="D1057">
        <f t="shared" si="1420"/>
        <v>17.428571428576106</v>
      </c>
      <c r="E1057">
        <f t="shared" si="1421"/>
        <v>369.42857142857974</v>
      </c>
      <c r="F1057">
        <f t="shared" ref="F1057:F1061" si="1494">((F$1062-F$1055)*(1/7))+F1056</f>
        <v>2320</v>
      </c>
      <c r="G1057">
        <f t="shared" si="1423"/>
        <v>0</v>
      </c>
      <c r="H1057">
        <f t="shared" si="1424"/>
        <v>0</v>
      </c>
      <c r="I1057">
        <f t="shared" ref="I1057:I1061" si="1495">((I$1062-I$1055)*(1/7))+I1056</f>
        <v>172007.28571428574</v>
      </c>
      <c r="J1057">
        <f t="shared" si="1422"/>
        <v>18.142857142869616</v>
      </c>
      <c r="K1057">
        <f t="shared" si="1425"/>
        <v>1486.285714285681</v>
      </c>
      <c r="L1057">
        <f t="shared" si="1486"/>
        <v>1486.4276430736479</v>
      </c>
      <c r="M1057">
        <f t="shared" si="1487"/>
        <v>0.99741156169110179</v>
      </c>
      <c r="N1057">
        <f t="shared" si="1488"/>
        <v>0.99719480491915113</v>
      </c>
      <c r="O1057">
        <f t="shared" si="1489"/>
        <v>0.9764612513753288</v>
      </c>
      <c r="P1057">
        <f t="shared" si="1490"/>
        <v>0.97846327471078409</v>
      </c>
      <c r="Q1057" s="5">
        <f t="shared" si="1491"/>
        <v>-2.3538748624671202E-2</v>
      </c>
      <c r="R1057" s="5">
        <f t="shared" si="1492"/>
        <v>-2.1536725289215908E-2</v>
      </c>
    </row>
    <row r="1058" spans="1:18" x14ac:dyDescent="0.3">
      <c r="A1058" s="1">
        <v>44963</v>
      </c>
      <c r="B1058">
        <f t="shared" si="1493"/>
        <v>175827.85714285713</v>
      </c>
      <c r="C1058">
        <f t="shared" si="1409"/>
        <v>14.285714285710128</v>
      </c>
      <c r="D1058">
        <f t="shared" si="1420"/>
        <v>15.857142857152212</v>
      </c>
      <c r="E1058">
        <f t="shared" si="1421"/>
        <v>353.14285714286962</v>
      </c>
      <c r="F1058">
        <f t="shared" si="1494"/>
        <v>2320</v>
      </c>
      <c r="G1058">
        <f t="shared" si="1423"/>
        <v>0</v>
      </c>
      <c r="H1058">
        <f t="shared" si="1424"/>
        <v>0</v>
      </c>
      <c r="I1058">
        <f t="shared" si="1495"/>
        <v>172025.42857142861</v>
      </c>
      <c r="J1058">
        <f t="shared" si="1422"/>
        <v>18.142857142869616</v>
      </c>
      <c r="K1058">
        <f t="shared" si="1425"/>
        <v>1482.4285714285215</v>
      </c>
      <c r="L1058">
        <f t="shared" si="1486"/>
        <v>1482.4084992265743</v>
      </c>
      <c r="M1058">
        <f t="shared" si="1487"/>
        <v>0.99740484429064624</v>
      </c>
      <c r="N1058">
        <f t="shared" si="1488"/>
        <v>0.99729610528584978</v>
      </c>
      <c r="O1058">
        <f t="shared" si="1489"/>
        <v>0.97915511017361456</v>
      </c>
      <c r="P1058">
        <f t="shared" si="1490"/>
        <v>0.97914700886956507</v>
      </c>
      <c r="Q1058" s="5">
        <f t="shared" si="1491"/>
        <v>-2.0844889826385438E-2</v>
      </c>
      <c r="R1058" s="5">
        <f t="shared" si="1492"/>
        <v>-2.0852991130434928E-2</v>
      </c>
    </row>
    <row r="1059" spans="1:18" x14ac:dyDescent="0.3">
      <c r="A1059" s="1">
        <v>44964</v>
      </c>
      <c r="B1059">
        <f t="shared" si="1493"/>
        <v>175842.14285714284</v>
      </c>
      <c r="C1059">
        <f t="shared" si="1409"/>
        <v>14.285714285710128</v>
      </c>
      <c r="D1059">
        <f t="shared" si="1420"/>
        <v>17.246924163031508</v>
      </c>
      <c r="E1059">
        <f t="shared" si="1421"/>
        <v>336.85714285715949</v>
      </c>
      <c r="F1059">
        <f t="shared" si="1494"/>
        <v>2320</v>
      </c>
      <c r="G1059">
        <f t="shared" si="1423"/>
        <v>0</v>
      </c>
      <c r="H1059">
        <f t="shared" si="1424"/>
        <v>0</v>
      </c>
      <c r="I1059">
        <f t="shared" si="1495"/>
        <v>172043.57142857148</v>
      </c>
      <c r="J1059">
        <f t="shared" si="1422"/>
        <v>18.142857142869616</v>
      </c>
      <c r="K1059">
        <f t="shared" si="1425"/>
        <v>1478.571428571362</v>
      </c>
      <c r="L1059">
        <f t="shared" si="1486"/>
        <v>1478.5513040053863</v>
      </c>
      <c r="M1059">
        <f t="shared" si="1487"/>
        <v>0.99739809193407369</v>
      </c>
      <c r="N1059">
        <f t="shared" si="1488"/>
        <v>0.99739802137993649</v>
      </c>
      <c r="O1059">
        <f t="shared" si="1489"/>
        <v>0.979843453641567</v>
      </c>
      <c r="P1059">
        <f t="shared" si="1490"/>
        <v>0.9798352740698224</v>
      </c>
      <c r="Q1059" s="5">
        <f t="shared" si="1491"/>
        <v>-2.0156546358433003E-2</v>
      </c>
      <c r="R1059" s="5">
        <f t="shared" si="1492"/>
        <v>-2.0164725930177596E-2</v>
      </c>
    </row>
    <row r="1060" spans="1:18" x14ac:dyDescent="0.3">
      <c r="A1060" s="1">
        <v>44965</v>
      </c>
      <c r="B1060">
        <f t="shared" si="1493"/>
        <v>175856.42857142855</v>
      </c>
      <c r="C1060">
        <f t="shared" si="1409"/>
        <v>14.285714285710128</v>
      </c>
      <c r="D1060">
        <f t="shared" si="1420"/>
        <v>20.209158950445271</v>
      </c>
      <c r="E1060">
        <f t="shared" si="1421"/>
        <v>320.57142857144936</v>
      </c>
      <c r="F1060">
        <f t="shared" si="1494"/>
        <v>2320</v>
      </c>
      <c r="G1060">
        <f t="shared" si="1423"/>
        <v>0</v>
      </c>
      <c r="H1060">
        <f t="shared" si="1424"/>
        <v>0</v>
      </c>
      <c r="I1060">
        <f t="shared" si="1495"/>
        <v>172061.71428571435</v>
      </c>
      <c r="J1060">
        <f t="shared" si="1422"/>
        <v>18.142857142869616</v>
      </c>
      <c r="K1060">
        <f t="shared" si="1425"/>
        <v>1474.7142857142026</v>
      </c>
      <c r="L1060">
        <f t="shared" si="1486"/>
        <v>1478.3863981690656</v>
      </c>
      <c r="M1060">
        <f t="shared" si="1487"/>
        <v>0.99739130434781476</v>
      </c>
      <c r="N1060">
        <f t="shared" si="1488"/>
        <v>0.99988846796463948</v>
      </c>
      <c r="O1060">
        <f t="shared" si="1489"/>
        <v>0.98288367302744495</v>
      </c>
      <c r="P1060">
        <f t="shared" si="1490"/>
        <v>0.98052811550146446</v>
      </c>
      <c r="Q1060" s="5">
        <f t="shared" si="1491"/>
        <v>-1.7116326972555052E-2</v>
      </c>
      <c r="R1060" s="5">
        <f t="shared" si="1492"/>
        <v>-1.9471884498535541E-2</v>
      </c>
    </row>
    <row r="1061" spans="1:18" x14ac:dyDescent="0.3">
      <c r="A1061" s="1">
        <v>44966</v>
      </c>
      <c r="B1061">
        <f t="shared" si="1493"/>
        <v>175870.71428571426</v>
      </c>
      <c r="C1061">
        <f t="shared" ref="C1061:C1104" si="1496">B1061-B1060</f>
        <v>14.285714285710128</v>
      </c>
      <c r="D1061">
        <f t="shared" si="1420"/>
        <v>23.172418869242392</v>
      </c>
      <c r="E1061">
        <f t="shared" si="1421"/>
        <v>304.28571428573923</v>
      </c>
      <c r="F1061">
        <f t="shared" si="1494"/>
        <v>2320</v>
      </c>
      <c r="G1061">
        <f t="shared" si="1423"/>
        <v>0</v>
      </c>
      <c r="H1061">
        <f t="shared" si="1424"/>
        <v>0</v>
      </c>
      <c r="I1061">
        <f t="shared" si="1495"/>
        <v>172079.85714285722</v>
      </c>
      <c r="J1061">
        <f t="shared" si="1422"/>
        <v>18.142857142869616</v>
      </c>
      <c r="K1061">
        <f t="shared" si="1425"/>
        <v>1470.8571428570431</v>
      </c>
      <c r="L1061">
        <f t="shared" si="1486"/>
        <v>1481.8687695007638</v>
      </c>
      <c r="M1061">
        <f t="shared" si="1487"/>
        <v>0.99738448125543755</v>
      </c>
      <c r="N1061">
        <f t="shared" si="1488"/>
        <v>1.0023555217607596</v>
      </c>
      <c r="O1061">
        <f t="shared" si="1489"/>
        <v>0.98826790073217952</v>
      </c>
      <c r="P1061">
        <f t="shared" si="1490"/>
        <v>0.98122557895733364</v>
      </c>
      <c r="Q1061" s="5">
        <f t="shared" si="1491"/>
        <v>-1.1732099267820484E-2</v>
      </c>
      <c r="R1061" s="5">
        <f t="shared" si="1492"/>
        <v>-1.8774421042666356E-2</v>
      </c>
    </row>
    <row r="1062" spans="1:18" x14ac:dyDescent="0.3">
      <c r="A1062" s="1">
        <v>44967</v>
      </c>
      <c r="B1062" s="4">
        <v>175885</v>
      </c>
      <c r="C1062">
        <f t="shared" si="1496"/>
        <v>14.285714285739232</v>
      </c>
      <c r="D1062">
        <f t="shared" si="1420"/>
        <v>26.136704140757502</v>
      </c>
      <c r="E1062">
        <f t="shared" si="1421"/>
        <v>288</v>
      </c>
      <c r="F1062" s="4">
        <v>2320</v>
      </c>
      <c r="G1062">
        <f t="shared" si="1423"/>
        <v>0</v>
      </c>
      <c r="H1062">
        <f t="shared" si="1424"/>
        <v>0</v>
      </c>
      <c r="I1062" s="4">
        <v>172098</v>
      </c>
      <c r="J1062">
        <f t="shared" si="1422"/>
        <v>18.142857142782304</v>
      </c>
      <c r="K1062">
        <f t="shared" si="1425"/>
        <v>1467</v>
      </c>
      <c r="L1062">
        <f t="shared" si="1486"/>
        <v>1488.9815327716187</v>
      </c>
      <c r="M1062">
        <f t="shared" si="1487"/>
        <v>0.99737762237769001</v>
      </c>
      <c r="N1062">
        <f t="shared" si="1488"/>
        <v>1.0047998604311306</v>
      </c>
      <c r="O1062">
        <f t="shared" si="1489"/>
        <v>0.99600541202517134</v>
      </c>
      <c r="P1062">
        <f t="shared" si="1490"/>
        <v>0.98192771084337349</v>
      </c>
      <c r="Q1062" s="5">
        <f t="shared" si="1491"/>
        <v>-3.9945879748286561E-3</v>
      </c>
      <c r="R1062" s="5">
        <f t="shared" si="1492"/>
        <v>-1.8072289156626509E-2</v>
      </c>
    </row>
    <row r="1063" spans="1:18" x14ac:dyDescent="0.3">
      <c r="A1063" s="1">
        <v>44968</v>
      </c>
      <c r="B1063">
        <f>((B$1069/B$1062)^(1/7))*B1062</f>
        <v>175922.97539330425</v>
      </c>
      <c r="C1063">
        <f t="shared" si="1496"/>
        <v>37.975393304252066</v>
      </c>
      <c r="D1063">
        <f t="shared" si="1420"/>
        <v>29.1020149863798</v>
      </c>
      <c r="E1063">
        <f t="shared" si="1421"/>
        <v>299.11825044712168</v>
      </c>
      <c r="F1063">
        <f>((F$1069/F$1062)^(1/7))*F1062</f>
        <v>2320.4283341097234</v>
      </c>
      <c r="G1063">
        <f t="shared" si="1423"/>
        <v>0.428334109723437</v>
      </c>
      <c r="H1063">
        <f t="shared" si="1424"/>
        <v>0.428334109723437</v>
      </c>
      <c r="I1063">
        <f>((I$1069/I$1062)^(1/7))*I1062</f>
        <v>172113.56720351891</v>
      </c>
      <c r="J1063">
        <f t="shared" si="1422"/>
        <v>15.567203518905444</v>
      </c>
      <c r="K1063">
        <f t="shared" si="1425"/>
        <v>1488.9798556756286</v>
      </c>
      <c r="L1063">
        <f t="shared" ref="L1063:L1069" si="1497">GEOMEAN(K1060:K1066)</f>
        <v>1499.7351578436603</v>
      </c>
      <c r="M1063">
        <f t="shared" ref="M1063:M1069" si="1498">K1063/K1062</f>
        <v>1.01498286003792</v>
      </c>
      <c r="N1063">
        <f t="shared" ref="N1063:N1069" si="1499">L1063/L1062</f>
        <v>1.0072221346170926</v>
      </c>
      <c r="O1063">
        <f t="shared" ref="O1063:O1069" si="1500">L1063/L1056</f>
        <v>1.0061223734132361</v>
      </c>
      <c r="P1063">
        <f t="shared" ref="P1063:P1069" si="1501">K1063/K1056</f>
        <v>0.99921953693121623</v>
      </c>
      <c r="Q1063" s="5">
        <f t="shared" ref="Q1063:Q1069" si="1502">O1063-1</f>
        <v>6.1223734132360708E-3</v>
      </c>
      <c r="R1063" s="5">
        <f t="shared" ref="R1063:R1069" si="1503">P1063-1</f>
        <v>-7.8046306878376548E-4</v>
      </c>
    </row>
    <row r="1064" spans="1:18" x14ac:dyDescent="0.3">
      <c r="A1064" s="1">
        <v>44969</v>
      </c>
      <c r="B1064">
        <f t="shared" ref="B1064:B1068" si="1504">((B$1069/B$1062)^(1/7))*B1063</f>
        <v>175960.95898588927</v>
      </c>
      <c r="C1064">
        <f t="shared" si="1496"/>
        <v>37.983592585020233</v>
      </c>
      <c r="D1064">
        <f t="shared" si="1420"/>
        <v>32.068351627538505</v>
      </c>
      <c r="E1064">
        <f t="shared" si="1421"/>
        <v>310.24470017501153</v>
      </c>
      <c r="F1064">
        <f t="shared" ref="F1064:F1068" si="1505">((F$1069/F$1062)^(1/7))*F1063</f>
        <v>2320.8567473013904</v>
      </c>
      <c r="G1064">
        <f t="shared" si="1423"/>
        <v>0.42841319166700487</v>
      </c>
      <c r="H1064">
        <f t="shared" si="1424"/>
        <v>0.85674730139044186</v>
      </c>
      <c r="I1064">
        <f t="shared" ref="I1064:I1068" si="1506">((I$1069/I$1062)^(1/7))*I1063</f>
        <v>172129.13581517633</v>
      </c>
      <c r="J1064">
        <f t="shared" si="1422"/>
        <v>15.56861165742157</v>
      </c>
      <c r="K1064">
        <f t="shared" si="1425"/>
        <v>1510.9664234115626</v>
      </c>
      <c r="L1064">
        <f t="shared" si="1497"/>
        <v>1514.1670633699191</v>
      </c>
      <c r="M1064">
        <f t="shared" si="1498"/>
        <v>1.0147661955614284</v>
      </c>
      <c r="N1064">
        <f t="shared" si="1499"/>
        <v>1.0096229693961494</v>
      </c>
      <c r="O1064">
        <f t="shared" si="1500"/>
        <v>1.0186618033010415</v>
      </c>
      <c r="P1064">
        <f t="shared" si="1501"/>
        <v>1.0166056289774292</v>
      </c>
      <c r="Q1064" s="5">
        <f t="shared" si="1502"/>
        <v>1.8661803301041502E-2</v>
      </c>
      <c r="R1064" s="5">
        <f t="shared" si="1503"/>
        <v>1.6605628977429232E-2</v>
      </c>
    </row>
    <row r="1065" spans="1:18" x14ac:dyDescent="0.3">
      <c r="A1065" s="1">
        <v>44970</v>
      </c>
      <c r="B1065">
        <f t="shared" si="1504"/>
        <v>175998.95077952536</v>
      </c>
      <c r="C1065">
        <f t="shared" si="1496"/>
        <v>37.991793636087095</v>
      </c>
      <c r="D1065">
        <f t="shared" si="1420"/>
        <v>35.035714285717404</v>
      </c>
      <c r="E1065">
        <f t="shared" si="1421"/>
        <v>321.37935095396824</v>
      </c>
      <c r="F1065">
        <f t="shared" si="1505"/>
        <v>2321.285239589602</v>
      </c>
      <c r="G1065">
        <f t="shared" si="1423"/>
        <v>0.42849228821160068</v>
      </c>
      <c r="H1065">
        <f t="shared" si="1424"/>
        <v>1.2852395896020425</v>
      </c>
      <c r="I1065">
        <f t="shared" si="1506"/>
        <v>172144.70583509965</v>
      </c>
      <c r="J1065">
        <f t="shared" si="1422"/>
        <v>15.570019923325162</v>
      </c>
      <c r="K1065">
        <f t="shared" si="1425"/>
        <v>1532.9597048361029</v>
      </c>
      <c r="L1065">
        <f t="shared" si="1497"/>
        <v>1532.3415586083534</v>
      </c>
      <c r="M1065">
        <f t="shared" si="1498"/>
        <v>1.0145557711169269</v>
      </c>
      <c r="N1065">
        <f t="shared" si="1499"/>
        <v>1.0120029656423679</v>
      </c>
      <c r="O1065">
        <f t="shared" si="1500"/>
        <v>1.0336837379223276</v>
      </c>
      <c r="P1065">
        <f t="shared" si="1501"/>
        <v>1.034086723894486</v>
      </c>
      <c r="Q1065" s="5">
        <f t="shared" si="1502"/>
        <v>3.3683737922327595E-2</v>
      </c>
      <c r="R1065" s="5">
        <f t="shared" si="1503"/>
        <v>3.4086723894485971E-2</v>
      </c>
    </row>
    <row r="1066" spans="1:18" x14ac:dyDescent="0.3">
      <c r="A1066" s="1">
        <v>44971</v>
      </c>
      <c r="B1066">
        <f t="shared" si="1504"/>
        <v>176036.95077598319</v>
      </c>
      <c r="C1066">
        <f t="shared" si="1496"/>
        <v>37.999996457831003</v>
      </c>
      <c r="D1066">
        <f t="shared" ref="D1066:D1104" si="1507">AVERAGE(C1063:C1070)</f>
        <v>40.439382522406959</v>
      </c>
      <c r="E1066">
        <f t="shared" ref="E1066:E1104" si="1508">SUM(C1053:C1066)</f>
        <v>332.52220455466886</v>
      </c>
      <c r="F1066">
        <f t="shared" si="1505"/>
        <v>2321.7138109889615</v>
      </c>
      <c r="G1066">
        <f t="shared" si="1423"/>
        <v>0.42857139935949817</v>
      </c>
      <c r="H1066">
        <f t="shared" si="1424"/>
        <v>1.7138109889615407</v>
      </c>
      <c r="I1066">
        <f t="shared" si="1506"/>
        <v>172160.2772634163</v>
      </c>
      <c r="J1066">
        <f t="shared" si="1422"/>
        <v>15.571428316645324</v>
      </c>
      <c r="K1066">
        <f t="shared" si="1425"/>
        <v>1554.9597015779291</v>
      </c>
      <c r="L1066">
        <f t="shared" si="1497"/>
        <v>1554.3501227000597</v>
      </c>
      <c r="M1066">
        <f t="shared" si="1498"/>
        <v>1.0143513209593322</v>
      </c>
      <c r="N1066">
        <f t="shared" si="1499"/>
        <v>1.014362701297284</v>
      </c>
      <c r="O1066">
        <f t="shared" si="1500"/>
        <v>1.0512655992993512</v>
      </c>
      <c r="P1066">
        <f t="shared" si="1501"/>
        <v>1.051663566284637</v>
      </c>
      <c r="Q1066" s="5">
        <f t="shared" si="1502"/>
        <v>5.126559929935115E-2</v>
      </c>
      <c r="R1066" s="5">
        <f t="shared" si="1503"/>
        <v>5.1663566284636975E-2</v>
      </c>
    </row>
    <row r="1067" spans="1:18" x14ac:dyDescent="0.3">
      <c r="A1067" s="1">
        <v>44972</v>
      </c>
      <c r="B1067">
        <f t="shared" si="1504"/>
        <v>176074.95897703388</v>
      </c>
      <c r="C1067">
        <f t="shared" si="1496"/>
        <v>38.008201050688513</v>
      </c>
      <c r="D1067">
        <f t="shared" si="1507"/>
        <v>42.884188286952849</v>
      </c>
      <c r="E1067">
        <f t="shared" si="1508"/>
        <v>343.67326274822699</v>
      </c>
      <c r="F1067">
        <f t="shared" si="1505"/>
        <v>2322.1424615140745</v>
      </c>
      <c r="G1067">
        <f t="shared" si="1423"/>
        <v>0.42865052511297108</v>
      </c>
      <c r="H1067">
        <f t="shared" si="1424"/>
        <v>2.1424615140745118</v>
      </c>
      <c r="I1067">
        <f t="shared" si="1506"/>
        <v>172175.85010025362</v>
      </c>
      <c r="J1067">
        <f t="shared" ref="J1067:J1104" si="1509">I1067-I1066</f>
        <v>15.572836837323848</v>
      </c>
      <c r="K1067">
        <f t="shared" si="1425"/>
        <v>1576.9664152661862</v>
      </c>
      <c r="L1067">
        <f t="shared" si="1497"/>
        <v>1580.7037557527406</v>
      </c>
      <c r="M1067">
        <f t="shared" si="1498"/>
        <v>1.0141525942221687</v>
      </c>
      <c r="N1067">
        <f t="shared" si="1499"/>
        <v>1.0169547598496675</v>
      </c>
      <c r="O1067">
        <f t="shared" si="1500"/>
        <v>1.0692088061080594</v>
      </c>
      <c r="P1067">
        <f t="shared" si="1501"/>
        <v>1.0693369085405333</v>
      </c>
      <c r="Q1067" s="5">
        <f t="shared" si="1502"/>
        <v>6.9208806108059351E-2</v>
      </c>
      <c r="R1067" s="5">
        <f t="shared" si="1503"/>
        <v>6.9336908540533315E-2</v>
      </c>
    </row>
    <row r="1068" spans="1:18" x14ac:dyDescent="0.3">
      <c r="A1068" s="1">
        <v>44973</v>
      </c>
      <c r="B1068">
        <f t="shared" si="1504"/>
        <v>176112.97538444886</v>
      </c>
      <c r="C1068">
        <f t="shared" si="1496"/>
        <v>38.016407414979767</v>
      </c>
      <c r="D1068">
        <f t="shared" si="1507"/>
        <v>45.330317313026171</v>
      </c>
      <c r="E1068">
        <f t="shared" si="1508"/>
        <v>354.83252730607637</v>
      </c>
      <c r="F1068">
        <f t="shared" si="1505"/>
        <v>2322.5711911795502</v>
      </c>
      <c r="G1068">
        <f t="shared" ref="G1068:G1104" si="1510">F1068-F1067</f>
        <v>0.42872966547565738</v>
      </c>
      <c r="H1068">
        <f t="shared" ref="H1068:H1104" si="1511">SUM(G1062:G1068)</f>
        <v>2.5711911795501692</v>
      </c>
      <c r="I1068">
        <f t="shared" si="1506"/>
        <v>172191.42434573904</v>
      </c>
      <c r="J1068">
        <f t="shared" si="1509"/>
        <v>15.574245485418942</v>
      </c>
      <c r="K1068">
        <f t="shared" ref="K1068:K1104" si="1512">B1068-F1068-I1068</f>
        <v>1598.9798475302814</v>
      </c>
      <c r="L1068">
        <f t="shared" si="1497"/>
        <v>1611.4246776490827</v>
      </c>
      <c r="M1068">
        <f t="shared" si="1498"/>
        <v>1.0139593538904754</v>
      </c>
      <c r="N1068">
        <f t="shared" si="1499"/>
        <v>1.0194349648278735</v>
      </c>
      <c r="O1068">
        <f t="shared" si="1500"/>
        <v>1.087427382785026</v>
      </c>
      <c r="P1068">
        <f t="shared" si="1501"/>
        <v>1.0871075109472348</v>
      </c>
      <c r="Q1068" s="5">
        <f t="shared" si="1502"/>
        <v>8.7427382785026042E-2</v>
      </c>
      <c r="R1068" s="5">
        <f t="shared" si="1503"/>
        <v>8.710751094723479E-2</v>
      </c>
    </row>
    <row r="1069" spans="1:18" x14ac:dyDescent="0.3">
      <c r="A1069" s="1">
        <v>44974</v>
      </c>
      <c r="B1069" s="4">
        <v>176151</v>
      </c>
      <c r="C1069">
        <f t="shared" si="1496"/>
        <v>38.024615551141324</v>
      </c>
      <c r="D1069">
        <f t="shared" si="1507"/>
        <v>47.777770146043622</v>
      </c>
      <c r="E1069">
        <f t="shared" si="1508"/>
        <v>366</v>
      </c>
      <c r="F1069" s="4">
        <v>2323</v>
      </c>
      <c r="G1069">
        <f t="shared" si="1510"/>
        <v>0.42880882044983082</v>
      </c>
      <c r="H1069">
        <f t="shared" si="1511"/>
        <v>3</v>
      </c>
      <c r="I1069" s="4">
        <v>172207</v>
      </c>
      <c r="J1069">
        <f t="shared" si="1509"/>
        <v>15.575654260959709</v>
      </c>
      <c r="K1069">
        <f t="shared" si="1512"/>
        <v>1621</v>
      </c>
      <c r="L1069">
        <f t="shared" si="1497"/>
        <v>1646.571046614323</v>
      </c>
      <c r="M1069">
        <f t="shared" si="1498"/>
        <v>1.0137713758580071</v>
      </c>
      <c r="N1069">
        <f t="shared" si="1499"/>
        <v>1.0218107426631418</v>
      </c>
      <c r="O1069">
        <f t="shared" si="1500"/>
        <v>1.1058371177709398</v>
      </c>
      <c r="P1069">
        <f t="shared" si="1501"/>
        <v>1.1049761417859578</v>
      </c>
      <c r="Q1069" s="5">
        <f t="shared" si="1502"/>
        <v>0.10583711777093985</v>
      </c>
      <c r="R1069" s="5">
        <f t="shared" si="1503"/>
        <v>0.10497614178595782</v>
      </c>
    </row>
    <row r="1070" spans="1:18" x14ac:dyDescent="0.3">
      <c r="A1070" s="1">
        <v>44975</v>
      </c>
      <c r="B1070">
        <f>((B$1076/B$1069)^(1/7))*B1069</f>
        <v>176208.51506017926</v>
      </c>
      <c r="C1070">
        <f t="shared" si="1496"/>
        <v>57.51506017925567</v>
      </c>
      <c r="D1070">
        <f t="shared" si="1507"/>
        <v>50.226547331618349</v>
      </c>
      <c r="E1070">
        <f t="shared" si="1508"/>
        <v>409.22934589354554</v>
      </c>
      <c r="F1070">
        <f>((F$1076/F$1069)^(1/7))*F1069</f>
        <v>2323.1428307940928</v>
      </c>
      <c r="G1070">
        <f t="shared" si="1510"/>
        <v>0.14283079409278798</v>
      </c>
      <c r="H1070">
        <f t="shared" si="1511"/>
        <v>2.714496684369351</v>
      </c>
      <c r="I1070">
        <f>((I$1076/I$1069)^(1/7))*I1069</f>
        <v>172210.42836666186</v>
      </c>
      <c r="J1070">
        <f t="shared" si="1509"/>
        <v>3.4283666618575808</v>
      </c>
      <c r="K1070">
        <f t="shared" si="1512"/>
        <v>1674.943862723303</v>
      </c>
      <c r="L1070">
        <f t="shared" ref="L1070:L1083" si="1513">GEOMEAN(K1067:K1073)</f>
        <v>1686.2350502869258</v>
      </c>
      <c r="M1070">
        <f t="shared" ref="M1070:M1083" si="1514">K1070/K1069</f>
        <v>1.0332781386325127</v>
      </c>
      <c r="N1070">
        <f t="shared" ref="N1070:N1083" si="1515">L1070/L1069</f>
        <v>1.0240888504350663</v>
      </c>
      <c r="O1070">
        <f t="shared" ref="O1070:O1083" si="1516">L1070/L1063</f>
        <v>1.1243552179648957</v>
      </c>
      <c r="P1070">
        <f t="shared" ref="P1070:P1083" si="1517">K1070/K1063</f>
        <v>1.1248935681290952</v>
      </c>
      <c r="Q1070" s="5">
        <f t="shared" ref="Q1070:Q1083" si="1518">O1070-1</f>
        <v>0.12435521796489568</v>
      </c>
      <c r="R1070" s="5">
        <f t="shared" ref="R1070:R1083" si="1519">P1070-1</f>
        <v>0.12489356812909524</v>
      </c>
    </row>
    <row r="1071" spans="1:18" x14ac:dyDescent="0.3">
      <c r="A1071" s="1">
        <v>44976</v>
      </c>
      <c r="B1071">
        <f t="shared" ref="B1071:B1075" si="1520">((B$1076/B$1069)^(1/7))*B1070</f>
        <v>176266.04889959987</v>
      </c>
      <c r="C1071">
        <f t="shared" si="1496"/>
        <v>57.533839420619188</v>
      </c>
      <c r="D1071">
        <f t="shared" si="1507"/>
        <v>52.676649415563588</v>
      </c>
      <c r="E1071">
        <f t="shared" si="1508"/>
        <v>452.4774710284546</v>
      </c>
      <c r="F1071">
        <f t="shared" ref="F1071:F1075" si="1521">((F$1076/F$1069)^(1/7))*F1070</f>
        <v>2323.2856703702073</v>
      </c>
      <c r="G1071">
        <f t="shared" si="1510"/>
        <v>0.14283957611451115</v>
      </c>
      <c r="H1071">
        <f t="shared" si="1511"/>
        <v>2.4289230688168573</v>
      </c>
      <c r="I1071">
        <f t="shared" ref="I1071:I1075" si="1522">((I$1076/I$1069)^(1/7))*I1070</f>
        <v>172213.856801577</v>
      </c>
      <c r="J1071">
        <f t="shared" si="1509"/>
        <v>3.4284349151421338</v>
      </c>
      <c r="K1071">
        <f t="shared" si="1512"/>
        <v>1728.9064276526624</v>
      </c>
      <c r="L1071">
        <f t="shared" si="1513"/>
        <v>1730.5416386387651</v>
      </c>
      <c r="M1071">
        <f t="shared" si="1514"/>
        <v>1.0322175364382788</v>
      </c>
      <c r="N1071">
        <f t="shared" si="1515"/>
        <v>1.0262754521348019</v>
      </c>
      <c r="O1071">
        <f t="shared" si="1516"/>
        <v>1.1429000673064995</v>
      </c>
      <c r="P1071">
        <f t="shared" si="1517"/>
        <v>1.1442388135594834</v>
      </c>
      <c r="Q1071" s="5">
        <f t="shared" si="1518"/>
        <v>0.14290006730649951</v>
      </c>
      <c r="R1071" s="5">
        <f t="shared" si="1519"/>
        <v>0.14423881355948343</v>
      </c>
    </row>
    <row r="1072" spans="1:18" x14ac:dyDescent="0.3">
      <c r="A1072" s="1">
        <v>44977</v>
      </c>
      <c r="B1072">
        <f t="shared" si="1520"/>
        <v>176323.60152439348</v>
      </c>
      <c r="C1072">
        <f t="shared" si="1496"/>
        <v>57.55262479360681</v>
      </c>
      <c r="D1072">
        <f t="shared" si="1507"/>
        <v>55.128076943892665</v>
      </c>
      <c r="E1072">
        <f t="shared" si="1508"/>
        <v>495.74438153635128</v>
      </c>
      <c r="F1072">
        <f t="shared" si="1521"/>
        <v>2323.4285187288829</v>
      </c>
      <c r="G1072">
        <f t="shared" si="1510"/>
        <v>0.14284835867556467</v>
      </c>
      <c r="H1072">
        <f t="shared" si="1511"/>
        <v>2.1432791392808213</v>
      </c>
      <c r="I1072">
        <f t="shared" si="1522"/>
        <v>172217.28530474682</v>
      </c>
      <c r="J1072">
        <f t="shared" si="1509"/>
        <v>3.4285031698236708</v>
      </c>
      <c r="K1072">
        <f t="shared" si="1512"/>
        <v>1782.8877009177813</v>
      </c>
      <c r="L1072">
        <f t="shared" si="1513"/>
        <v>1779.6478073768737</v>
      </c>
      <c r="M1072">
        <f t="shared" si="1514"/>
        <v>1.0312227847625099</v>
      </c>
      <c r="N1072">
        <f t="shared" si="1515"/>
        <v>1.0283761844509764</v>
      </c>
      <c r="O1072">
        <f t="shared" si="1516"/>
        <v>1.1613910732755428</v>
      </c>
      <c r="P1072">
        <f t="shared" si="1517"/>
        <v>1.1630362463496062</v>
      </c>
      <c r="Q1072" s="5">
        <f t="shared" si="1518"/>
        <v>0.16139107327554281</v>
      </c>
      <c r="R1072" s="5">
        <f t="shared" si="1519"/>
        <v>0.16303624634960623</v>
      </c>
    </row>
    <row r="1073" spans="1:18" x14ac:dyDescent="0.3">
      <c r="A1073" s="1">
        <v>44978</v>
      </c>
      <c r="B1073">
        <f t="shared" si="1520"/>
        <v>176381.17294069371</v>
      </c>
      <c r="C1073">
        <f t="shared" si="1496"/>
        <v>57.571416300226701</v>
      </c>
      <c r="D1073">
        <f t="shared" si="1507"/>
        <v>56.589285714286234</v>
      </c>
      <c r="E1073">
        <f t="shared" si="1508"/>
        <v>539.03008355086786</v>
      </c>
      <c r="F1073">
        <f t="shared" si="1521"/>
        <v>2323.5713758706597</v>
      </c>
      <c r="G1073">
        <f t="shared" si="1510"/>
        <v>0.14285714177685804</v>
      </c>
      <c r="H1073">
        <f t="shared" si="1511"/>
        <v>1.8575648816981811</v>
      </c>
      <c r="I1073">
        <f t="shared" si="1522"/>
        <v>172220.71387617267</v>
      </c>
      <c r="J1073">
        <f t="shared" si="1509"/>
        <v>3.4285714258439839</v>
      </c>
      <c r="K1073">
        <f t="shared" si="1512"/>
        <v>1836.8876886503713</v>
      </c>
      <c r="L1073">
        <f t="shared" si="1513"/>
        <v>1833.7423625409845</v>
      </c>
      <c r="M1073">
        <f t="shared" si="1514"/>
        <v>1.0302879355243699</v>
      </c>
      <c r="N1073">
        <f t="shared" si="1515"/>
        <v>1.0303962137563858</v>
      </c>
      <c r="O1073">
        <f t="shared" si="1516"/>
        <v>1.1797485880179897</v>
      </c>
      <c r="P1073">
        <f t="shared" si="1517"/>
        <v>1.181308870439761</v>
      </c>
      <c r="Q1073" s="5">
        <f t="shared" si="1518"/>
        <v>0.17974858801798965</v>
      </c>
      <c r="R1073" s="5">
        <f t="shared" si="1519"/>
        <v>0.18130887043976096</v>
      </c>
    </row>
    <row r="1074" spans="1:18" x14ac:dyDescent="0.3">
      <c r="A1074" s="1">
        <v>44979</v>
      </c>
      <c r="B1074">
        <f t="shared" si="1520"/>
        <v>176438.76315463614</v>
      </c>
      <c r="C1074">
        <f t="shared" si="1496"/>
        <v>57.590213942428818</v>
      </c>
      <c r="D1074">
        <f t="shared" si="1507"/>
        <v>55.614188906165509</v>
      </c>
      <c r="E1074">
        <f t="shared" si="1508"/>
        <v>582.33458320758655</v>
      </c>
      <c r="F1074">
        <f t="shared" si="1521"/>
        <v>2323.7142417960781</v>
      </c>
      <c r="G1074">
        <f t="shared" si="1510"/>
        <v>0.14286592541839127</v>
      </c>
      <c r="H1074">
        <f t="shared" si="1511"/>
        <v>1.5717802820036013</v>
      </c>
      <c r="I1074">
        <f t="shared" si="1522"/>
        <v>172224.1425158559</v>
      </c>
      <c r="J1074">
        <f t="shared" si="1509"/>
        <v>3.428639683232177</v>
      </c>
      <c r="K1074">
        <f t="shared" si="1512"/>
        <v>1890.9063969841518</v>
      </c>
      <c r="L1074">
        <f t="shared" si="1513"/>
        <v>1884.0089494590661</v>
      </c>
      <c r="M1074">
        <f t="shared" si="1514"/>
        <v>1.029407736067669</v>
      </c>
      <c r="N1074">
        <f t="shared" si="1515"/>
        <v>1.0274120225092189</v>
      </c>
      <c r="O1074">
        <f t="shared" si="1516"/>
        <v>1.1918798463042113</v>
      </c>
      <c r="P1074">
        <f t="shared" si="1517"/>
        <v>1.199078419602851</v>
      </c>
      <c r="Q1074" s="5">
        <f t="shared" si="1518"/>
        <v>0.19187984630421129</v>
      </c>
      <c r="R1074" s="5">
        <f t="shared" si="1519"/>
        <v>0.199078419602851</v>
      </c>
    </row>
    <row r="1075" spans="1:18" x14ac:dyDescent="0.3">
      <c r="A1075" s="1">
        <v>44980</v>
      </c>
      <c r="B1075">
        <f t="shared" si="1520"/>
        <v>176496.37217235839</v>
      </c>
      <c r="C1075">
        <f t="shared" si="1496"/>
        <v>57.609017722250428</v>
      </c>
      <c r="D1075">
        <f t="shared" si="1507"/>
        <v>54.636744692874345</v>
      </c>
      <c r="E1075">
        <f t="shared" si="1508"/>
        <v>625.65788664412685</v>
      </c>
      <c r="F1075">
        <f t="shared" si="1521"/>
        <v>2323.8571165056783</v>
      </c>
      <c r="G1075">
        <f t="shared" si="1510"/>
        <v>0.14287470960016435</v>
      </c>
      <c r="H1075">
        <f t="shared" si="1511"/>
        <v>1.2859253261281083</v>
      </c>
      <c r="I1075">
        <f t="shared" si="1522"/>
        <v>172227.57122379789</v>
      </c>
      <c r="J1075">
        <f t="shared" si="1509"/>
        <v>3.4287079419882502</v>
      </c>
      <c r="K1075">
        <f t="shared" si="1512"/>
        <v>1944.9438320548215</v>
      </c>
      <c r="L1075">
        <f t="shared" si="1513"/>
        <v>1930.2880832296585</v>
      </c>
      <c r="M1075">
        <f t="shared" si="1514"/>
        <v>1.0285775304144378</v>
      </c>
      <c r="N1075">
        <f t="shared" si="1515"/>
        <v>1.0245641793707403</v>
      </c>
      <c r="O1075">
        <f t="shared" si="1516"/>
        <v>1.1978767050072534</v>
      </c>
      <c r="P1075">
        <f t="shared" si="1517"/>
        <v>1.216365443916571</v>
      </c>
      <c r="Q1075" s="5">
        <f t="shared" si="1518"/>
        <v>0.19787670500725341</v>
      </c>
      <c r="R1075" s="5">
        <f t="shared" si="1519"/>
        <v>0.21636544391657098</v>
      </c>
    </row>
    <row r="1076" spans="1:18" x14ac:dyDescent="0.3">
      <c r="A1076" s="1">
        <v>44981</v>
      </c>
      <c r="B1076" s="4">
        <v>176554</v>
      </c>
      <c r="C1076">
        <f t="shared" si="1496"/>
        <v>57.627827641612384</v>
      </c>
      <c r="D1076">
        <f t="shared" si="1507"/>
        <v>53.656952307959727</v>
      </c>
      <c r="E1076">
        <f t="shared" si="1508"/>
        <v>669</v>
      </c>
      <c r="F1076" s="4">
        <v>2324</v>
      </c>
      <c r="G1076">
        <f t="shared" si="1510"/>
        <v>0.14288349432172254</v>
      </c>
      <c r="H1076">
        <f t="shared" si="1511"/>
        <v>1</v>
      </c>
      <c r="I1076" s="4">
        <v>172231</v>
      </c>
      <c r="J1076">
        <f t="shared" si="1509"/>
        <v>3.4287762021122035</v>
      </c>
      <c r="K1076">
        <f t="shared" si="1512"/>
        <v>1999</v>
      </c>
      <c r="L1076">
        <f t="shared" si="1513"/>
        <v>1972.4513260234596</v>
      </c>
      <c r="M1076">
        <f t="shared" si="1514"/>
        <v>1.0277931768795958</v>
      </c>
      <c r="N1076">
        <f t="shared" si="1515"/>
        <v>1.021842979377076</v>
      </c>
      <c r="O1076">
        <f t="shared" si="1516"/>
        <v>1.1979144963584847</v>
      </c>
      <c r="P1076">
        <f t="shared" si="1517"/>
        <v>1.2331893892658852</v>
      </c>
      <c r="Q1076" s="5">
        <f t="shared" si="1518"/>
        <v>0.19791449635848468</v>
      </c>
      <c r="R1076" s="5">
        <f t="shared" si="1519"/>
        <v>0.23318938926588517</v>
      </c>
    </row>
    <row r="1077" spans="1:18" x14ac:dyDescent="0.3">
      <c r="A1077" s="1">
        <v>44982</v>
      </c>
      <c r="B1077">
        <f>((B$1083-B$1076)*(1/7))+B1076</f>
        <v>176603.71428571429</v>
      </c>
      <c r="C1077">
        <f t="shared" si="1496"/>
        <v>49.714285714289872</v>
      </c>
      <c r="D1077">
        <f t="shared" si="1507"/>
        <v>52.674810984717624</v>
      </c>
      <c r="E1077">
        <f t="shared" si="1508"/>
        <v>680.73889241003781</v>
      </c>
      <c r="F1077">
        <f>((F$1083/F$1076)^(1/7))*F1076</f>
        <v>2324.28560896404</v>
      </c>
      <c r="G1077">
        <f t="shared" si="1510"/>
        <v>0.28560896403996594</v>
      </c>
      <c r="H1077">
        <f t="shared" si="1511"/>
        <v>1.142778169947178</v>
      </c>
      <c r="I1077">
        <f>((I$1083/I$1076)^(1/7))*I1076</f>
        <v>172255.41818325367</v>
      </c>
      <c r="J1077">
        <f t="shared" si="1509"/>
        <v>24.418183253670577</v>
      </c>
      <c r="K1077">
        <f t="shared" si="1512"/>
        <v>2024.0104934965784</v>
      </c>
      <c r="L1077">
        <f t="shared" si="1513"/>
        <v>2010.4006043147403</v>
      </c>
      <c r="M1077">
        <f t="shared" si="1514"/>
        <v>1.012511502499539</v>
      </c>
      <c r="N1077">
        <f t="shared" si="1515"/>
        <v>1.0192396526041472</v>
      </c>
      <c r="O1077">
        <f t="shared" si="1516"/>
        <v>1.1922422108190998</v>
      </c>
      <c r="P1077">
        <f t="shared" si="1517"/>
        <v>1.2084049731706981</v>
      </c>
      <c r="Q1077" s="5">
        <f t="shared" si="1518"/>
        <v>0.19224221081909976</v>
      </c>
      <c r="R1077" s="5">
        <f t="shared" si="1519"/>
        <v>0.20840497317069806</v>
      </c>
    </row>
    <row r="1078" spans="1:18" x14ac:dyDescent="0.3">
      <c r="A1078" s="1">
        <v>44983</v>
      </c>
      <c r="B1078">
        <f t="shared" ref="B1078:B1082" si="1523">((B$1083-B$1076)*(1/7))+B1077</f>
        <v>176653.42857142858</v>
      </c>
      <c r="C1078">
        <f t="shared" si="1496"/>
        <v>49.714285714289872</v>
      </c>
      <c r="D1078">
        <f t="shared" si="1507"/>
        <v>51.690319956200256</v>
      </c>
      <c r="E1078">
        <f t="shared" si="1508"/>
        <v>692.46958553930745</v>
      </c>
      <c r="F1078">
        <f t="shared" ref="F1078:F1082" si="1524">((F$1083/F$1076)^(1/7))*F1077</f>
        <v>2324.5712530281144</v>
      </c>
      <c r="G1078">
        <f t="shared" si="1510"/>
        <v>0.28564406407440401</v>
      </c>
      <c r="H1078">
        <f t="shared" si="1511"/>
        <v>1.2855826579070708</v>
      </c>
      <c r="I1078">
        <f t="shared" ref="I1078:I1082" si="1525">((I$1083/I$1076)^(1/7))*I1077</f>
        <v>172279.83982841417</v>
      </c>
      <c r="J1078">
        <f t="shared" si="1509"/>
        <v>24.421645160502521</v>
      </c>
      <c r="K1078">
        <f t="shared" si="1512"/>
        <v>2049.0174899862905</v>
      </c>
      <c r="L1078">
        <f t="shared" si="1513"/>
        <v>2044.067277391104</v>
      </c>
      <c r="M1078">
        <f t="shared" si="1514"/>
        <v>1.0123551713640135</v>
      </c>
      <c r="N1078">
        <f t="shared" si="1515"/>
        <v>1.0167462509731184</v>
      </c>
      <c r="O1078">
        <f t="shared" si="1516"/>
        <v>1.1811719705276531</v>
      </c>
      <c r="P1078">
        <f t="shared" si="1517"/>
        <v>1.1851523351487814</v>
      </c>
      <c r="Q1078" s="5">
        <f t="shared" si="1518"/>
        <v>0.1811719705276531</v>
      </c>
      <c r="R1078" s="5">
        <f t="shared" si="1519"/>
        <v>0.18515233514878138</v>
      </c>
    </row>
    <row r="1079" spans="1:18" x14ac:dyDescent="0.3">
      <c r="A1079" s="1">
        <v>44984</v>
      </c>
      <c r="B1079">
        <f t="shared" si="1523"/>
        <v>176703.14285714287</v>
      </c>
      <c r="C1079">
        <f t="shared" si="1496"/>
        <v>49.714285714289872</v>
      </c>
      <c r="D1079">
        <f t="shared" si="1507"/>
        <v>50.703478455201548</v>
      </c>
      <c r="E1079">
        <f t="shared" si="1508"/>
        <v>704.19207761751022</v>
      </c>
      <c r="F1079">
        <f t="shared" si="1524"/>
        <v>2324.8569321965369</v>
      </c>
      <c r="G1079">
        <f t="shared" si="1510"/>
        <v>0.28567916842257546</v>
      </c>
      <c r="H1079">
        <f t="shared" si="1511"/>
        <v>1.4284134676540816</v>
      </c>
      <c r="I1079">
        <f t="shared" si="1525"/>
        <v>172304.26493597231</v>
      </c>
      <c r="J1079">
        <f t="shared" si="1509"/>
        <v>24.425107558141463</v>
      </c>
      <c r="K1079">
        <f t="shared" si="1512"/>
        <v>2074.0209889740217</v>
      </c>
      <c r="L1079">
        <f t="shared" si="1513"/>
        <v>2073.4109903850558</v>
      </c>
      <c r="M1079">
        <f t="shared" si="1514"/>
        <v>1.0122026771903732</v>
      </c>
      <c r="N1079">
        <f t="shared" si="1515"/>
        <v>1.0143555514627698</v>
      </c>
      <c r="O1079">
        <f t="shared" si="1516"/>
        <v>1.1650681566265499</v>
      </c>
      <c r="P1079">
        <f t="shared" si="1517"/>
        <v>1.1632931159412749</v>
      </c>
      <c r="Q1079" s="5">
        <f t="shared" si="1518"/>
        <v>0.16506815662654994</v>
      </c>
      <c r="R1079" s="5">
        <f t="shared" si="1519"/>
        <v>0.16329311594127494</v>
      </c>
    </row>
    <row r="1080" spans="1:18" x14ac:dyDescent="0.3">
      <c r="A1080" s="1">
        <v>44985</v>
      </c>
      <c r="B1080">
        <f t="shared" si="1523"/>
        <v>176752.85714285716</v>
      </c>
      <c r="C1080">
        <f t="shared" si="1496"/>
        <v>49.714285714289872</v>
      </c>
      <c r="D1080">
        <f t="shared" si="1507"/>
        <v>52.346518250753434</v>
      </c>
      <c r="E1080">
        <f t="shared" si="1508"/>
        <v>715.90636687396909</v>
      </c>
      <c r="F1080">
        <f t="shared" si="1524"/>
        <v>2325.1426464736223</v>
      </c>
      <c r="G1080">
        <f t="shared" si="1510"/>
        <v>0.28571427708538977</v>
      </c>
      <c r="H1080">
        <f t="shared" si="1511"/>
        <v>1.5712706029626133</v>
      </c>
      <c r="I1080">
        <f t="shared" si="1525"/>
        <v>172328.69350641896</v>
      </c>
      <c r="J1080">
        <f t="shared" si="1509"/>
        <v>24.428570446645608</v>
      </c>
      <c r="K1080">
        <f t="shared" si="1512"/>
        <v>2099.0209899645706</v>
      </c>
      <c r="L1080">
        <f t="shared" si="1513"/>
        <v>2098.4183443065963</v>
      </c>
      <c r="M1080">
        <f t="shared" si="1514"/>
        <v>1.0120538804204271</v>
      </c>
      <c r="N1080">
        <f t="shared" si="1515"/>
        <v>1.0120609729752115</v>
      </c>
      <c r="O1080">
        <f t="shared" si="1516"/>
        <v>1.1443365148628921</v>
      </c>
      <c r="P1080">
        <f t="shared" si="1517"/>
        <v>1.1427051326729716</v>
      </c>
      <c r="Q1080" s="5">
        <f t="shared" si="1518"/>
        <v>0.14433651486289212</v>
      </c>
      <c r="R1080" s="5">
        <f t="shared" si="1519"/>
        <v>0.14270513267297158</v>
      </c>
    </row>
    <row r="1081" spans="1:18" x14ac:dyDescent="0.3">
      <c r="A1081" s="1">
        <v>44986</v>
      </c>
      <c r="B1081">
        <f t="shared" si="1523"/>
        <v>176802.57142857145</v>
      </c>
      <c r="C1081">
        <f t="shared" si="1496"/>
        <v>49.714285714289872</v>
      </c>
      <c r="D1081">
        <f t="shared" si="1507"/>
        <v>54.982289961910283</v>
      </c>
      <c r="E1081">
        <f t="shared" si="1508"/>
        <v>727.61245153757045</v>
      </c>
      <c r="F1081">
        <f t="shared" si="1524"/>
        <v>2325.4283958636847</v>
      </c>
      <c r="G1081">
        <f t="shared" si="1510"/>
        <v>0.28574939006239219</v>
      </c>
      <c r="H1081">
        <f t="shared" si="1511"/>
        <v>1.7141540676066143</v>
      </c>
      <c r="I1081">
        <f t="shared" si="1525"/>
        <v>172353.12554024509</v>
      </c>
      <c r="J1081">
        <f t="shared" si="1509"/>
        <v>24.432033826131374</v>
      </c>
      <c r="K1081">
        <f t="shared" si="1512"/>
        <v>2124.0174924626772</v>
      </c>
      <c r="L1081">
        <f t="shared" si="1513"/>
        <v>2123.3188818899021</v>
      </c>
      <c r="M1081">
        <f t="shared" si="1514"/>
        <v>1.0119086481829458</v>
      </c>
      <c r="N1081">
        <f t="shared" si="1515"/>
        <v>1.0118663362102536</v>
      </c>
      <c r="O1081">
        <f t="shared" si="1516"/>
        <v>1.1270216537450877</v>
      </c>
      <c r="P1081">
        <f t="shared" si="1517"/>
        <v>1.1232800818963431</v>
      </c>
      <c r="Q1081" s="5">
        <f t="shared" si="1518"/>
        <v>0.12702165374508767</v>
      </c>
      <c r="R1081" s="5">
        <f t="shared" si="1519"/>
        <v>0.1232800818963431</v>
      </c>
    </row>
    <row r="1082" spans="1:18" x14ac:dyDescent="0.3">
      <c r="A1082" s="1">
        <v>44987</v>
      </c>
      <c r="B1082">
        <f t="shared" si="1523"/>
        <v>176852.28571428574</v>
      </c>
      <c r="C1082">
        <f t="shared" si="1496"/>
        <v>49.714285714289872</v>
      </c>
      <c r="D1082">
        <f t="shared" si="1507"/>
        <v>57.621602263654495</v>
      </c>
      <c r="E1082">
        <f t="shared" si="1508"/>
        <v>739.31032983688056</v>
      </c>
      <c r="F1082">
        <f t="shared" si="1524"/>
        <v>2325.7141803710392</v>
      </c>
      <c r="G1082">
        <f t="shared" si="1510"/>
        <v>0.28578450735449223</v>
      </c>
      <c r="H1082">
        <f t="shared" si="1511"/>
        <v>1.8570638653609421</v>
      </c>
      <c r="I1082">
        <f t="shared" si="1525"/>
        <v>172377.56103794172</v>
      </c>
      <c r="J1082">
        <f t="shared" si="1509"/>
        <v>24.435497696627863</v>
      </c>
      <c r="K1082">
        <f t="shared" si="1512"/>
        <v>2149.0104959729942</v>
      </c>
      <c r="L1082">
        <f t="shared" si="1513"/>
        <v>2148.1139493785231</v>
      </c>
      <c r="M1082">
        <f t="shared" si="1514"/>
        <v>1.0117668538978646</v>
      </c>
      <c r="N1082">
        <f t="shared" si="1515"/>
        <v>1.01167750529612</v>
      </c>
      <c r="O1082">
        <f t="shared" si="1516"/>
        <v>1.1128462989754409</v>
      </c>
      <c r="P1082">
        <f t="shared" si="1517"/>
        <v>1.1049216232134464</v>
      </c>
      <c r="Q1082" s="5">
        <f t="shared" si="1518"/>
        <v>0.11284629897544085</v>
      </c>
      <c r="R1082" s="5">
        <f t="shared" si="1519"/>
        <v>0.10492162321344645</v>
      </c>
    </row>
    <row r="1083" spans="1:18" x14ac:dyDescent="0.3">
      <c r="A1083" s="1">
        <v>44988</v>
      </c>
      <c r="B1083" s="4">
        <v>176902</v>
      </c>
      <c r="C1083">
        <f t="shared" si="1496"/>
        <v>49.714285714260768</v>
      </c>
      <c r="D1083">
        <f t="shared" si="1507"/>
        <v>60.264456572451309</v>
      </c>
      <c r="E1083">
        <f t="shared" si="1508"/>
        <v>751</v>
      </c>
      <c r="F1083" s="4">
        <v>2326</v>
      </c>
      <c r="G1083">
        <f t="shared" si="1510"/>
        <v>0.28581962896078039</v>
      </c>
      <c r="H1083">
        <f t="shared" si="1511"/>
        <v>2</v>
      </c>
      <c r="I1083" s="4">
        <v>172402</v>
      </c>
      <c r="J1083">
        <f t="shared" si="1509"/>
        <v>24.438962058280595</v>
      </c>
      <c r="K1083">
        <f t="shared" si="1512"/>
        <v>2174</v>
      </c>
      <c r="L1083">
        <f t="shared" si="1513"/>
        <v>2172.8049751182498</v>
      </c>
      <c r="M1083">
        <f t="shared" si="1514"/>
        <v>1.0116283769082717</v>
      </c>
      <c r="N1083">
        <f t="shared" si="1515"/>
        <v>1.0114942811794831</v>
      </c>
      <c r="O1083">
        <f t="shared" si="1516"/>
        <v>1.1015759661348457</v>
      </c>
      <c r="P1083">
        <f t="shared" si="1517"/>
        <v>1.0875437718859429</v>
      </c>
      <c r="Q1083" s="5">
        <f t="shared" si="1518"/>
        <v>0.10157596613484565</v>
      </c>
      <c r="R1083" s="5">
        <f t="shared" si="1519"/>
        <v>8.7543771885942867E-2</v>
      </c>
    </row>
    <row r="1084" spans="1:18" x14ac:dyDescent="0.3">
      <c r="A1084" s="1">
        <v>44989</v>
      </c>
      <c r="B1084">
        <f>((B$1090/B$1083)^(1/7))*B1083</f>
        <v>176972.77214600603</v>
      </c>
      <c r="C1084">
        <f t="shared" si="1496"/>
        <v>70.772146006027469</v>
      </c>
      <c r="D1084">
        <f t="shared" si="1507"/>
        <v>62.910854305329849</v>
      </c>
      <c r="E1084">
        <f t="shared" si="1508"/>
        <v>764.2570858267718</v>
      </c>
      <c r="F1084">
        <f>((F$1090/F$1083)^(1/7))*F1083</f>
        <v>2326</v>
      </c>
      <c r="G1084">
        <f t="shared" si="1510"/>
        <v>0</v>
      </c>
      <c r="H1084">
        <f t="shared" si="1511"/>
        <v>1.7143910359600341</v>
      </c>
      <c r="I1084">
        <f>((I$1090/I$1083)^(1/7))*I1083</f>
        <v>172448.53373128499</v>
      </c>
      <c r="J1084">
        <f t="shared" si="1509"/>
        <v>46.53373128498788</v>
      </c>
      <c r="K1084">
        <f t="shared" si="1512"/>
        <v>2198.2384147210396</v>
      </c>
      <c r="L1084">
        <f t="shared" ref="L1084:L1090" si="1526">GEOMEAN(K1081:K1087)</f>
        <v>2197.3934657489185</v>
      </c>
      <c r="M1084">
        <f t="shared" ref="M1084:M1090" si="1527">K1084/K1083</f>
        <v>1.0111492248026861</v>
      </c>
      <c r="N1084">
        <f t="shared" ref="N1084:N1090" si="1528">L1084/L1083</f>
        <v>1.0113164738263407</v>
      </c>
      <c r="O1084">
        <f t="shared" ref="O1084:O1090" si="1529">L1084/L1077</f>
        <v>1.0930127363834115</v>
      </c>
      <c r="P1084">
        <f t="shared" ref="P1084:P1090" si="1530">K1084/K1077</f>
        <v>1.0860805424597744</v>
      </c>
      <c r="Q1084" s="5">
        <f t="shared" ref="Q1084:Q1090" si="1531">O1084-1</f>
        <v>9.3012736383411454E-2</v>
      </c>
      <c r="R1084" s="5">
        <f t="shared" ref="R1084:R1090" si="1532">P1084-1</f>
        <v>8.6080542459774367E-2</v>
      </c>
    </row>
    <row r="1085" spans="1:18" x14ac:dyDescent="0.3">
      <c r="A1085" s="1">
        <v>44990</v>
      </c>
      <c r="B1085">
        <f t="shared" ref="B1085:B1089" si="1533">((B$1090/B$1083)^(1/7))*B1084</f>
        <v>177043.57260540957</v>
      </c>
      <c r="C1085">
        <f t="shared" si="1496"/>
        <v>70.800459403544664</v>
      </c>
      <c r="D1085">
        <f t="shared" si="1507"/>
        <v>65.560796879886766</v>
      </c>
      <c r="E1085">
        <f t="shared" si="1508"/>
        <v>777.52370580969728</v>
      </c>
      <c r="F1085">
        <f t="shared" ref="F1085:F1089" si="1534">((F$1090/F$1083)^(1/7))*F1084</f>
        <v>2326</v>
      </c>
      <c r="G1085">
        <f t="shared" si="1510"/>
        <v>0</v>
      </c>
      <c r="H1085">
        <f t="shared" si="1511"/>
        <v>1.42874697188563</v>
      </c>
      <c r="I1085">
        <f t="shared" ref="I1085:I1089" si="1535">((I$1090/I$1083)^(1/7))*I1084</f>
        <v>172495.08002268034</v>
      </c>
      <c r="J1085">
        <f t="shared" si="1509"/>
        <v>46.546291395352455</v>
      </c>
      <c r="K1085">
        <f t="shared" si="1512"/>
        <v>2222.4925827292318</v>
      </c>
      <c r="L1085">
        <f t="shared" si="1526"/>
        <v>2221.8810025628045</v>
      </c>
      <c r="M1085">
        <f t="shared" si="1527"/>
        <v>1.0110334565376387</v>
      </c>
      <c r="N1085">
        <f t="shared" si="1528"/>
        <v>1.0111439017160908</v>
      </c>
      <c r="O1085">
        <f t="shared" si="1529"/>
        <v>1.08699015298491</v>
      </c>
      <c r="P1085">
        <f t="shared" si="1530"/>
        <v>1.0846625729603225</v>
      </c>
      <c r="Q1085" s="5">
        <f t="shared" si="1531"/>
        <v>8.6990152984909974E-2</v>
      </c>
      <c r="R1085" s="5">
        <f t="shared" si="1532"/>
        <v>8.4662572960322535E-2</v>
      </c>
    </row>
    <row r="1086" spans="1:18" x14ac:dyDescent="0.3">
      <c r="A1086" s="1">
        <v>44991</v>
      </c>
      <c r="B1086">
        <f t="shared" si="1533"/>
        <v>177114.40138953782</v>
      </c>
      <c r="C1086">
        <f t="shared" si="1496"/>
        <v>70.828784128243569</v>
      </c>
      <c r="D1086">
        <f t="shared" si="1507"/>
        <v>68.214285714282596</v>
      </c>
      <c r="E1086">
        <f t="shared" si="1508"/>
        <v>790.79986514433403</v>
      </c>
      <c r="F1086">
        <f t="shared" si="1534"/>
        <v>2326</v>
      </c>
      <c r="G1086">
        <f t="shared" si="1510"/>
        <v>0</v>
      </c>
      <c r="H1086">
        <f t="shared" si="1511"/>
        <v>1.1430678034630546</v>
      </c>
      <c r="I1086">
        <f t="shared" si="1535"/>
        <v>172541.63887757622</v>
      </c>
      <c r="J1086">
        <f t="shared" si="1509"/>
        <v>46.558854895876721</v>
      </c>
      <c r="K1086">
        <f t="shared" si="1512"/>
        <v>2246.7625119615986</v>
      </c>
      <c r="L1086">
        <f t="shared" si="1526"/>
        <v>2246.2692380230706</v>
      </c>
      <c r="M1086">
        <f t="shared" si="1527"/>
        <v>1.0109201395860512</v>
      </c>
      <c r="N1086">
        <f t="shared" si="1528"/>
        <v>1.0109763913693559</v>
      </c>
      <c r="O1086">
        <f t="shared" si="1529"/>
        <v>1.0833690225621468</v>
      </c>
      <c r="P1086">
        <f t="shared" si="1530"/>
        <v>1.0832882231693464</v>
      </c>
      <c r="Q1086" s="5">
        <f t="shared" si="1531"/>
        <v>8.3369022562146844E-2</v>
      </c>
      <c r="R1086" s="5">
        <f t="shared" si="1532"/>
        <v>8.3288223169346365E-2</v>
      </c>
    </row>
    <row r="1087" spans="1:18" x14ac:dyDescent="0.3">
      <c r="A1087" s="1">
        <v>44992</v>
      </c>
      <c r="B1087">
        <f t="shared" si="1533"/>
        <v>177185.25850972248</v>
      </c>
      <c r="C1087">
        <f t="shared" si="1496"/>
        <v>70.857120184664382</v>
      </c>
      <c r="D1087">
        <f t="shared" si="1507"/>
        <v>71.185007118536305</v>
      </c>
      <c r="E1087">
        <f t="shared" si="1508"/>
        <v>804.08556902877172</v>
      </c>
      <c r="F1087">
        <f t="shared" si="1534"/>
        <v>2326</v>
      </c>
      <c r="G1087">
        <f t="shared" si="1510"/>
        <v>0</v>
      </c>
      <c r="H1087">
        <f t="shared" si="1511"/>
        <v>0.85735352637766482</v>
      </c>
      <c r="I1087">
        <f t="shared" si="1535"/>
        <v>172588.21029936365</v>
      </c>
      <c r="J1087">
        <f t="shared" si="1509"/>
        <v>46.571421787433792</v>
      </c>
      <c r="K1087">
        <f t="shared" si="1512"/>
        <v>2271.0482103588292</v>
      </c>
      <c r="L1087">
        <f t="shared" si="1526"/>
        <v>2270.559892435916</v>
      </c>
      <c r="M1087">
        <f t="shared" si="1527"/>
        <v>1.0108091969079667</v>
      </c>
      <c r="N1087">
        <f t="shared" si="1528"/>
        <v>1.0108137769069141</v>
      </c>
      <c r="O1087">
        <f t="shared" si="1529"/>
        <v>1.0820339512358783</v>
      </c>
      <c r="P1087">
        <f t="shared" si="1530"/>
        <v>1.0819559314636307</v>
      </c>
      <c r="Q1087" s="5">
        <f t="shared" si="1531"/>
        <v>8.2033951235878311E-2</v>
      </c>
      <c r="R1087" s="5">
        <f t="shared" si="1532"/>
        <v>8.1955931463630671E-2</v>
      </c>
    </row>
    <row r="1088" spans="1:18" x14ac:dyDescent="0.3">
      <c r="A1088" s="1">
        <v>44993</v>
      </c>
      <c r="B1088">
        <f t="shared" si="1533"/>
        <v>177256.1439772998</v>
      </c>
      <c r="C1088">
        <f t="shared" si="1496"/>
        <v>70.885467577318195</v>
      </c>
      <c r="D1088">
        <f t="shared" si="1507"/>
        <v>71.527300509740598</v>
      </c>
      <c r="E1088">
        <f t="shared" si="1508"/>
        <v>817.38082266366109</v>
      </c>
      <c r="F1088">
        <f t="shared" si="1534"/>
        <v>2326</v>
      </c>
      <c r="G1088">
        <f t="shared" si="1510"/>
        <v>0</v>
      </c>
      <c r="H1088">
        <f t="shared" si="1511"/>
        <v>0.57160413631527263</v>
      </c>
      <c r="I1088">
        <f t="shared" si="1535"/>
        <v>172634.79429143466</v>
      </c>
      <c r="J1088">
        <f t="shared" si="1509"/>
        <v>46.583992071013199</v>
      </c>
      <c r="K1088">
        <f t="shared" si="1512"/>
        <v>2295.3496858651342</v>
      </c>
      <c r="L1088">
        <f t="shared" si="1526"/>
        <v>2293.5060771923463</v>
      </c>
      <c r="M1088">
        <f t="shared" si="1527"/>
        <v>1.0107005546581793</v>
      </c>
      <c r="N1088">
        <f t="shared" si="1528"/>
        <v>1.0101059588134507</v>
      </c>
      <c r="O1088">
        <f t="shared" si="1529"/>
        <v>1.0801515009139682</v>
      </c>
      <c r="P1088">
        <f t="shared" si="1530"/>
        <v>1.0806642101632633</v>
      </c>
      <c r="Q1088" s="5">
        <f t="shared" si="1531"/>
        <v>8.0151500913968166E-2</v>
      </c>
      <c r="R1088" s="5">
        <f t="shared" si="1532"/>
        <v>8.0664210163263306E-2</v>
      </c>
    </row>
    <row r="1089" spans="1:18" x14ac:dyDescent="0.3">
      <c r="A1089" s="1">
        <v>44994</v>
      </c>
      <c r="B1089">
        <f t="shared" si="1533"/>
        <v>177327.05780361054</v>
      </c>
      <c r="C1089">
        <f t="shared" si="1496"/>
        <v>70.913826310745208</v>
      </c>
      <c r="D1089">
        <f t="shared" si="1507"/>
        <v>71.869860825550859</v>
      </c>
      <c r="E1089">
        <f t="shared" si="1508"/>
        <v>830.68563125215587</v>
      </c>
      <c r="F1089">
        <f t="shared" si="1534"/>
        <v>2326</v>
      </c>
      <c r="G1089">
        <f t="shared" si="1510"/>
        <v>0</v>
      </c>
      <c r="H1089">
        <f t="shared" si="1511"/>
        <v>0.28581962896078039</v>
      </c>
      <c r="I1089">
        <f t="shared" si="1535"/>
        <v>172681.39085718212</v>
      </c>
      <c r="J1089">
        <f t="shared" si="1509"/>
        <v>46.596565747458953</v>
      </c>
      <c r="K1089">
        <f t="shared" si="1512"/>
        <v>2319.6669464284205</v>
      </c>
      <c r="L1089">
        <f t="shared" si="1526"/>
        <v>2315.088642906951</v>
      </c>
      <c r="M1089">
        <f t="shared" si="1527"/>
        <v>1.0105941420224696</v>
      </c>
      <c r="N1089">
        <f t="shared" si="1528"/>
        <v>1.0094102936675124</v>
      </c>
      <c r="O1089">
        <f t="shared" si="1529"/>
        <v>1.077730836195508</v>
      </c>
      <c r="P1089">
        <f t="shared" si="1530"/>
        <v>1.0794116412066006</v>
      </c>
      <c r="Q1089" s="5">
        <f t="shared" si="1531"/>
        <v>7.7730836195508024E-2</v>
      </c>
      <c r="R1089" s="5">
        <f t="shared" si="1532"/>
        <v>7.9411641206600603E-2</v>
      </c>
    </row>
    <row r="1090" spans="1:18" x14ac:dyDescent="0.3">
      <c r="A1090" s="1">
        <v>44995</v>
      </c>
      <c r="B1090" s="4">
        <v>177398</v>
      </c>
      <c r="C1090">
        <f t="shared" si="1496"/>
        <v>70.942196389456512</v>
      </c>
      <c r="D1090">
        <f t="shared" si="1507"/>
        <v>72.212688226591126</v>
      </c>
      <c r="E1090">
        <f t="shared" si="1508"/>
        <v>844</v>
      </c>
      <c r="F1090" s="4">
        <v>2326</v>
      </c>
      <c r="G1090">
        <f t="shared" si="1510"/>
        <v>0</v>
      </c>
      <c r="H1090">
        <f t="shared" si="1511"/>
        <v>0</v>
      </c>
      <c r="I1090" s="4">
        <v>172728</v>
      </c>
      <c r="J1090">
        <f t="shared" si="1509"/>
        <v>46.609142817877</v>
      </c>
      <c r="K1090">
        <f t="shared" si="1512"/>
        <v>2344</v>
      </c>
      <c r="L1090">
        <f t="shared" si="1526"/>
        <v>2335.2911836092808</v>
      </c>
      <c r="M1090">
        <f t="shared" si="1527"/>
        <v>1.0104898910634756</v>
      </c>
      <c r="N1090">
        <f t="shared" si="1528"/>
        <v>1.0087264652972261</v>
      </c>
      <c r="O1090">
        <f t="shared" si="1529"/>
        <v>1.074781773031511</v>
      </c>
      <c r="P1090">
        <f t="shared" si="1530"/>
        <v>1.0781968721251149</v>
      </c>
      <c r="Q1090" s="5">
        <f t="shared" si="1531"/>
        <v>7.4781773031511012E-2</v>
      </c>
      <c r="R1090" s="5">
        <f t="shared" si="1532"/>
        <v>7.8196872125114947E-2</v>
      </c>
    </row>
    <row r="1091" spans="1:18" x14ac:dyDescent="0.3">
      <c r="A1091" s="1">
        <v>44996</v>
      </c>
      <c r="B1091">
        <f>((B$1097/B$1090)^(1/7))*B1090</f>
        <v>177471.48005694829</v>
      </c>
      <c r="C1091">
        <f t="shared" si="1496"/>
        <v>73.480056948290439</v>
      </c>
      <c r="D1091">
        <f t="shared" si="1507"/>
        <v>72.555782873580029</v>
      </c>
      <c r="E1091">
        <f t="shared" si="1508"/>
        <v>867.76577123400057</v>
      </c>
      <c r="F1091">
        <f>((F$1097/F$1090)^(1/7))*F1090</f>
        <v>2326</v>
      </c>
      <c r="G1091">
        <f t="shared" si="1510"/>
        <v>0</v>
      </c>
      <c r="H1091">
        <f t="shared" si="1511"/>
        <v>0</v>
      </c>
      <c r="I1091">
        <f>((I$1097/I$1090)^(1/7))*I1090</f>
        <v>172786.93963011817</v>
      </c>
      <c r="J1091">
        <f t="shared" si="1509"/>
        <v>58.939630118169589</v>
      </c>
      <c r="K1091">
        <f t="shared" si="1512"/>
        <v>2358.5404268301209</v>
      </c>
      <c r="L1091">
        <f t="shared" ref="L1091:L1097" si="1536">GEOMEAN(K1088:K1094)</f>
        <v>2354.1000126412996</v>
      </c>
      <c r="M1091">
        <f t="shared" ref="M1091:M1097" si="1537">K1091/K1090</f>
        <v>1.0062032537671164</v>
      </c>
      <c r="N1091">
        <f t="shared" ref="N1091:N1097" si="1538">L1091/L1090</f>
        <v>1.0080541686467335</v>
      </c>
      <c r="O1091">
        <f t="shared" ref="O1091:O1097" si="1539">L1091/L1084</f>
        <v>1.0713147414584543</v>
      </c>
      <c r="P1091">
        <f t="shared" ref="P1091:P1097" si="1540">K1091/K1084</f>
        <v>1.0729229418590722</v>
      </c>
      <c r="Q1091" s="5">
        <f t="shared" ref="Q1091:Q1097" si="1541">O1091-1</f>
        <v>7.1314741458454289E-2</v>
      </c>
      <c r="R1091" s="5">
        <f t="shared" ref="R1091:R1097" si="1542">P1091-1</f>
        <v>7.2922941859072221E-2</v>
      </c>
    </row>
    <row r="1092" spans="1:18" x14ac:dyDescent="0.3">
      <c r="A1092" s="1">
        <v>44997</v>
      </c>
      <c r="B1092">
        <f t="shared" ref="B1092:B1096" si="1543">((B$1097/B$1090)^(1/7))*B1091</f>
        <v>177544.99055008395</v>
      </c>
      <c r="C1092">
        <f t="shared" si="1496"/>
        <v>73.510493135661818</v>
      </c>
      <c r="D1092">
        <f t="shared" si="1507"/>
        <v>72.899144927316229</v>
      </c>
      <c r="E1092">
        <f t="shared" si="1508"/>
        <v>891.56197865537251</v>
      </c>
      <c r="F1092">
        <f t="shared" ref="F1092:F1096" si="1544">((F$1097/F$1090)^(1/7))*F1091</f>
        <v>2326</v>
      </c>
      <c r="G1092">
        <f t="shared" si="1510"/>
        <v>0</v>
      </c>
      <c r="H1092">
        <f t="shared" si="1511"/>
        <v>0</v>
      </c>
      <c r="I1092">
        <f t="shared" ref="I1092:I1096" si="1545">((I$1097/I$1090)^(1/7))*I1091</f>
        <v>172845.89937208852</v>
      </c>
      <c r="J1092">
        <f t="shared" si="1509"/>
        <v>58.959741970349569</v>
      </c>
      <c r="K1092">
        <f t="shared" si="1512"/>
        <v>2373.0911779954331</v>
      </c>
      <c r="L1092">
        <f t="shared" si="1536"/>
        <v>2371.5041312971716</v>
      </c>
      <c r="M1092">
        <f t="shared" si="1537"/>
        <v>1.0061693880672076</v>
      </c>
      <c r="N1092">
        <f t="shared" si="1538"/>
        <v>1.007393109282704</v>
      </c>
      <c r="O1092">
        <f t="shared" si="1539"/>
        <v>1.0673407480246628</v>
      </c>
      <c r="P1092">
        <f t="shared" si="1540"/>
        <v>1.0677611239004745</v>
      </c>
      <c r="Q1092" s="5">
        <f t="shared" si="1541"/>
        <v>6.7340748024662833E-2</v>
      </c>
      <c r="R1092" s="5">
        <f t="shared" si="1542"/>
        <v>6.7761123900474507E-2</v>
      </c>
    </row>
    <row r="1093" spans="1:18" x14ac:dyDescent="0.3">
      <c r="A1093" s="1">
        <v>44998</v>
      </c>
      <c r="B1093">
        <f t="shared" si="1543"/>
        <v>177618.53149201398</v>
      </c>
      <c r="C1093">
        <f t="shared" si="1496"/>
        <v>73.540941930026747</v>
      </c>
      <c r="D1093">
        <f t="shared" si="1507"/>
        <v>73.242774548682064</v>
      </c>
      <c r="E1093">
        <f t="shared" si="1508"/>
        <v>915.38863487110939</v>
      </c>
      <c r="F1093">
        <f t="shared" si="1544"/>
        <v>2326</v>
      </c>
      <c r="G1093">
        <f t="shared" si="1510"/>
        <v>0</v>
      </c>
      <c r="H1093">
        <f t="shared" si="1511"/>
        <v>0</v>
      </c>
      <c r="I1093">
        <f t="shared" si="1545"/>
        <v>172904.87923277373</v>
      </c>
      <c r="J1093">
        <f t="shared" si="1509"/>
        <v>58.97986068521277</v>
      </c>
      <c r="K1093">
        <f t="shared" si="1512"/>
        <v>2387.6522592402471</v>
      </c>
      <c r="L1093">
        <f t="shared" si="1536"/>
        <v>2387.4951905965563</v>
      </c>
      <c r="M1093">
        <f t="shared" si="1537"/>
        <v>1.0061359130992658</v>
      </c>
      <c r="N1093">
        <f t="shared" si="1538"/>
        <v>1.0067430029272764</v>
      </c>
      <c r="O1093">
        <f t="shared" si="1539"/>
        <v>1.0628713380314898</v>
      </c>
      <c r="P1093">
        <f t="shared" si="1540"/>
        <v>1.0627078948169029</v>
      </c>
      <c r="Q1093" s="5">
        <f t="shared" si="1541"/>
        <v>6.287133803148981E-2</v>
      </c>
      <c r="R1093" s="5">
        <f t="shared" si="1542"/>
        <v>6.2707894816902865E-2</v>
      </c>
    </row>
    <row r="1094" spans="1:18" x14ac:dyDescent="0.3">
      <c r="A1094" s="1">
        <v>44999</v>
      </c>
      <c r="B1094">
        <f t="shared" si="1543"/>
        <v>177692.10289535054</v>
      </c>
      <c r="C1094">
        <f t="shared" si="1496"/>
        <v>73.571403336565709</v>
      </c>
      <c r="D1094">
        <f t="shared" si="1507"/>
        <v>73.649103828174702</v>
      </c>
      <c r="E1094">
        <f t="shared" si="1508"/>
        <v>939.24575249338523</v>
      </c>
      <c r="F1094">
        <f t="shared" si="1544"/>
        <v>2326</v>
      </c>
      <c r="G1094">
        <f t="shared" si="1510"/>
        <v>0</v>
      </c>
      <c r="H1094">
        <f t="shared" si="1511"/>
        <v>0</v>
      </c>
      <c r="I1094">
        <f t="shared" si="1545"/>
        <v>172963.87921903891</v>
      </c>
      <c r="J1094">
        <f t="shared" si="1509"/>
        <v>58.999986265174812</v>
      </c>
      <c r="K1094">
        <f t="shared" si="1512"/>
        <v>2402.223676311638</v>
      </c>
      <c r="L1094">
        <f t="shared" si="1536"/>
        <v>2402.0674465923498</v>
      </c>
      <c r="M1094">
        <f t="shared" si="1537"/>
        <v>1.0061028221404518</v>
      </c>
      <c r="N1094">
        <f t="shared" si="1538"/>
        <v>1.0061035750158527</v>
      </c>
      <c r="O1094">
        <f t="shared" si="1539"/>
        <v>1.0579185577066408</v>
      </c>
      <c r="P1094">
        <f t="shared" si="1540"/>
        <v>1.0577598772912367</v>
      </c>
      <c r="Q1094" s="5">
        <f t="shared" si="1541"/>
        <v>5.7918557706640783E-2</v>
      </c>
      <c r="R1094" s="5">
        <f t="shared" si="1542"/>
        <v>5.7759877291236661E-2</v>
      </c>
    </row>
    <row r="1095" spans="1:18" x14ac:dyDescent="0.3">
      <c r="A1095" s="1">
        <v>45000</v>
      </c>
      <c r="B1095">
        <f t="shared" si="1543"/>
        <v>177765.70477271112</v>
      </c>
      <c r="C1095">
        <f t="shared" si="1496"/>
        <v>73.6018773605756</v>
      </c>
      <c r="D1095">
        <f t="shared" si="1507"/>
        <v>73.742068001207372</v>
      </c>
      <c r="E1095">
        <f t="shared" si="1508"/>
        <v>963.13334413967095</v>
      </c>
      <c r="F1095">
        <f t="shared" si="1544"/>
        <v>2326</v>
      </c>
      <c r="G1095">
        <f t="shared" si="1510"/>
        <v>0</v>
      </c>
      <c r="H1095">
        <f t="shared" si="1511"/>
        <v>0</v>
      </c>
      <c r="I1095">
        <f t="shared" si="1545"/>
        <v>173022.89933775144</v>
      </c>
      <c r="J1095">
        <f t="shared" si="1509"/>
        <v>59.020118712534895</v>
      </c>
      <c r="K1095">
        <f t="shared" si="1512"/>
        <v>2416.8054349596787</v>
      </c>
      <c r="L1095">
        <f t="shared" si="1536"/>
        <v>2416.0341595280588</v>
      </c>
      <c r="M1095">
        <f t="shared" si="1537"/>
        <v>1.006070108621371</v>
      </c>
      <c r="N1095">
        <f t="shared" si="1538"/>
        <v>1.0058144549419388</v>
      </c>
      <c r="O1095">
        <f t="shared" si="1539"/>
        <v>1.0534239187566088</v>
      </c>
      <c r="P1095">
        <f t="shared" si="1540"/>
        <v>1.0529138326253618</v>
      </c>
      <c r="Q1095" s="5">
        <f t="shared" si="1541"/>
        <v>5.342391875660879E-2</v>
      </c>
      <c r="R1095" s="5">
        <f t="shared" si="1542"/>
        <v>5.2913832625361756E-2</v>
      </c>
    </row>
    <row r="1096" spans="1:18" x14ac:dyDescent="0.3">
      <c r="A1096" s="1">
        <v>45001</v>
      </c>
      <c r="B1096">
        <f t="shared" si="1543"/>
        <v>177839.33713671833</v>
      </c>
      <c r="C1096">
        <f t="shared" si="1496"/>
        <v>73.632364007207798</v>
      </c>
      <c r="D1096">
        <f t="shared" si="1507"/>
        <v>73.835096727008931</v>
      </c>
      <c r="E1096">
        <f t="shared" si="1508"/>
        <v>987.05142243258888</v>
      </c>
      <c r="F1096">
        <f t="shared" si="1544"/>
        <v>2326</v>
      </c>
      <c r="G1096">
        <f t="shared" si="1510"/>
        <v>0</v>
      </c>
      <c r="H1096">
        <f t="shared" si="1511"/>
        <v>0</v>
      </c>
      <c r="I1096">
        <f t="shared" si="1545"/>
        <v>173081.93959578106</v>
      </c>
      <c r="J1096">
        <f t="shared" si="1509"/>
        <v>59.040258029621327</v>
      </c>
      <c r="K1096">
        <f t="shared" si="1512"/>
        <v>2431.3975409372651</v>
      </c>
      <c r="L1096">
        <f t="shared" si="1536"/>
        <v>2429.3921972111848</v>
      </c>
      <c r="M1096">
        <f t="shared" si="1537"/>
        <v>1.0060377661215538</v>
      </c>
      <c r="N1096">
        <f t="shared" si="1538"/>
        <v>1.0055289109346597</v>
      </c>
      <c r="O1096">
        <f t="shared" si="1539"/>
        <v>1.0493732949079255</v>
      </c>
      <c r="P1096">
        <f t="shared" si="1540"/>
        <v>1.048166653700384</v>
      </c>
      <c r="Q1096" s="5">
        <f t="shared" si="1541"/>
        <v>4.9373294907925525E-2</v>
      </c>
      <c r="R1096" s="5">
        <f t="shared" si="1542"/>
        <v>4.8166653700383977E-2</v>
      </c>
    </row>
    <row r="1097" spans="1:18" x14ac:dyDescent="0.3">
      <c r="A1097" s="1">
        <v>45002</v>
      </c>
      <c r="B1097">
        <v>177913</v>
      </c>
      <c r="C1097">
        <f t="shared" si="1496"/>
        <v>73.662863281671889</v>
      </c>
      <c r="D1097">
        <f t="shared" si="1507"/>
        <v>73.92819004318153</v>
      </c>
      <c r="E1097">
        <f t="shared" si="1508"/>
        <v>1011</v>
      </c>
      <c r="F1097" s="4">
        <v>2326</v>
      </c>
      <c r="G1097">
        <f t="shared" si="1510"/>
        <v>0</v>
      </c>
      <c r="H1097">
        <f t="shared" si="1511"/>
        <v>0</v>
      </c>
      <c r="I1097" s="4">
        <v>173141</v>
      </c>
      <c r="J1097">
        <f t="shared" si="1509"/>
        <v>59.060404218937038</v>
      </c>
      <c r="K1097">
        <f t="shared" si="1512"/>
        <v>2446</v>
      </c>
      <c r="L1097">
        <f t="shared" si="1536"/>
        <v>2442.1389509830401</v>
      </c>
      <c r="M1097">
        <f t="shared" si="1537"/>
        <v>1.0060057883652813</v>
      </c>
      <c r="N1097">
        <f t="shared" si="1538"/>
        <v>1.0052468900601921</v>
      </c>
      <c r="O1097">
        <f t="shared" si="1539"/>
        <v>1.0457535095082326</v>
      </c>
      <c r="P1097">
        <f t="shared" si="1540"/>
        <v>1.0435153583617747</v>
      </c>
      <c r="Q1097" s="5">
        <f t="shared" si="1541"/>
        <v>4.5753509508232648E-2</v>
      </c>
      <c r="R1097" s="5">
        <f t="shared" si="1542"/>
        <v>4.351535836177467E-2</v>
      </c>
    </row>
    <row r="1098" spans="1:18" x14ac:dyDescent="0.3">
      <c r="A1098" s="1">
        <v>45003</v>
      </c>
      <c r="B1098">
        <f>((B$1104/B$1097)^(1/7))*B1097</f>
        <v>177987.1928306254</v>
      </c>
      <c r="C1098">
        <f t="shared" si="1496"/>
        <v>74.192830625397619</v>
      </c>
      <c r="D1098">
        <f t="shared" si="1507"/>
        <v>74.021347987345507</v>
      </c>
      <c r="E1098">
        <f t="shared" si="1508"/>
        <v>1014.4206846193701</v>
      </c>
      <c r="F1098">
        <f>((F$1104/F$1097)^(1/7))*F1097</f>
        <v>2331.1090673704443</v>
      </c>
      <c r="G1098">
        <f t="shared" si="1510"/>
        <v>5.1090673704443361</v>
      </c>
      <c r="H1098">
        <f t="shared" si="1511"/>
        <v>5.1090673704443361</v>
      </c>
      <c r="I1098">
        <f>((I$1104-I$1097)*(1/7))+I1097</f>
        <v>173199.85714285713</v>
      </c>
      <c r="J1098">
        <f t="shared" si="1509"/>
        <v>58.857142857130384</v>
      </c>
      <c r="K1098">
        <f t="shared" si="1512"/>
        <v>2456.2266203978215</v>
      </c>
      <c r="L1098">
        <f t="shared" ref="L1098:L1104" si="1546">GEOMEAN(K1095:K1101)</f>
        <v>2454.2723285795532</v>
      </c>
      <c r="M1098">
        <f t="shared" ref="M1098:M1104" si="1547">K1098/K1097</f>
        <v>1.0041809568265827</v>
      </c>
      <c r="N1098">
        <f t="shared" ref="N1098:N1104" si="1548">L1098/L1097</f>
        <v>1.00496834039342</v>
      </c>
      <c r="O1098">
        <f t="shared" ref="O1098:O1104" si="1549">L1098/L1091</f>
        <v>1.042552277048697</v>
      </c>
      <c r="P1098">
        <f t="shared" ref="P1098:P1104" si="1550">K1098/K1091</f>
        <v>1.0414180704542728</v>
      </c>
      <c r="Q1098" s="5">
        <f t="shared" ref="Q1098:Q1104" si="1551">O1098-1</f>
        <v>4.2552277048697018E-2</v>
      </c>
      <c r="R1098" s="5">
        <f t="shared" ref="R1098:R1104" si="1552">P1098-1</f>
        <v>4.1418070454272815E-2</v>
      </c>
    </row>
    <row r="1099" spans="1:18" x14ac:dyDescent="0.3">
      <c r="A1099" s="1">
        <v>45004</v>
      </c>
      <c r="B1099">
        <f t="shared" ref="B1099:B1103" si="1553">((B$1104/B$1097)^(1/7))*B1098</f>
        <v>178061.41660095795</v>
      </c>
      <c r="C1099">
        <f t="shared" si="1496"/>
        <v>74.223770332551794</v>
      </c>
      <c r="D1099">
        <f t="shared" si="1507"/>
        <v>74.114570597135753</v>
      </c>
      <c r="E1099">
        <f t="shared" si="1508"/>
        <v>1017.8439955483773</v>
      </c>
      <c r="F1099">
        <f t="shared" ref="F1099:F1103" si="1554">((F$1104/F$1097)^(1/7))*F1098</f>
        <v>2336.2293568257537</v>
      </c>
      <c r="G1099">
        <f t="shared" si="1510"/>
        <v>5.1202894553093756</v>
      </c>
      <c r="H1099">
        <f t="shared" si="1511"/>
        <v>10.229356825753712</v>
      </c>
      <c r="I1099">
        <f t="shared" ref="I1099:I1103" si="1555">((I$1104-I$1097)*(1/7))+I1098</f>
        <v>173258.71428571426</v>
      </c>
      <c r="J1099">
        <f t="shared" si="1509"/>
        <v>58.857142857130384</v>
      </c>
      <c r="K1099">
        <f t="shared" si="1512"/>
        <v>2466.4729584179295</v>
      </c>
      <c r="L1099">
        <f t="shared" si="1546"/>
        <v>2465.7907464531477</v>
      </c>
      <c r="M1099">
        <f t="shared" si="1547"/>
        <v>1.0041715768142145</v>
      </c>
      <c r="N1099">
        <f t="shared" si="1548"/>
        <v>1.0046932109935254</v>
      </c>
      <c r="O1099">
        <f t="shared" si="1549"/>
        <v>1.0397581492318138</v>
      </c>
      <c r="P1099">
        <f t="shared" si="1550"/>
        <v>1.0393502707727298</v>
      </c>
      <c r="Q1099" s="5">
        <f t="shared" si="1551"/>
        <v>3.9758149231813755E-2</v>
      </c>
      <c r="R1099" s="5">
        <f t="shared" si="1552"/>
        <v>3.935027077272979E-2</v>
      </c>
    </row>
    <row r="1100" spans="1:18" x14ac:dyDescent="0.3">
      <c r="A1100" s="1">
        <v>45005</v>
      </c>
      <c r="B1100">
        <f t="shared" si="1553"/>
        <v>178135.67132390002</v>
      </c>
      <c r="C1100">
        <f t="shared" si="1496"/>
        <v>74.254722942074295</v>
      </c>
      <c r="D1100">
        <f t="shared" si="1507"/>
        <v>74.207857910208986</v>
      </c>
      <c r="E1100">
        <f t="shared" si="1508"/>
        <v>1021.269934362208</v>
      </c>
      <c r="F1100">
        <f t="shared" si="1554"/>
        <v>2341.3608930152777</v>
      </c>
      <c r="G1100">
        <f t="shared" si="1510"/>
        <v>5.131536189524013</v>
      </c>
      <c r="H1100">
        <f t="shared" si="1511"/>
        <v>15.360893015277725</v>
      </c>
      <c r="I1100">
        <f t="shared" si="1555"/>
        <v>173317.57142857139</v>
      </c>
      <c r="J1100">
        <f t="shared" si="1509"/>
        <v>58.857142857130384</v>
      </c>
      <c r="K1100">
        <f t="shared" si="1512"/>
        <v>2476.7390023133485</v>
      </c>
      <c r="L1100">
        <f t="shared" si="1546"/>
        <v>2476.6931215856143</v>
      </c>
      <c r="M1100">
        <f t="shared" si="1547"/>
        <v>1.0041622365493128</v>
      </c>
      <c r="N1100">
        <f t="shared" si="1548"/>
        <v>1.0044214518803547</v>
      </c>
      <c r="O1100">
        <f t="shared" si="1549"/>
        <v>1.0373604652023489</v>
      </c>
      <c r="P1100">
        <f t="shared" si="1550"/>
        <v>1.0373114396069756</v>
      </c>
      <c r="Q1100" s="5">
        <f t="shared" si="1551"/>
        <v>3.7360465202348925E-2</v>
      </c>
      <c r="R1100" s="5">
        <f t="shared" si="1552"/>
        <v>3.7311439606975583E-2</v>
      </c>
    </row>
    <row r="1101" spans="1:18" x14ac:dyDescent="0.3">
      <c r="A1101" s="1">
        <v>45006</v>
      </c>
      <c r="B1101">
        <f t="shared" si="1553"/>
        <v>178209.95701235943</v>
      </c>
      <c r="C1101">
        <f t="shared" si="1496"/>
        <v>74.285688459407538</v>
      </c>
      <c r="D1101">
        <f t="shared" si="1507"/>
        <v>74.285714285714292</v>
      </c>
      <c r="E1101">
        <f t="shared" si="1508"/>
        <v>1024.6985026369512</v>
      </c>
      <c r="F1101">
        <f t="shared" si="1554"/>
        <v>2346.5037006425086</v>
      </c>
      <c r="G1101">
        <f t="shared" si="1510"/>
        <v>5.1428076272309227</v>
      </c>
      <c r="H1101">
        <f t="shared" si="1511"/>
        <v>20.503700642508647</v>
      </c>
      <c r="I1101">
        <f t="shared" si="1555"/>
        <v>173376.42857142852</v>
      </c>
      <c r="J1101">
        <f t="shared" si="1509"/>
        <v>58.857142857130384</v>
      </c>
      <c r="K1101">
        <f t="shared" si="1512"/>
        <v>2487.0247402884124</v>
      </c>
      <c r="L1101">
        <f t="shared" si="1546"/>
        <v>2486.9788628215788</v>
      </c>
      <c r="M1101">
        <f t="shared" si="1547"/>
        <v>1.0041529357616836</v>
      </c>
      <c r="N1101">
        <f t="shared" si="1548"/>
        <v>1.0041530140114328</v>
      </c>
      <c r="O1101">
        <f t="shared" si="1549"/>
        <v>1.0353493055949312</v>
      </c>
      <c r="P1101">
        <f t="shared" si="1550"/>
        <v>1.0353010690940228</v>
      </c>
      <c r="Q1101" s="5">
        <f t="shared" si="1551"/>
        <v>3.5349305594931213E-2</v>
      </c>
      <c r="R1101" s="5">
        <f t="shared" si="1552"/>
        <v>3.5301069094022752E-2</v>
      </c>
    </row>
    <row r="1102" spans="1:18" x14ac:dyDescent="0.3">
      <c r="A1102" s="1">
        <v>45007</v>
      </c>
      <c r="B1102">
        <f t="shared" si="1553"/>
        <v>178284.27367924931</v>
      </c>
      <c r="C1102">
        <f t="shared" si="1496"/>
        <v>74.316666889877524</v>
      </c>
      <c r="D1102">
        <f t="shared" si="1507"/>
        <v>74.301194895767068</v>
      </c>
      <c r="E1102">
        <f t="shared" si="1508"/>
        <v>1028.1297019495105</v>
      </c>
      <c r="F1102">
        <f t="shared" si="1554"/>
        <v>2351.6578044651997</v>
      </c>
      <c r="G1102">
        <f t="shared" si="1510"/>
        <v>5.1541038226910132</v>
      </c>
      <c r="H1102">
        <f t="shared" si="1511"/>
        <v>25.657804465199661</v>
      </c>
      <c r="I1102">
        <f t="shared" si="1555"/>
        <v>173435.28571428565</v>
      </c>
      <c r="J1102">
        <f t="shared" si="1509"/>
        <v>58.857142857130384</v>
      </c>
      <c r="K1102">
        <f t="shared" si="1512"/>
        <v>2497.3301604984445</v>
      </c>
      <c r="L1102">
        <f t="shared" si="1546"/>
        <v>2492.1415397769169</v>
      </c>
      <c r="M1102">
        <f t="shared" si="1547"/>
        <v>1.0041436741834893</v>
      </c>
      <c r="N1102">
        <f t="shared" si="1548"/>
        <v>1.0020758829246665</v>
      </c>
      <c r="O1102">
        <f t="shared" si="1549"/>
        <v>1.0315009537215007</v>
      </c>
      <c r="P1102">
        <f t="shared" si="1550"/>
        <v>1.033318662881983</v>
      </c>
      <c r="Q1102" s="5">
        <f t="shared" si="1551"/>
        <v>3.1500953721500746E-2</v>
      </c>
      <c r="R1102" s="5">
        <f t="shared" si="1552"/>
        <v>3.3318662881983041E-2</v>
      </c>
    </row>
    <row r="1103" spans="1:18" x14ac:dyDescent="0.3">
      <c r="A1103" s="1">
        <v>45008</v>
      </c>
      <c r="B1103">
        <f t="shared" si="1553"/>
        <v>178358.62133748821</v>
      </c>
      <c r="C1103">
        <f t="shared" si="1496"/>
        <v>74.347658238897566</v>
      </c>
      <c r="D1103">
        <f t="shared" si="1507"/>
        <v>74.316679808410115</v>
      </c>
      <c r="E1103">
        <f t="shared" si="1508"/>
        <v>1031.5635338776628</v>
      </c>
      <c r="F1103">
        <f t="shared" si="1554"/>
        <v>2356.8232292954849</v>
      </c>
      <c r="G1103">
        <f t="shared" si="1510"/>
        <v>5.1654248302852466</v>
      </c>
      <c r="H1103">
        <f t="shared" si="1511"/>
        <v>30.823229295484907</v>
      </c>
      <c r="I1103">
        <f t="shared" si="1555"/>
        <v>173494.14285714278</v>
      </c>
      <c r="J1103">
        <f t="shared" si="1509"/>
        <v>58.857142857130384</v>
      </c>
      <c r="K1103">
        <f t="shared" si="1512"/>
        <v>2507.6552510499314</v>
      </c>
      <c r="L1103">
        <f t="shared" si="1546"/>
        <v>2497.3072234490146</v>
      </c>
      <c r="M1103">
        <f t="shared" si="1547"/>
        <v>1.0041344515494204</v>
      </c>
      <c r="N1103">
        <f t="shared" si="1548"/>
        <v>1.0020727890409307</v>
      </c>
      <c r="O1103">
        <f t="shared" si="1549"/>
        <v>1.0279555628423409</v>
      </c>
      <c r="P1103">
        <f t="shared" si="1550"/>
        <v>1.0313637358057335</v>
      </c>
      <c r="Q1103" s="5">
        <f t="shared" si="1551"/>
        <v>2.7955562842340909E-2</v>
      </c>
      <c r="R1103" s="5">
        <f t="shared" si="1552"/>
        <v>3.1363735805733484E-2</v>
      </c>
    </row>
    <row r="1104" spans="1:18" x14ac:dyDescent="0.3">
      <c r="A1104" s="1">
        <v>45009</v>
      </c>
      <c r="B1104" s="4">
        <v>178433</v>
      </c>
      <c r="C1104">
        <f t="shared" si="1496"/>
        <v>74.378662511793664</v>
      </c>
      <c r="D1104">
        <f t="shared" si="1507"/>
        <v>74.332169024994073</v>
      </c>
      <c r="E1104">
        <f t="shared" si="1508"/>
        <v>1035</v>
      </c>
      <c r="F1104" s="4">
        <v>2362</v>
      </c>
      <c r="G1104">
        <f t="shared" si="1510"/>
        <v>5.1767707045150928</v>
      </c>
      <c r="H1104">
        <f t="shared" si="1511"/>
        <v>36</v>
      </c>
      <c r="I1104" s="4">
        <v>173553</v>
      </c>
      <c r="J1104">
        <f t="shared" si="1509"/>
        <v>58.857142857217696</v>
      </c>
      <c r="K1104">
        <f t="shared" si="1512"/>
        <v>2518</v>
      </c>
      <c r="L1104">
        <f t="shared" si="1546"/>
        <v>2502.4759125813225</v>
      </c>
      <c r="M1104">
        <f t="shared" si="1547"/>
        <v>1.0041252675963881</v>
      </c>
      <c r="N1104">
        <f t="shared" si="1548"/>
        <v>1.0020697049541103</v>
      </c>
      <c r="O1104">
        <f t="shared" si="1549"/>
        <v>1.0247066046647324</v>
      </c>
      <c r="P1104">
        <f t="shared" si="1550"/>
        <v>1.0294358135731807</v>
      </c>
      <c r="Q1104" s="5">
        <f t="shared" si="1551"/>
        <v>2.4706604664732401E-2</v>
      </c>
      <c r="R1104" s="5">
        <f t="shared" si="1552"/>
        <v>2.9435813573180702E-2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2023-03-28T20:58:54Z</dcterms:modified>
</cp:coreProperties>
</file>