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ldone\Documents\61850\GIComal\Mapping Alarm\"/>
    </mc:Choice>
  </mc:AlternateContent>
  <xr:revisionPtr revIDLastSave="0" documentId="13_ncr:1_{7649417A-3E6B-47F9-8993-AC97ECD0E135}" xr6:coauthVersionLast="47" xr6:coauthVersionMax="47" xr10:uidLastSave="{00000000-0000-0000-0000-000000000000}"/>
  <bookViews>
    <workbookView xWindow="-120" yWindow="-120" windowWidth="29040" windowHeight="15720" activeTab="1" xr2:uid="{F95019F3-EACA-46B2-BE74-2E0455F8EC6E}"/>
  </bookViews>
  <sheets>
    <sheet name="IP" sheetId="6" r:id="rId1"/>
    <sheet name="PEMALANG 1" sheetId="22" r:id="rId2"/>
    <sheet name="PEMALANG 2" sheetId="1" r:id="rId3"/>
    <sheet name="PEKALONGAN 2" sheetId="23" r:id="rId4"/>
    <sheet name="PEKALONGAN 1" sheetId="24" r:id="rId5"/>
    <sheet name="Trafo 1" sheetId="20" r:id="rId6"/>
    <sheet name="Kopel" sheetId="21" r:id="rId7"/>
  </sheets>
  <definedNames>
    <definedName name="_xlnm._FilterDatabase" localSheetId="6" hidden="1">Kopel!$H$1:$H$114</definedName>
    <definedName name="_xlnm._FilterDatabase" localSheetId="4" hidden="1">'PEKALONGAN 1'!$H$2:$H$133</definedName>
    <definedName name="_xlnm._FilterDatabase" localSheetId="3" hidden="1">'PEKALONGAN 2'!$H$2:$H$133</definedName>
    <definedName name="_xlnm._FilterDatabase" localSheetId="1" hidden="1">'PEMALANG 1'!$H$2:$H$133</definedName>
    <definedName name="_xlnm._FilterDatabase" localSheetId="2" hidden="1">'PEMALANG 2'!$H$1:$H$132</definedName>
    <definedName name="_xlnm._FilterDatabase" localSheetId="5" hidden="1">'Trafo 1'!$H$2:$H$133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2" l="1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3" i="22"/>
  <c r="K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M2" i="22"/>
  <c r="L2" i="22"/>
  <c r="D96" i="1"/>
  <c r="D98" i="1"/>
  <c r="D9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2" i="1"/>
  <c r="K19" i="20"/>
  <c r="R19" i="20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3" i="1"/>
  <c r="K2" i="1"/>
  <c r="K114" i="21"/>
  <c r="K113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R54" i="21"/>
  <c r="K54" i="21"/>
  <c r="R53" i="21"/>
  <c r="K53" i="21"/>
  <c r="R52" i="21"/>
  <c r="K52" i="21"/>
  <c r="R51" i="21"/>
  <c r="K51" i="21"/>
  <c r="R50" i="21"/>
  <c r="K50" i="21"/>
  <c r="R49" i="21"/>
  <c r="K49" i="21"/>
  <c r="R48" i="21"/>
  <c r="K48" i="21"/>
  <c r="R47" i="21"/>
  <c r="K47" i="21"/>
  <c r="R46" i="21"/>
  <c r="K46" i="21"/>
  <c r="R45" i="21"/>
  <c r="K45" i="21"/>
  <c r="R44" i="21"/>
  <c r="K44" i="21"/>
  <c r="R43" i="21"/>
  <c r="K43" i="21"/>
  <c r="R42" i="21"/>
  <c r="K42" i="21"/>
  <c r="R41" i="21"/>
  <c r="K41" i="21"/>
  <c r="R40" i="21"/>
  <c r="K40" i="21"/>
  <c r="R39" i="21"/>
  <c r="K39" i="21"/>
  <c r="R38" i="21"/>
  <c r="K38" i="21"/>
  <c r="R37" i="21"/>
  <c r="K37" i="21"/>
  <c r="R36" i="21"/>
  <c r="K36" i="21"/>
  <c r="R35" i="21"/>
  <c r="K35" i="21"/>
  <c r="R34" i="21"/>
  <c r="K34" i="21"/>
  <c r="R33" i="21"/>
  <c r="K33" i="21"/>
  <c r="R32" i="21"/>
  <c r="K32" i="21"/>
  <c r="R31" i="21"/>
  <c r="K31" i="21"/>
  <c r="R30" i="21"/>
  <c r="K30" i="21"/>
  <c r="R29" i="21"/>
  <c r="K29" i="21"/>
  <c r="R28" i="21"/>
  <c r="K28" i="21"/>
  <c r="R27" i="21"/>
  <c r="K27" i="21"/>
  <c r="R26" i="21"/>
  <c r="K26" i="21"/>
  <c r="R25" i="21"/>
  <c r="K25" i="21"/>
  <c r="R24" i="21"/>
  <c r="K24" i="21"/>
  <c r="R23" i="21"/>
  <c r="K23" i="21"/>
  <c r="R22" i="21"/>
  <c r="K22" i="21"/>
  <c r="R21" i="21"/>
  <c r="K21" i="21"/>
  <c r="R20" i="21"/>
  <c r="K20" i="21"/>
  <c r="R19" i="21"/>
  <c r="K19" i="21"/>
  <c r="R18" i="21"/>
  <c r="K18" i="21"/>
  <c r="R17" i="21"/>
  <c r="K17" i="21"/>
  <c r="R16" i="21"/>
  <c r="K16" i="21"/>
  <c r="R15" i="21"/>
  <c r="K15" i="21"/>
  <c r="R14" i="21"/>
  <c r="K14" i="21"/>
  <c r="R13" i="21"/>
  <c r="K13" i="21"/>
  <c r="R12" i="21"/>
  <c r="K12" i="21"/>
  <c r="R11" i="21"/>
  <c r="K11" i="21"/>
  <c r="R10" i="21"/>
  <c r="K10" i="21"/>
  <c r="R9" i="21"/>
  <c r="K9" i="21"/>
  <c r="R8" i="21"/>
  <c r="K8" i="21"/>
  <c r="R7" i="21"/>
  <c r="K7" i="21"/>
  <c r="R6" i="21"/>
  <c r="K6" i="21"/>
  <c r="R5" i="21"/>
  <c r="K5" i="21"/>
  <c r="R4" i="21"/>
  <c r="K4" i="21"/>
  <c r="R3" i="21"/>
  <c r="K3" i="21"/>
  <c r="R2" i="21"/>
  <c r="K2" i="21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R73" i="20"/>
  <c r="K73" i="20"/>
  <c r="R72" i="20"/>
  <c r="K72" i="20"/>
  <c r="R71" i="20"/>
  <c r="K71" i="20"/>
  <c r="R70" i="20"/>
  <c r="K70" i="20"/>
  <c r="R69" i="20"/>
  <c r="K69" i="20"/>
  <c r="R68" i="20"/>
  <c r="K68" i="20"/>
  <c r="R67" i="20"/>
  <c r="K67" i="20"/>
  <c r="R66" i="20"/>
  <c r="K66" i="20"/>
  <c r="R65" i="20"/>
  <c r="K65" i="20"/>
  <c r="R64" i="20"/>
  <c r="K64" i="20"/>
  <c r="R63" i="20"/>
  <c r="K63" i="20"/>
  <c r="R62" i="20"/>
  <c r="K62" i="20"/>
  <c r="R61" i="20"/>
  <c r="K61" i="20"/>
  <c r="R60" i="20"/>
  <c r="K60" i="20"/>
  <c r="R59" i="20"/>
  <c r="K59" i="20"/>
  <c r="R58" i="20"/>
  <c r="K58" i="20"/>
  <c r="R57" i="20"/>
  <c r="K57" i="20"/>
  <c r="R56" i="20"/>
  <c r="K56" i="20"/>
  <c r="R55" i="20"/>
  <c r="K55" i="20"/>
  <c r="R54" i="20"/>
  <c r="K54" i="20"/>
  <c r="R53" i="20"/>
  <c r="K53" i="20"/>
  <c r="R52" i="20"/>
  <c r="K52" i="20"/>
  <c r="R51" i="20"/>
  <c r="K51" i="20"/>
  <c r="R50" i="20"/>
  <c r="K50" i="20"/>
  <c r="R49" i="20"/>
  <c r="K49" i="20"/>
  <c r="R48" i="20"/>
  <c r="K48" i="20"/>
  <c r="R47" i="20"/>
  <c r="K47" i="20"/>
  <c r="R46" i="20"/>
  <c r="K46" i="20"/>
  <c r="R45" i="20"/>
  <c r="K45" i="20"/>
  <c r="R44" i="20"/>
  <c r="K44" i="20"/>
  <c r="R43" i="20"/>
  <c r="K43" i="20"/>
  <c r="R42" i="20"/>
  <c r="K42" i="20"/>
  <c r="R41" i="20"/>
  <c r="K41" i="20"/>
  <c r="R40" i="20"/>
  <c r="K40" i="20"/>
  <c r="R33" i="20"/>
  <c r="K33" i="20"/>
  <c r="R26" i="20"/>
  <c r="K26" i="20"/>
  <c r="R18" i="20"/>
  <c r="K18" i="20"/>
  <c r="R17" i="20"/>
  <c r="K17" i="20"/>
  <c r="R16" i="20"/>
  <c r="K16" i="20"/>
  <c r="R15" i="20"/>
  <c r="K15" i="20"/>
  <c r="R14" i="20"/>
  <c r="K14" i="20"/>
  <c r="R13" i="20"/>
  <c r="K13" i="20"/>
  <c r="R12" i="20"/>
  <c r="K12" i="20"/>
  <c r="R11" i="20"/>
  <c r="K11" i="20"/>
  <c r="R10" i="20"/>
  <c r="K10" i="20"/>
  <c r="R9" i="20"/>
  <c r="K9" i="20"/>
  <c r="R8" i="20"/>
  <c r="K8" i="20"/>
  <c r="R7" i="20"/>
  <c r="K7" i="20"/>
  <c r="R6" i="20"/>
  <c r="K6" i="20"/>
  <c r="R5" i="20"/>
  <c r="K5" i="20"/>
  <c r="R4" i="20"/>
  <c r="K4" i="20"/>
  <c r="R3" i="20"/>
  <c r="K3" i="20"/>
  <c r="D99" i="1" l="1"/>
</calcChain>
</file>

<file path=xl/sharedStrings.xml><?xml version="1.0" encoding="utf-8"?>
<sst xmlns="http://schemas.openxmlformats.org/spreadsheetml/2006/main" count="3443" uniqueCount="933">
  <si>
    <t>No</t>
  </si>
  <si>
    <t>HMI</t>
  </si>
  <si>
    <t>IED</t>
  </si>
  <si>
    <t>SCE</t>
  </si>
  <si>
    <t xml:space="preserve">Type </t>
  </si>
  <si>
    <t>Boolean</t>
  </si>
  <si>
    <t>Bay</t>
  </si>
  <si>
    <t>Gardu Induk</t>
  </si>
  <si>
    <t>Pekalongan</t>
  </si>
  <si>
    <t>"</t>
  </si>
  <si>
    <t>ADD</t>
  </si>
  <si>
    <t>TEXT NOT NULL AFTER</t>
  </si>
  <si>
    <t>`</t>
  </si>
  <si>
    <t xml:space="preserve">=?, </t>
  </si>
  <si>
    <t>GI Pekalongan</t>
  </si>
  <si>
    <t>DEF SEND</t>
  </si>
  <si>
    <t>DEF RECEIVE</t>
  </si>
  <si>
    <t>Kopel</t>
  </si>
  <si>
    <t>Trafo1</t>
  </si>
  <si>
    <t>F87L ALARM</t>
  </si>
  <si>
    <t>F87L FAIL</t>
  </si>
  <si>
    <t>F50 FAIL</t>
  </si>
  <si>
    <t>F50 ALARM</t>
  </si>
  <si>
    <t>BCU FAIL</t>
  </si>
  <si>
    <t>ETHERNET FAIL</t>
  </si>
  <si>
    <t>MCB AC</t>
  </si>
  <si>
    <t>AUX DC SUPPLY</t>
  </si>
  <si>
    <t>BUSCOUPLER CLOSE</t>
  </si>
  <si>
    <t>Q21 AND Q22 CLOSE</t>
  </si>
  <si>
    <t>CB SRING CHARGE FAIL</t>
  </si>
  <si>
    <t>AR LOCKOUT</t>
  </si>
  <si>
    <t>CB MOTOR MCB TRIP</t>
  </si>
  <si>
    <t>CB PHS R CLOSE SPRING UNCHARGE</t>
  </si>
  <si>
    <t>CB PHS S CLOSE SPRING UNCHARGE</t>
  </si>
  <si>
    <t>CB PHS T CLOSE SPRING UNCHARGE</t>
  </si>
  <si>
    <t>Pekalongan 2</t>
  </si>
  <si>
    <t>SF6 STAGE 2 BLOCK</t>
  </si>
  <si>
    <t>TRIP CIRCUIT 2 BLOCKED</t>
  </si>
  <si>
    <t>SF6 STAGE 1 ALARM</t>
  </si>
  <si>
    <t>CB ALARM AC CIRCUIT</t>
  </si>
  <si>
    <t>CB POLE DISCREPANCY</t>
  </si>
  <si>
    <t>DS Q21 MOTOR MCB TRIP</t>
  </si>
  <si>
    <t>OLS OPERATED</t>
  </si>
  <si>
    <t>DS Q21 CONTROL MCB TRIP</t>
  </si>
  <si>
    <t>DS Q22 MOTOR MCB TRIP</t>
  </si>
  <si>
    <t>DS Q22 CONTROL MCB TRIP</t>
  </si>
  <si>
    <t>DS Q28 MOTOR MCB TRIP</t>
  </si>
  <si>
    <t>DS Q28 CONTROL MCB TRIP</t>
  </si>
  <si>
    <t>TCS 1 FAIL PHS R</t>
  </si>
  <si>
    <t>TCS 1 FAIL PHS S</t>
  </si>
  <si>
    <t>TCS 1 FAIL PHS T</t>
  </si>
  <si>
    <t>TCS 2 FAIL PHS R</t>
  </si>
  <si>
    <t>TCS 2 FAIL PHS S</t>
  </si>
  <si>
    <t>TCS 2 FAIL PHS T</t>
  </si>
  <si>
    <t>MOTOR MCB TRIP</t>
  </si>
  <si>
    <t>LINE VT MBC TRIP</t>
  </si>
  <si>
    <t>PROTECTION SUPPLY FAIL</t>
  </si>
  <si>
    <t>CONTROL SUPPLY FAIL</t>
  </si>
  <si>
    <t>CB UNHEALTHY</t>
  </si>
  <si>
    <t>AIDED SEND</t>
  </si>
  <si>
    <t>AIDED RECEIVE</t>
  </si>
  <si>
    <t>K861 OPERATED</t>
  </si>
  <si>
    <t>K862 OPERATED</t>
  </si>
  <si>
    <t>K863 OPERATE</t>
  </si>
  <si>
    <t>K862 OPERATE</t>
  </si>
  <si>
    <t>K861 OPERATE</t>
  </si>
  <si>
    <t>DIFFERENTIAL OPERATED</t>
  </si>
  <si>
    <t>DISTANCE ZONE 1 OPERATED</t>
  </si>
  <si>
    <t>DISTANCE ZONE 2 OPERATED</t>
  </si>
  <si>
    <t>DISTANCE ZONE 3 OPERATED</t>
  </si>
  <si>
    <t>SOTF OPERATED</t>
  </si>
  <si>
    <t>AUTO RECLOSE</t>
  </si>
  <si>
    <t>AIDED OPERATED</t>
  </si>
  <si>
    <t>DEF OPERATED</t>
  </si>
  <si>
    <t>POWER SWING BLOCK</t>
  </si>
  <si>
    <t>FO F87L ALARM</t>
  </si>
  <si>
    <t>PMLNG 2 PH R</t>
  </si>
  <si>
    <t>PMLNG 2 PH S</t>
  </si>
  <si>
    <t>PMLNG 2 PH T</t>
  </si>
  <si>
    <t>OCR OPERATED</t>
  </si>
  <si>
    <t>GFR OPERATED</t>
  </si>
  <si>
    <t>Pemalang 2</t>
  </si>
  <si>
    <t>Pemalang 1</t>
  </si>
  <si>
    <t>PMLNG 1 PH R</t>
  </si>
  <si>
    <t>PMLNG 1 PH S</t>
  </si>
  <si>
    <t>PMLNG 1 PH T</t>
  </si>
  <si>
    <t>Pekalongan 1</t>
  </si>
  <si>
    <t>Trafo 1</t>
  </si>
  <si>
    <t>Differential Operated</t>
  </si>
  <si>
    <t>Differetial Inst Operated</t>
  </si>
  <si>
    <t>REV HV Operated</t>
  </si>
  <si>
    <t>REV LV Operated</t>
  </si>
  <si>
    <t>87T Inrush</t>
  </si>
  <si>
    <t>OCR HV Operated</t>
  </si>
  <si>
    <t>OCR HV High SET 1 Operated</t>
  </si>
  <si>
    <t>GFR Operated</t>
  </si>
  <si>
    <t>F501 100% Load</t>
  </si>
  <si>
    <t>OCR LV Operated</t>
  </si>
  <si>
    <t>OCR LV High SET 1 Operated</t>
  </si>
  <si>
    <t>OCR LV High SET 2 Operated</t>
  </si>
  <si>
    <t>GFR LV Operated</t>
  </si>
  <si>
    <t>GFR LV High SET 1 Operated</t>
  </si>
  <si>
    <t>GFR LV High SET 2 Operated</t>
  </si>
  <si>
    <t>OLS Operate</t>
  </si>
  <si>
    <t>Trafo 1 PH R</t>
  </si>
  <si>
    <t>Trafo 1 PH S</t>
  </si>
  <si>
    <t>Trafo 1 PH T</t>
  </si>
  <si>
    <t>20kV CB Incoming In Test</t>
  </si>
  <si>
    <t>20kV CB Incoming In Service</t>
  </si>
  <si>
    <t>Motor Supply Fail</t>
  </si>
  <si>
    <t>Control Supply Fail</t>
  </si>
  <si>
    <t>Tripping Supply Fail</t>
  </si>
  <si>
    <t>VT MCB Fault Trip</t>
  </si>
  <si>
    <t>CLOSE SPRING UNCHARGE</t>
  </si>
  <si>
    <t>DS Q1 MOTOR MCB TRIP</t>
  </si>
  <si>
    <t>DS Q1 CONTROL MCB TRIP</t>
  </si>
  <si>
    <t>DS Q2 MOTOR MCB TRIP</t>
  </si>
  <si>
    <t>DS Q2 CONTROL MCB TRIP</t>
  </si>
  <si>
    <t>MCB AC TRIP</t>
  </si>
  <si>
    <t>F51 FAIL</t>
  </si>
  <si>
    <t>F51 ALARM</t>
  </si>
  <si>
    <t>TCS 1 FAIL</t>
  </si>
  <si>
    <t>TCS 2 FAIL</t>
  </si>
  <si>
    <t>CONTROL 1 SUPPLY FAIL</t>
  </si>
  <si>
    <t>CONTROL 2 SUPPLY FAIL</t>
  </si>
  <si>
    <t>K863 OPERATED</t>
  </si>
  <si>
    <t>KOPEL PH R</t>
  </si>
  <si>
    <t>KOPEL PH S</t>
  </si>
  <si>
    <t>KOPEL PH T</t>
  </si>
  <si>
    <t>BCU_F87l_FAIL</t>
  </si>
  <si>
    <t>BCU_F50_FAIL</t>
  </si>
  <si>
    <t>POINT</t>
  </si>
  <si>
    <t>BCU_F87l_ALARM</t>
  </si>
  <si>
    <t>BCU_F50_ALARM</t>
  </si>
  <si>
    <t>BCU_PMLG2_BCU_FAIL</t>
  </si>
  <si>
    <t>BCU_PMLG2_U11_FAIL</t>
  </si>
  <si>
    <t>BCU_MCB_AC</t>
  </si>
  <si>
    <t>BCU_MCB_AUX_DC_SUPPLY</t>
  </si>
  <si>
    <t>BCU_CB_Q0.2_CLOSED</t>
  </si>
  <si>
    <t>D34</t>
  </si>
  <si>
    <t>BCU_Q21_AND_Q22_CLOSE</t>
  </si>
  <si>
    <t>BCU_CB_MOTOR_MCB_TRIP</t>
  </si>
  <si>
    <t>BCU_TRIP_CIRCUIT_2_BLOCKED</t>
  </si>
  <si>
    <t>BCU_SF6_STAGE_1_ALARM</t>
  </si>
  <si>
    <t>BCU_CB_ALARM_AC_CIRCUIT</t>
  </si>
  <si>
    <t>BCU_CB_SPRING_CHRG_FAIL</t>
  </si>
  <si>
    <t>F87L_CB1.79.AR_Blkd</t>
  </si>
  <si>
    <t>BCU_CB_PHS.R_CLS_SPRING_UNCHRG</t>
  </si>
  <si>
    <t>BCU_CB_PHS.S_CLS_SPRING_UNCHRG</t>
  </si>
  <si>
    <t>BCU_CB_PHS.T_CLS_SPRING_UNCHRG</t>
  </si>
  <si>
    <t>BCU_SF6 STAGE 2 BLOK</t>
  </si>
  <si>
    <t>BCU_SF6 STAGE 1 ALARM</t>
  </si>
  <si>
    <t>BCU_CB POLE DISCREPANCY</t>
  </si>
  <si>
    <t>BCU_DS_Q21_MOTOR_MCB_TRIP</t>
  </si>
  <si>
    <t>BCU_OLS_PEMALANG-2</t>
  </si>
  <si>
    <t>BCU_DS_Q21_CONTROL_MCB_TRIP</t>
  </si>
  <si>
    <t>BCU_DS_Q22_MOTOR_MCB_TRIP</t>
  </si>
  <si>
    <t>BCU_DS_Q22_CONTROL_MCB_TRIP</t>
  </si>
  <si>
    <t>BCU_DS_Q28_MOTOR_MCB_TRIP</t>
  </si>
  <si>
    <t>BCU_DS_Q28_CONTROL_MCB_TRIP</t>
  </si>
  <si>
    <t>BCU_TCS_1_FAIL_PHS.R</t>
  </si>
  <si>
    <t>BCU_TCS_1_FAIL_PHS.S</t>
  </si>
  <si>
    <t>BCU_TCS_1_FAIL_PHS.T</t>
  </si>
  <si>
    <t>BCU_TCS_2_FAIL_PHS.R</t>
  </si>
  <si>
    <t>BCU_TCS_2_FAIL_PHS.S</t>
  </si>
  <si>
    <t>BCU_TCS_2_FAIL_PHS.T</t>
  </si>
  <si>
    <t>BCU_MOTOR_MCB_TRIP</t>
  </si>
  <si>
    <t>BCU_LINE_VT_MCB_TRIP</t>
  </si>
  <si>
    <t>BCU_PROT_SUPPLY_FAIL</t>
  </si>
  <si>
    <t>BCU_CTRL_SUPPLY_FAIL</t>
  </si>
  <si>
    <t>F87L_BI_CB_UNHEALTHY</t>
  </si>
  <si>
    <t>F87L_FO1.Send1</t>
  </si>
  <si>
    <t>F87L_FO1.Send4</t>
  </si>
  <si>
    <t>F87L_85-1.Recv1</t>
  </si>
  <si>
    <t>F87L_85-1.Recv2</t>
  </si>
  <si>
    <t>BCU_LOCKOUT K861</t>
  </si>
  <si>
    <t>BCU_LOCKOUT K862</t>
  </si>
  <si>
    <t>BCU_LOCKOUT K863</t>
  </si>
  <si>
    <t>F87L_87L.Op</t>
  </si>
  <si>
    <t>F87L_21Q1.Op</t>
  </si>
  <si>
    <t>F87L_21Q2.Op</t>
  </si>
  <si>
    <t>F87L_21Q3.Op</t>
  </si>
  <si>
    <t>F87L_21SOTF.Op</t>
  </si>
  <si>
    <t>F87L_CB1.79.Close</t>
  </si>
  <si>
    <t>F87L_85.Op_Z</t>
  </si>
  <si>
    <t>F87L_85.Op_DEF</t>
  </si>
  <si>
    <t>F87L_78.St</t>
  </si>
  <si>
    <t>F87L_FO1.Alm</t>
  </si>
  <si>
    <t>SYTHETIC INFORMATION / PMLG2 PH R</t>
  </si>
  <si>
    <t>SYTHETIC INFORMATION / PMLG2 PH S</t>
  </si>
  <si>
    <t>SYTHETIC INFORMATION / PMLG2 PH T</t>
  </si>
  <si>
    <t>D21</t>
  </si>
  <si>
    <t>D31</t>
  </si>
  <si>
    <t>F67_50/51P3.Op</t>
  </si>
  <si>
    <t>SYTHETIC INFORMATION / PMLG2 GFR</t>
  </si>
  <si>
    <t>D30</t>
  </si>
  <si>
    <t>D32</t>
  </si>
  <si>
    <t>Q21</t>
  </si>
  <si>
    <t>Q22</t>
  </si>
  <si>
    <t>Q50</t>
  </si>
  <si>
    <t>Q28</t>
  </si>
  <si>
    <t>Q38</t>
  </si>
  <si>
    <t>VOLTAGE 150/PEMALANG 2</t>
  </si>
  <si>
    <t>D32CTRL/GGIO22.Ind3.stVal</t>
  </si>
  <si>
    <t>D32CTRL/GGIO22.Ind1.stVal</t>
  </si>
  <si>
    <t>D32CTRL/GGIO20.Ind7.stVal</t>
  </si>
  <si>
    <t>D32CTRL/GGIO20.Ind8.stVal</t>
  </si>
  <si>
    <t>D32CTRL/GGIO21.Ind1.stVal</t>
  </si>
  <si>
    <t>D32CTRL/GGIO21.Ind2.stVal</t>
  </si>
  <si>
    <t>D32CTRL/GGIO20.Ind6.stVal</t>
  </si>
  <si>
    <t>D32CTRL/GGIO27.Ind2.stVal</t>
  </si>
  <si>
    <t>D32CTRL/GGIO23.Ind1.stVal</t>
  </si>
  <si>
    <t>D32CTRL/GGIO22.Ind8.stVal</t>
  </si>
  <si>
    <t>D32CTRL/GGIO23.Ind8.stVal</t>
  </si>
  <si>
    <t>D32CTRL/GGIO23.Ind7.stVal</t>
  </si>
  <si>
    <t>D32CTRL/GGIO25.Ind1.stVal</t>
  </si>
  <si>
    <t>D32CTRL/GGIO25.Ind2.stVal</t>
  </si>
  <si>
    <t>D32CTRL/GGIO18.Ind5.stVal</t>
  </si>
  <si>
    <t>D32CTRL/GGIO18.Ind4.stVal</t>
  </si>
  <si>
    <t>D32CTRL/GGIO18.Ind1.stVal</t>
  </si>
  <si>
    <t>D32CTRL/GGIO17.Ind8.stVal</t>
  </si>
  <si>
    <t>D32CTRL/GGIO17.Ind2.stVal</t>
  </si>
  <si>
    <t>D32CTRL/GGIO17.Ind3.stVal</t>
  </si>
  <si>
    <t>D32CTRL/GGIO17.Ind4.stVal</t>
  </si>
  <si>
    <t>D32CTRL/GGIO25.Ind8.stVal</t>
  </si>
  <si>
    <t>D32CTRL/GGIO26.Ind1.stVal</t>
  </si>
  <si>
    <t>D32CTRL/GGIO26.Ind2.stVal</t>
  </si>
  <si>
    <t>D32CTRL/GGIO26.Ind3.stVal</t>
  </si>
  <si>
    <t>D32CTRL/GGIO26.Ind4.stVal</t>
  </si>
  <si>
    <t>D32CTRL/GGIO26.Ind5.stVal</t>
  </si>
  <si>
    <t>D32CTRL/GGIO26.Ind8.stVal</t>
  </si>
  <si>
    <t>D32CTRL/GGIO26.Ind7.stVal</t>
  </si>
  <si>
    <t>D32CTRL/GGIO27.Ind1.stVal</t>
  </si>
  <si>
    <t>D32CTRL/GGIO21.Ind5.stVal</t>
  </si>
  <si>
    <t>D32CTRL/GGIO17.Ind7.stVal</t>
  </si>
  <si>
    <t>D32CTRL/GGIO19.Ind4.stVal</t>
  </si>
  <si>
    <t>D36</t>
  </si>
  <si>
    <t>D30PROT/PDIS4.Op.general</t>
  </si>
  <si>
    <t>D30PROT/PDIS7.Op.general</t>
  </si>
  <si>
    <t>D30PROT/PDIS8.Op.general</t>
  </si>
  <si>
    <t>D30PROT/GGIO19.ACTSO7.general</t>
  </si>
  <si>
    <t>D30PROT/PSCH2.RxSigPhA.stVal</t>
  </si>
  <si>
    <t>D30PROT/PSCH1.ProRx.stVal</t>
  </si>
  <si>
    <t>D30PROT/PDIF2.Op.general</t>
  </si>
  <si>
    <t>D30PROT/PTOC27.Op.general</t>
  </si>
  <si>
    <t>D30PROT/PSCH2.Op.general</t>
  </si>
  <si>
    <t>D30PROT/RPSB2.Str.general</t>
  </si>
  <si>
    <t>D30PROT/RREC1.Op.general</t>
  </si>
  <si>
    <t>D30PROT/GGIO39.Alm7.stVal</t>
  </si>
  <si>
    <t>D30PROT/PSCH1.ProTx.stVal</t>
  </si>
  <si>
    <t>D30PROT/PSCH2.TxSigPhA.stVal</t>
  </si>
  <si>
    <t>D30PROT/GGIO25.Alm7.stVal</t>
  </si>
  <si>
    <t>D31PROT/PTOC3.Op.general</t>
  </si>
  <si>
    <t>D32CTRL/GGIO19.Ind7.stVal</t>
  </si>
  <si>
    <t>D32CTRL/GGIO21.Ind3.stVal</t>
  </si>
  <si>
    <t>D32CTRL/GGIO21.Ind4.stVal</t>
  </si>
  <si>
    <t>D34CTRL/GGIO20.Ind5.stVal</t>
  </si>
  <si>
    <t>D34CTRL/GGIO20.Ind6.stVal</t>
  </si>
  <si>
    <t>D34CTRL/GGIO23.Ind8.stVal</t>
  </si>
  <si>
    <t>D36CTRL/GGIO29.Ind5.stVal</t>
  </si>
  <si>
    <t>D32CTRL/XSWI1.Pos.stVal</t>
  </si>
  <si>
    <t>D32CTRL/XSWI2.Pos.stVal</t>
  </si>
  <si>
    <t>D32CTRL/XCBR1.Pos.stVal</t>
  </si>
  <si>
    <t>D32CTRL/XSWI3.Pos.stVal</t>
  </si>
  <si>
    <t>D32CTRL/XSWI4.Pos.stVal</t>
  </si>
  <si>
    <t>D30PROT/GGIO39.Alm1.stVal</t>
  </si>
  <si>
    <t>D30PROT/GGIO39.Alm2.stVal</t>
  </si>
  <si>
    <t>D30PROT/GGIO39.Alm3.stVal</t>
  </si>
  <si>
    <t>D31PROT/PTOC3.Op.phsA</t>
  </si>
  <si>
    <t>D31PROT/PTOC3.Op.phsB</t>
  </si>
  <si>
    <t>D31PROT/PTOC3.Op.phsC</t>
  </si>
  <si>
    <t>D31PROT/PTOC5.Op.phsA</t>
  </si>
  <si>
    <t>D31PROT/PTOC6.Op.phsA</t>
  </si>
  <si>
    <t>D31PROT/PTOC7.Op.phsA</t>
  </si>
  <si>
    <t>D31PROT/PTOC8.Op.phsA</t>
  </si>
  <si>
    <t>D31PROT/PTOC5.Op.phsB</t>
  </si>
  <si>
    <t>D31PROT/PTOC6.Op.phsB</t>
  </si>
  <si>
    <t>D31PROT/PTOC7.Op.phsB</t>
  </si>
  <si>
    <t>D31PROT/PTOC8.Op.phsB</t>
  </si>
  <si>
    <t>D31PROT/PTOC5.Op.phsC</t>
  </si>
  <si>
    <t>D31PROT/PTOC6.Op.phsC</t>
  </si>
  <si>
    <t>D31PROT/PTOC7.Op.phsC</t>
  </si>
  <si>
    <t>D31PROT/PTOC8.Op.phsC</t>
  </si>
  <si>
    <t>D31PROT/PTRC1.Op.phsA</t>
  </si>
  <si>
    <t>D31PROT/PTRC1.Op.phsB</t>
  </si>
  <si>
    <t>D31PROT/PTRC1.Op.phsC</t>
  </si>
  <si>
    <t>D31PROT/PTOC5.Op.general</t>
  </si>
  <si>
    <t>D31PROT/PTOC6.Op.general</t>
  </si>
  <si>
    <t>D31PROT/PTOC7.Op.general</t>
  </si>
  <si>
    <t>D31PROT/PTOC8.Op.general</t>
  </si>
  <si>
    <t>DATABASE</t>
  </si>
  <si>
    <t>arlockout</t>
  </si>
  <si>
    <t>cbunhealthy</t>
  </si>
  <si>
    <t>mcbac</t>
  </si>
  <si>
    <t>auxdcsupply</t>
  </si>
  <si>
    <t>cbsringchargefail</t>
  </si>
  <si>
    <t>cbmotormcbtrip</t>
  </si>
  <si>
    <t>aidedsend</t>
  </si>
  <si>
    <t>defsend</t>
  </si>
  <si>
    <t>aidedreceive</t>
  </si>
  <si>
    <t>defreceive</t>
  </si>
  <si>
    <t>autoreclose</t>
  </si>
  <si>
    <t>fof87lalarm</t>
  </si>
  <si>
    <t>f87lfail</t>
  </si>
  <si>
    <t>f87lalarm</t>
  </si>
  <si>
    <t>f50fail</t>
  </si>
  <si>
    <t>f50alarm</t>
  </si>
  <si>
    <t>bcufail</t>
  </si>
  <si>
    <t>buscouplerclose</t>
  </si>
  <si>
    <t>diffop</t>
  </si>
  <si>
    <t>z1op</t>
  </si>
  <si>
    <t>z2op</t>
  </si>
  <si>
    <t>z3op</t>
  </si>
  <si>
    <t>sotfop</t>
  </si>
  <si>
    <t>aidedop</t>
  </si>
  <si>
    <t>k861op</t>
  </si>
  <si>
    <t>k862op</t>
  </si>
  <si>
    <t>k863op</t>
  </si>
  <si>
    <t>defop</t>
  </si>
  <si>
    <t>ocrop</t>
  </si>
  <si>
    <t>olsop</t>
  </si>
  <si>
    <t>psb</t>
  </si>
  <si>
    <t>q21q22close</t>
  </si>
  <si>
    <t>springfailR</t>
  </si>
  <si>
    <t>springfailS</t>
  </si>
  <si>
    <t>springfailT</t>
  </si>
  <si>
    <t>sf6block</t>
  </si>
  <si>
    <t>tcs2block</t>
  </si>
  <si>
    <t>sf6alarm</t>
  </si>
  <si>
    <t>cbalarmac</t>
  </si>
  <si>
    <t>poledis</t>
  </si>
  <si>
    <t>q21motor</t>
  </si>
  <si>
    <t>q21control</t>
  </si>
  <si>
    <t>q22motor</t>
  </si>
  <si>
    <t>q22control</t>
  </si>
  <si>
    <t>q28motor</t>
  </si>
  <si>
    <t>q28control</t>
  </si>
  <si>
    <t>tcs1r</t>
  </si>
  <si>
    <t>tcs1s</t>
  </si>
  <si>
    <t>tcs1t</t>
  </si>
  <si>
    <t>tcs2r</t>
  </si>
  <si>
    <t>tcs2s</t>
  </si>
  <si>
    <t>tcs2t</t>
  </si>
  <si>
    <t>motormcb</t>
  </si>
  <si>
    <t>vtmcb</t>
  </si>
  <si>
    <t>protsupply</t>
  </si>
  <si>
    <t>ctrlsupply</t>
  </si>
  <si>
    <t>etherfail</t>
  </si>
  <si>
    <t>gfrop1</t>
  </si>
  <si>
    <t>gfrop2</t>
  </si>
  <si>
    <t>gfrop3</t>
  </si>
  <si>
    <t>gfrop4</t>
  </si>
  <si>
    <t>r_diff</t>
  </si>
  <si>
    <t>r1</t>
  </si>
  <si>
    <t>r2</t>
  </si>
  <si>
    <t>r3</t>
  </si>
  <si>
    <t>r4</t>
  </si>
  <si>
    <t>r5</t>
  </si>
  <si>
    <t>r6</t>
  </si>
  <si>
    <t>t_diff</t>
  </si>
  <si>
    <t>t1</t>
  </si>
  <si>
    <t>t2</t>
  </si>
  <si>
    <t>t3</t>
  </si>
  <si>
    <t>t4</t>
  </si>
  <si>
    <t>t5</t>
  </si>
  <si>
    <t>t6</t>
  </si>
  <si>
    <t>s_diff</t>
  </si>
  <si>
    <t>s1</t>
  </si>
  <si>
    <t>s2</t>
  </si>
  <si>
    <t>s3</t>
  </si>
  <si>
    <t>s4</t>
  </si>
  <si>
    <t>s5</t>
  </si>
  <si>
    <t>s6</t>
  </si>
  <si>
    <t>statQ21</t>
  </si>
  <si>
    <t>statQ22</t>
  </si>
  <si>
    <t>statQ50</t>
  </si>
  <si>
    <t>statQ28</t>
  </si>
  <si>
    <t>statQ38</t>
  </si>
  <si>
    <t>Comal</t>
  </si>
  <si>
    <t>D29CTRL/GGIO17.Ind8.stVal</t>
  </si>
  <si>
    <t>D29CTRL/GGIO18.Ind1.stVal</t>
  </si>
  <si>
    <t>D29CTRL/GGIO18.Ind4.stVal</t>
  </si>
  <si>
    <t>D29CTRL/GGIO18.Ind5.stVal</t>
  </si>
  <si>
    <t>D29CTRL/GGIO17.Ind7.stVal</t>
  </si>
  <si>
    <t>D29CTRL/GGIO19.Ind4.stVal</t>
  </si>
  <si>
    <t>D29CTRL/GGIO19.Ind7.stVal</t>
  </si>
  <si>
    <t>D29CTRL/GGIO20.Ind6.stVal</t>
  </si>
  <si>
    <t>D29CTRL/GGIO20.Ind7.stVal</t>
  </si>
  <si>
    <t>D29CTRL/GGIO20.Ind8.stVal</t>
  </si>
  <si>
    <t>D29CTRL/GGIO21.Ind1.stVal</t>
  </si>
  <si>
    <t>D29CTRL/GGIO21.Ind2.stVal</t>
  </si>
  <si>
    <t>D29CTRL/GGIO21.Ind3.stVal</t>
  </si>
  <si>
    <t>D29CTRL/GGIO21.Ind4.stVal</t>
  </si>
  <si>
    <t>D29CTRL/GGIO21.Ind5.stVal</t>
  </si>
  <si>
    <t>D29CTRL/GGIO22.Ind1.stVal</t>
  </si>
  <si>
    <t>D29CTRL/GGIO22.Ind3.stVal</t>
  </si>
  <si>
    <t>D29CTRL/GGIO22.Ind8.stVal</t>
  </si>
  <si>
    <t>D29CTRL/GGIO23.Ind1.stVal</t>
  </si>
  <si>
    <t>D29CTRL/GGIO23.Ind7.stVal</t>
  </si>
  <si>
    <t>D29CTRL/GGIO23.Ind8.stVal</t>
  </si>
  <si>
    <t>D29CTRL/GGIO25.Ind1.stVal</t>
  </si>
  <si>
    <t>D29CTRL/GGIO25.Ind2.stVal</t>
  </si>
  <si>
    <t>D29CTRL/GGIO25.Ind8.stVal</t>
  </si>
  <si>
    <t>D29CTRL/GGIO26.Ind2.stVal</t>
  </si>
  <si>
    <t>D29CTRL/GGIO26.Ind4.stVal</t>
  </si>
  <si>
    <t>D29CTRL/GGIO26.Ind1.stVal</t>
  </si>
  <si>
    <t>D29CTRL/GGIO26.Ind3.stVal</t>
  </si>
  <si>
    <t>D29CTRL/GGIO26.Ind5.stVal</t>
  </si>
  <si>
    <t>D29CTRL/GGIO26.Ind7.stVal</t>
  </si>
  <si>
    <t>D29CTRL/GGIO26.Ind8.stVal</t>
  </si>
  <si>
    <t>D29CTRL/GGIO27.Ind1.stVal</t>
  </si>
  <si>
    <t>D29CTRL/GGIO27.Ind2.stVal</t>
  </si>
  <si>
    <t>D29CTRL/GGIO17.Ind2.stVal</t>
  </si>
  <si>
    <t>D29CTRL/GGIO17.Ind3.stVal</t>
  </si>
  <si>
    <t>D29CTRL/GGIO17.Ind4.stVal</t>
  </si>
  <si>
    <t>D29CTRL/XSWI1.Pos.stVal</t>
  </si>
  <si>
    <t>D29CTRL/XSWI2.Pos.stVal</t>
  </si>
  <si>
    <t>D29CTRL/XCBR1.Pos.stVal</t>
  </si>
  <si>
    <t>D29CTRL/XSWI3.Pos.stVal</t>
  </si>
  <si>
    <t>D29CTRL/XSWI4.Pos.stVal</t>
  </si>
  <si>
    <t>D27PROT/GGIO39.Alm7.stVal</t>
  </si>
  <si>
    <t>D27PROT/PSCH2.TxSigPhA.stVal</t>
  </si>
  <si>
    <t>D27PROT/PSCH1.ProTx.stVal</t>
  </si>
  <si>
    <t>D27PROT/PSCH2.RxSigPhA.stVal</t>
  </si>
  <si>
    <t>D27PROT/PSCH1.ProRx.stVal</t>
  </si>
  <si>
    <t>D27PROT/PDIF2.Op.general</t>
  </si>
  <si>
    <t>D27PROT/PDIS4.Op.general</t>
  </si>
  <si>
    <t>D27PROT/PDIS7.Op.general</t>
  </si>
  <si>
    <t>D27PROT/PDIS8.Op.general</t>
  </si>
  <si>
    <t>D27PROT/RREC1.Op.general</t>
  </si>
  <si>
    <t>D27PROT/PSCH2.Op.general</t>
  </si>
  <si>
    <t>D27PROT/PTOC27.Op.general</t>
  </si>
  <si>
    <t>D27PROT/RPSB2.Str.general</t>
  </si>
  <si>
    <t>D27PROT/GGIO25.Alm7.stVal</t>
  </si>
  <si>
    <t>D27PROT/GGIO39.Alm1.stVal</t>
  </si>
  <si>
    <t>D27PROT/GGIO39.Alm2.stVal</t>
  </si>
  <si>
    <t>D27PROT/GGIO39.Alm3.stVal</t>
  </si>
  <si>
    <t>D28PROT/PTOC3.Op.general</t>
  </si>
  <si>
    <t>D28PROT/PTOC5.Op.general</t>
  </si>
  <si>
    <t>D28PROT/PTOC6.Op.general</t>
  </si>
  <si>
    <t>D28PROT/PTOC7.Op.general</t>
  </si>
  <si>
    <t>D28PROT/PTOC8.Op.general</t>
  </si>
  <si>
    <t>D28PROT/PTRC1.Op.phsA</t>
  </si>
  <si>
    <t>D28PROT/PTOC3.Op.phsA</t>
  </si>
  <si>
    <t>D28PROT/PTOC5.Op.phsA</t>
  </si>
  <si>
    <t>D28PROT/PTOC6.Op.phsA</t>
  </si>
  <si>
    <t>D28PROT/PTOC7.Op.phsA</t>
  </si>
  <si>
    <t>D28PROT/PTOC8.Op.phsA</t>
  </si>
  <si>
    <t>D28PROT/PTRC1.Op.phsB</t>
  </si>
  <si>
    <t>D28PROT/PTOC3.Op.phsB</t>
  </si>
  <si>
    <t>D28PROT/PTOC5.Op.phsB</t>
  </si>
  <si>
    <t>D28PROT/PTOC6.Op.phsB</t>
  </si>
  <si>
    <t>D28PROT/PTOC7.Op.phsB</t>
  </si>
  <si>
    <t>D28PROT/PTOC8.Op.phsB</t>
  </si>
  <si>
    <t>D28PROT/PTRC1.Op.phsC</t>
  </si>
  <si>
    <t>D28PROT/PTOC3.Op.phsC</t>
  </si>
  <si>
    <t>D28PROT/PTOC5.Op.phsC</t>
  </si>
  <si>
    <t>D28PROT/PTOC6.Op.phsC</t>
  </si>
  <si>
    <t>D28PROT/PTOC7.Op.phsC</t>
  </si>
  <si>
    <t>D28PROT/PTOC8.Op.phsC</t>
  </si>
  <si>
    <t>D28</t>
  </si>
  <si>
    <t>D29</t>
  </si>
  <si>
    <t>D27</t>
  </si>
  <si>
    <t>D27PROT/GGIO18.ACTSO7.general</t>
  </si>
  <si>
    <t>D24</t>
  </si>
  <si>
    <t>D24PROT/GGIO39.Alm7.stVal</t>
  </si>
  <si>
    <t>D24PROT/PSCH2.TxSigPhA.stVal</t>
  </si>
  <si>
    <t>D24PROT/PSCH1.ProTx.stVal</t>
  </si>
  <si>
    <t>D24PROT/PSCH2.RxSigPhA.stVal</t>
  </si>
  <si>
    <t>D24PROT/PSCH1.ProRx.stVal</t>
  </si>
  <si>
    <t>D24PROT/PDIF2.Op.general</t>
  </si>
  <si>
    <t>D24PROT/PDIS4.Op.general</t>
  </si>
  <si>
    <t>D24PROT/PDIS7.Op.general</t>
  </si>
  <si>
    <t>D24PROT/PDIS8.Op.general</t>
  </si>
  <si>
    <t>D24PROT/GGIO18.ACTSO7.general</t>
  </si>
  <si>
    <t>D24PROT/RREC1.Op.general</t>
  </si>
  <si>
    <t>D24PROT/PSCH2.Op.general</t>
  </si>
  <si>
    <t>D24PROT/PTOC27.Op.general</t>
  </si>
  <si>
    <t>D24PROT/RPSB2.Str.general</t>
  </si>
  <si>
    <t>D24PROT/GGIO25.Alm7.stVal</t>
  </si>
  <si>
    <t>D24PROT/GGIO39.Alm1.stVal</t>
  </si>
  <si>
    <t>D24PROT/GGIO39.Alm2.stVal</t>
  </si>
  <si>
    <t>D24PROT/GGIO39.Alm3.stVal</t>
  </si>
  <si>
    <t>D25PROT/PTOC3.Op.general</t>
  </si>
  <si>
    <t>D25PROT/PTOC5.Op.general</t>
  </si>
  <si>
    <t>D25PROT/PTOC6.Op.general</t>
  </si>
  <si>
    <t>D25PROT/PTOC7.Op.general</t>
  </si>
  <si>
    <t>D25PROT/PTOC8.Op.general</t>
  </si>
  <si>
    <t>D25PROT/PTRC1.Op.phsA</t>
  </si>
  <si>
    <t>D25PROT/PTOC3.Op.phsA</t>
  </si>
  <si>
    <t>D25PROT/PTOC5.Op.phsA</t>
  </si>
  <si>
    <t>D25PROT/PTOC6.Op.phsA</t>
  </si>
  <si>
    <t>D25PROT/PTOC7.Op.phsA</t>
  </si>
  <si>
    <t>D25PROT/PTOC8.Op.phsA</t>
  </si>
  <si>
    <t>D25PROT/PTRC1.Op.phsB</t>
  </si>
  <si>
    <t>D25PROT/PTOC3.Op.phsB</t>
  </si>
  <si>
    <t>D25PROT/PTOC5.Op.phsB</t>
  </si>
  <si>
    <t>D25PROT/PTOC6.Op.phsB</t>
  </si>
  <si>
    <t>D25PROT/PTOC7.Op.phsB</t>
  </si>
  <si>
    <t>D25PROT/PTOC8.Op.phsB</t>
  </si>
  <si>
    <t>D25PROT/PTRC1.Op.phsC</t>
  </si>
  <si>
    <t>D25PROT/PTOC3.Op.phsC</t>
  </si>
  <si>
    <t>D25PROT/PTOC5.Op.phsC</t>
  </si>
  <si>
    <t>D25PROT/PTOC6.Op.phsC</t>
  </si>
  <si>
    <t>D25PROT/PTOC7.Op.phsC</t>
  </si>
  <si>
    <t>D25PROT/PTOC8.Op.phsC</t>
  </si>
  <si>
    <t>D25</t>
  </si>
  <si>
    <t>D26</t>
  </si>
  <si>
    <t>D26CTRL/GGIO17.Ind8.stVal</t>
  </si>
  <si>
    <t>D26CTRL/GGIO18.Ind1.stVal</t>
  </si>
  <si>
    <t>D26CTRL/GGIO18.Ind4.stVal</t>
  </si>
  <si>
    <t>D26CTRL/GGIO18.Ind5.stVal</t>
  </si>
  <si>
    <t>D26CTRL/GGIO17.Ind7.stVal</t>
  </si>
  <si>
    <t>D26CTRL/GGIO19.Ind4.stVal</t>
  </si>
  <si>
    <t>D26CTRL/GGIO19.Ind7.stVal</t>
  </si>
  <si>
    <t>D26CTRL/GGIO20.Ind6.stVal</t>
  </si>
  <si>
    <t>D26CTRL/GGIO20.Ind7.stVal</t>
  </si>
  <si>
    <t>D26CTRL/GGIO20.Ind8.stVal</t>
  </si>
  <si>
    <t>D26CTRL/GGIO21.Ind1.stVal</t>
  </si>
  <si>
    <t>D26CTRL/GGIO21.Ind2.stVal</t>
  </si>
  <si>
    <t>D26CTRL/GGIO21.Ind3.stVal</t>
  </si>
  <si>
    <t>D26CTRL/GGIO21.Ind4.stVal</t>
  </si>
  <si>
    <t>D26CTRL/GGIO21.Ind5.stVal</t>
  </si>
  <si>
    <t>D26CTRL/GGIO22.Ind1.stVal</t>
  </si>
  <si>
    <t>D26CTRL/GGIO22.Ind3.stVal</t>
  </si>
  <si>
    <t>D26CTRL/GGIO22.Ind8.stVal</t>
  </si>
  <si>
    <t>D26CTRL/GGIO23.Ind1.stVal</t>
  </si>
  <si>
    <t>D26CTRL/GGIO23.Ind7.stVal</t>
  </si>
  <si>
    <t>D26CTRL/GGIO23.Ind8.stVal</t>
  </si>
  <si>
    <t>D26CTRL/GGIO25.Ind1.stVal</t>
  </si>
  <si>
    <t>D26CTRL/GGIO25.Ind2.stVal</t>
  </si>
  <si>
    <t>D26CTRL/GGIO25.Ind8.stVal</t>
  </si>
  <si>
    <t>D26CTRL/GGIO26.Ind2.stVal</t>
  </si>
  <si>
    <t>D26CTRL/GGIO26.Ind4.stVal</t>
  </si>
  <si>
    <t>D26CTRL/GGIO26.Ind1.stVal</t>
  </si>
  <si>
    <t>D26CTRL/GGIO26.Ind3.stVal</t>
  </si>
  <si>
    <t>D26CTRL/GGIO26.Ind5.stVal</t>
  </si>
  <si>
    <t>D26CTRL/GGIO26.Ind7.stVal</t>
  </si>
  <si>
    <t>D26CTRL/GGIO26.Ind8.stVal</t>
  </si>
  <si>
    <t>D26CTRL/GGIO27.Ind1.stVal</t>
  </si>
  <si>
    <t>D26CTRL/GGIO27.Ind2.stVal</t>
  </si>
  <si>
    <t>D26CTRL/GGIO17.Ind2.stVal</t>
  </si>
  <si>
    <t>D26CTRL/GGIO17.Ind3.stVal</t>
  </si>
  <si>
    <t>D26CTRL/GGIO17.Ind4.stVal</t>
  </si>
  <si>
    <t>D26CTRL/XSWI1.Pos.stVal</t>
  </si>
  <si>
    <t>D26CTRL/XSWI2.Pos.stVal</t>
  </si>
  <si>
    <t>D26CTRL/XCBR1.Pos.stVal</t>
  </si>
  <si>
    <t>D26CTRL/XSWI3.Pos.stVal</t>
  </si>
  <si>
    <t>D26CTRL/XSWI4.Pos.stVal</t>
  </si>
  <si>
    <t>LD0D30/GGIO3.Ind5.stVal</t>
  </si>
  <si>
    <t>LD0D27/GGIO3.Ind5.stVal</t>
  </si>
  <si>
    <t>LD0D24/GGIO3.Ind5.stVal</t>
  </si>
  <si>
    <t>D34CTRL/GGIO19.Ind8.stVal</t>
  </si>
  <si>
    <t>D34CTRL/GGIO20.Ind1.stVal</t>
  </si>
  <si>
    <t>D34CTRL/GGIO19.Ind6.stVal</t>
  </si>
  <si>
    <t>D34CTRL/GGIO19.Ind7.stVal</t>
  </si>
  <si>
    <t>BCU_OLS_PEKALONGAN-2</t>
  </si>
  <si>
    <t>BCU_OLS_PEMALANG-1</t>
  </si>
  <si>
    <t>D36CTRL/GGIO29.Ind4.stVal</t>
  </si>
  <si>
    <t>D36CTRL/GGIO29.Ind3.stVal</t>
  </si>
  <si>
    <t>D21PROT/GGIO39.Alm7.stVal</t>
  </si>
  <si>
    <t>LD0D21/GGIO3.Ind5.stVal</t>
  </si>
  <si>
    <t>D21PROT/PSCH2.TxSigPhA.stVal</t>
  </si>
  <si>
    <t>D21PROT/PSCH1.ProTx.stVal</t>
  </si>
  <si>
    <t>D21PROT/PSCH2.RxSigPhA.stVal</t>
  </si>
  <si>
    <t>D21PROT/PSCH1.ProRx.stVal</t>
  </si>
  <si>
    <t>D21PROT/PDIF2.Op.general</t>
  </si>
  <si>
    <t>D21PROT/PDIS4.Op.general</t>
  </si>
  <si>
    <t>D21PROT/PDIS7.Op.general</t>
  </si>
  <si>
    <t>D21PROT/PDIS8.Op.general</t>
  </si>
  <si>
    <t>D21PROT/GGIO18.ACTSO7.general</t>
  </si>
  <si>
    <t>D21PROT/RREC1.Op.general</t>
  </si>
  <si>
    <t>D21PROT/PSCH2.Op.general</t>
  </si>
  <si>
    <t>D21PROT/PTOC27.Op.general</t>
  </si>
  <si>
    <t>D21PROT/RPSB2.Str.general</t>
  </si>
  <si>
    <t>D21PROT/GGIO25.Alm7.stVal</t>
  </si>
  <si>
    <t>D21PROT/GGIO39.Alm1.stVal</t>
  </si>
  <si>
    <t>D21PROT/GGIO39.Alm2.stVal</t>
  </si>
  <si>
    <t>D21PROT/GGIO39.Alm3.stVal</t>
  </si>
  <si>
    <t>D22</t>
  </si>
  <si>
    <t>D22PROT/PTOC3.Op.general</t>
  </si>
  <si>
    <t>D22PROT/PTOC5.Op.general</t>
  </si>
  <si>
    <t>D22PROT/PTOC6.Op.general</t>
  </si>
  <si>
    <t>D22PROT/PTOC7.Op.general</t>
  </si>
  <si>
    <t>D22PROT/PTOC8.Op.general</t>
  </si>
  <si>
    <t>D22PROT/PTRC1.Op.phsA</t>
  </si>
  <si>
    <t>D22PROT/PTOC3.Op.phsA</t>
  </si>
  <si>
    <t>D22PROT/PTOC5.Op.phsA</t>
  </si>
  <si>
    <t>D22PROT/PTOC6.Op.phsA</t>
  </si>
  <si>
    <t>D22PROT/PTOC7.Op.phsA</t>
  </si>
  <si>
    <t>D22PROT/PTOC8.Op.phsA</t>
  </si>
  <si>
    <t>D22PROT/PTRC1.Op.phsB</t>
  </si>
  <si>
    <t>D22PROT/PTOC3.Op.phsB</t>
  </si>
  <si>
    <t>D22PROT/PTOC5.Op.phsB</t>
  </si>
  <si>
    <t>D22PROT/PTOC6.Op.phsB</t>
  </si>
  <si>
    <t>D22PROT/PTOC7.Op.phsB</t>
  </si>
  <si>
    <t>D22PROT/PTOC8.Op.phsB</t>
  </si>
  <si>
    <t>D22PROT/PTRC1.Op.phsC</t>
  </si>
  <si>
    <t>D22PROT/PTOC3.Op.phsC</t>
  </si>
  <si>
    <t>D22PROT/PTOC5.Op.phsC</t>
  </si>
  <si>
    <t>D22PROT/PTOC6.Op.phsC</t>
  </si>
  <si>
    <t>D22PROT/PTOC7.Op.phsC</t>
  </si>
  <si>
    <t>D22PROT/PTOC8.Op.phsC</t>
  </si>
  <si>
    <t>D23</t>
  </si>
  <si>
    <t>D23CTRL/GGIO17.Ind8.stVal</t>
  </si>
  <si>
    <t>D23CTRL/GGIO18.Ind1.stVal</t>
  </si>
  <si>
    <t>D23CTRL/GGIO18.Ind4.stVal</t>
  </si>
  <si>
    <t>D23CTRL/GGIO18.Ind5.stVal</t>
  </si>
  <si>
    <t>D23CTRL/GGIO17.Ind7.stVal</t>
  </si>
  <si>
    <t>D23CTRL/GGIO19.Ind4.stVal</t>
  </si>
  <si>
    <t>D23CTRL/GGIO19.Ind7.stVal</t>
  </si>
  <si>
    <t>D23CTRL/GGIO20.Ind6.stVal</t>
  </si>
  <si>
    <t>D23CTRL/GGIO20.Ind7.stVal</t>
  </si>
  <si>
    <t>D23CTRL/GGIO20.Ind8.stVal</t>
  </si>
  <si>
    <t>D23CTRL/GGIO21.Ind1.stVal</t>
  </si>
  <si>
    <t>D23CTRL/GGIO21.Ind2.stVal</t>
  </si>
  <si>
    <t>D23CTRL/GGIO21.Ind3.stVal</t>
  </si>
  <si>
    <t>D23CTRL/GGIO21.Ind4.stVal</t>
  </si>
  <si>
    <t>D23CTRL/GGIO21.Ind5.stVal</t>
  </si>
  <si>
    <t>D23CTRL/GGIOD22.Ind1.stVal</t>
  </si>
  <si>
    <t>D23CTRL/GGIOD22.Ind3.stVal</t>
  </si>
  <si>
    <t>D23CTRL/GGIOD22.Ind8.stVal</t>
  </si>
  <si>
    <t>D23CTRL/GGIO23.Ind1.stVal</t>
  </si>
  <si>
    <t>D23CTRL/GGIO23.Ind7.stVal</t>
  </si>
  <si>
    <t>D23CTRL/GGIO23.Ind8.stVal</t>
  </si>
  <si>
    <t>D23CTRL/GGIO25.Ind1.stVal</t>
  </si>
  <si>
    <t>D23CTRL/GGIO25.Ind2.stVal</t>
  </si>
  <si>
    <t>D23CTRL/GGIO26.Ind2.stVal</t>
  </si>
  <si>
    <t>D23CTRL/GGIO26.Ind4.stVal</t>
  </si>
  <si>
    <t>D23CTRL/GGIO26.Ind1.stVal</t>
  </si>
  <si>
    <t>D23CTRL/GGIO26.Ind3.stVal</t>
  </si>
  <si>
    <t>D23CTRL/GGIO26.Ind5.stVal</t>
  </si>
  <si>
    <t>D23CTRL/GGIO26.Ind7.stVal</t>
  </si>
  <si>
    <t>D23CTRL/GGIO26.Ind8.stVal</t>
  </si>
  <si>
    <t>D23CTRL/GGIO27.Ind1.stVal</t>
  </si>
  <si>
    <t>D23CTRL/GGIO27.Ind2.stVal</t>
  </si>
  <si>
    <t>D23CTRL/GGIO17.Ind2.stVal</t>
  </si>
  <si>
    <t>D23CTRL/GGIO17.Ind3.stVal</t>
  </si>
  <si>
    <t>D23CTRL/GGIO17.Ind4.stVal</t>
  </si>
  <si>
    <t>D23CTRL/XSWI1.Pos.stVal</t>
  </si>
  <si>
    <t>D23CTRL/XSWI2.Pos.stVal</t>
  </si>
  <si>
    <t>D23CTRL/XCBR1.Pos.stVal</t>
  </si>
  <si>
    <t>D23CTRL/XSWI3.Pos.stVal</t>
  </si>
  <si>
    <t>D23CTRL/XSWI4.Pos.stVal</t>
  </si>
  <si>
    <t>D23CTRL/GGIO26.Ind6.stVal</t>
  </si>
  <si>
    <t>VOLTAGE 150/PEKALONGAN 2</t>
  </si>
  <si>
    <t>VOLTAGE 150/PEMALANG 1</t>
  </si>
  <si>
    <t>VOLTAGE 150/PEKALONGAN 1</t>
  </si>
  <si>
    <t>BCU_PMLG1_BCU_FAIL</t>
  </si>
  <si>
    <t>BCU_PMLG1_U11_FAIL</t>
  </si>
  <si>
    <t>BCU_PKLG2_BCU_FAIL</t>
  </si>
  <si>
    <t>BCU_PKLG2_U11_FAIL</t>
  </si>
  <si>
    <t>BCU_PKLG1_BCU_FAIL</t>
  </si>
  <si>
    <t>BCU_PKLG1_U11_FAIL</t>
  </si>
  <si>
    <t>BCU_OLS_PEKALONGAN-1</t>
  </si>
  <si>
    <t>D34CTRL/GGIO19.Ind2.stVal</t>
  </si>
  <si>
    <t>D34CTRL/GGIO19.Ind3.stVal</t>
  </si>
  <si>
    <t>D36CTRL/GGIO29.Ind2.stVal</t>
  </si>
  <si>
    <t>BCU_BCU_BCPL_FAIL</t>
  </si>
  <si>
    <t>BCU_ETHERNET_BCPL_FAIL</t>
  </si>
  <si>
    <t>BCU_SF6_SF6 STAGE 2 BLOCK</t>
  </si>
  <si>
    <t>BCU_CLOSE_SPRING_UNCHARGE</t>
  </si>
  <si>
    <t>BCU_DS_Q1_MOTOR_MCB_TRIP</t>
  </si>
  <si>
    <t>BCU_DS_Q1_CONTROL_MCB_TRIP</t>
  </si>
  <si>
    <t>BCU_DS_Q2_MOTOR_MCB_TRIP</t>
  </si>
  <si>
    <t>BCU_DS_Q2_CONTROL_MCB_TRIP</t>
  </si>
  <si>
    <t>BCU_B07.BI_13</t>
  </si>
  <si>
    <t>BCU_F51_FAIL</t>
  </si>
  <si>
    <t>BCU_F51_ALARM</t>
  </si>
  <si>
    <t>BCU_TCS_1_FAIL</t>
  </si>
  <si>
    <t>BCU_TCS_2_FAIL</t>
  </si>
  <si>
    <t>BCU_CONTROL_1_SUPPLY_FAIL</t>
  </si>
  <si>
    <t>BCU_CONTROL_2_SUPPLY_FAIL</t>
  </si>
  <si>
    <t>BCU_B07.BI_10</t>
  </si>
  <si>
    <t>BCU_B07.BI_11</t>
  </si>
  <si>
    <t>BCU_B07.BI_12</t>
  </si>
  <si>
    <t>D33</t>
  </si>
  <si>
    <t>F51_50/51P3.Op</t>
  </si>
  <si>
    <t>F51_50/51G3.Op</t>
  </si>
  <si>
    <t>F87T_87T.Op_Biased</t>
  </si>
  <si>
    <t>D37</t>
  </si>
  <si>
    <t>F87T_87T.Op_Inst</t>
  </si>
  <si>
    <t>F87T_HVS.64REF.Op</t>
  </si>
  <si>
    <t>F87T_LVS.64REF.Op</t>
  </si>
  <si>
    <t>F87T_87T.Inrush_Current_Flag</t>
  </si>
  <si>
    <t>D38</t>
  </si>
  <si>
    <t>F501_50/51P4.Op</t>
  </si>
  <si>
    <t>F501_50/51P1.Op</t>
  </si>
  <si>
    <t>F501_50/51G4.Op</t>
  </si>
  <si>
    <t>F501_50/51P3.Op</t>
  </si>
  <si>
    <t>D39</t>
  </si>
  <si>
    <t>F502_50/51G4.Op</t>
  </si>
  <si>
    <t>F502_50/51P1.Op</t>
  </si>
  <si>
    <t>F502_50/51P2.Op</t>
  </si>
  <si>
    <t>F502_50/51G1.Op</t>
  </si>
  <si>
    <t>F502_50/51G2.Op</t>
  </si>
  <si>
    <t>BCU_OLS_TRAFO-1</t>
  </si>
  <si>
    <t>F502_20KV_CB_INCOMING_IN_TEST</t>
  </si>
  <si>
    <t>F502_20KV_CB_INCOMING_IN_SERVICE</t>
  </si>
  <si>
    <t>F502_MOTOR_SUPPLY_FAIL</t>
  </si>
  <si>
    <t>F502_CONTROL_SUPPLY_FAIL</t>
  </si>
  <si>
    <t>20kV Incoming Switch Local</t>
  </si>
  <si>
    <t>20kV Incoming Switch Remote</t>
  </si>
  <si>
    <t>F502_TRIPPING_SUPPLY_FAIL</t>
  </si>
  <si>
    <t>F502_20KV_INCOMING_SWITCH_LOCAL</t>
  </si>
  <si>
    <t>F502_20KV_INCOMING_SWITCH_REMOTE</t>
  </si>
  <si>
    <t>F502_VT_MCB_FAULT_TRIP</t>
  </si>
  <si>
    <t>ETHERNET FAIL TRAFO 1 CONTROL PANEL</t>
  </si>
  <si>
    <t>ETHERNET FAIL TRAFO 1 PROT PANEL</t>
  </si>
  <si>
    <t>F87T FAIL</t>
  </si>
  <si>
    <t>F501 FAIL</t>
  </si>
  <si>
    <t>F502 FAIL</t>
  </si>
  <si>
    <t>CB Q0 MOTOR MCB TRIP</t>
  </si>
  <si>
    <t>MAIN TANK OIL HIGH LEVEL ALARM</t>
  </si>
  <si>
    <t>OLTC OIL HIGH LEVEL ALARM</t>
  </si>
  <si>
    <t>BUCHOLZ ALARM</t>
  </si>
  <si>
    <t>OIL TEMP ALARM</t>
  </si>
  <si>
    <t>MAIN TANK BREATH CONSV. ALARM</t>
  </si>
  <si>
    <t>OLTC BREATH CONSV. ALARM</t>
  </si>
  <si>
    <t>LV WINDING TEMP. ALARM</t>
  </si>
  <si>
    <t>HV WINDING TEMPT. ALARM</t>
  </si>
  <si>
    <t>COOLING FAN FAIL</t>
  </si>
  <si>
    <t>OLTC MOTOR RDRIVE FAIL</t>
  </si>
  <si>
    <t>MK MCB HEATER TRIP</t>
  </si>
  <si>
    <t>BUCHLOZ TRIP</t>
  </si>
  <si>
    <t>OIL TEMP. TRIP</t>
  </si>
  <si>
    <t>HV WINDING TEMPT. TRIP</t>
  </si>
  <si>
    <t>PROTECTION POWER FAIL</t>
  </si>
  <si>
    <t>CONTROL POWER FAIL</t>
  </si>
  <si>
    <t>MCB AUX DDC SUPPLY FAIL</t>
  </si>
  <si>
    <t>LV WINDING TEMPT. TRIP</t>
  </si>
  <si>
    <t>PRESSURE RELIEFE TRIP</t>
  </si>
  <si>
    <t>OLTC PRESSURE RELIEFE TRIP</t>
  </si>
  <si>
    <t>JANSEN RELAY TRIP</t>
  </si>
  <si>
    <t>MAIN TANK OIL LEVEL LOW</t>
  </si>
  <si>
    <t>OLTC OIL LEVEL LOW</t>
  </si>
  <si>
    <t>MK MOTOR MCB TRIP</t>
  </si>
  <si>
    <t>D40</t>
  </si>
  <si>
    <t>BCU_TRAFO1_BCU_FAIL</t>
  </si>
  <si>
    <t>BCU_TRAFO1_U11_FAIL</t>
  </si>
  <si>
    <t>BCU_ETHERNET_FAIL_TRAFO_1_PROT_PANEL</t>
  </si>
  <si>
    <t>BCU_F87T_FAIL</t>
  </si>
  <si>
    <t>BCU_F501_FAIL</t>
  </si>
  <si>
    <t>BCU_F502_FAIL</t>
  </si>
  <si>
    <t>BCU_SF6 STAGE 2 BLOCK</t>
  </si>
  <si>
    <t>BCU_CLOSE_SPRG_UNCHRG</t>
  </si>
  <si>
    <t>BCU_CB_Q0_MTR_MCB_TRIP</t>
  </si>
  <si>
    <t>BCU_DS_Q1_MTR_MCB_TRIP</t>
  </si>
  <si>
    <t>BCU_DS_Q1_CTRL_MCB_TRIP</t>
  </si>
  <si>
    <t>BCU_DS_Q2_MTR_MCB_TRIP</t>
  </si>
  <si>
    <t>BCU_DS_Q2_CTRL_MCB_TRIP</t>
  </si>
  <si>
    <t>BCU_B07.BI_15</t>
  </si>
  <si>
    <t>BCU_M_TANK_OIL_HIGH_LVL_ALARM</t>
  </si>
  <si>
    <t>BCU_OLTC_OIL_HIGH_LVL_ALARM</t>
  </si>
  <si>
    <t>BUCHOLZ_ALARM</t>
  </si>
  <si>
    <t>OIL_TEMP_ALARM</t>
  </si>
  <si>
    <t>MT_BREATH_CONSV_ALARM</t>
  </si>
  <si>
    <t>OLTC_BREATH_CONSV_ALARM</t>
  </si>
  <si>
    <t>LV_WIND_TEMP_ALARM</t>
  </si>
  <si>
    <t>HV_WIND_TEMP_ALARM</t>
  </si>
  <si>
    <t>COOLING_FAN_FAIL</t>
  </si>
  <si>
    <t>OLTC_MOTOR_DRIVE_FAIL</t>
  </si>
  <si>
    <t>TCS1_FAIL</t>
  </si>
  <si>
    <t>TCS2_FAIL</t>
  </si>
  <si>
    <t>K861_TRIP</t>
  </si>
  <si>
    <t>K862_TRIP</t>
  </si>
  <si>
    <t>K863_TRIP</t>
  </si>
  <si>
    <t>BCU_B12.BI_20</t>
  </si>
  <si>
    <t>BUCHOLZ_TRIP</t>
  </si>
  <si>
    <t>OIL_TEMP_TRIP</t>
  </si>
  <si>
    <t>HV_WIND_TEMP_TRIP</t>
  </si>
  <si>
    <t>PROT_POWER_FAIL</t>
  </si>
  <si>
    <t>CTRL_POWER_FAIL</t>
  </si>
  <si>
    <t>MCB_AUX_DC_SUPPLY_FAIL</t>
  </si>
  <si>
    <t>LV_WIND_TEMP_TRIP</t>
  </si>
  <si>
    <t>PRESS_RELIEF_TRIP</t>
  </si>
  <si>
    <t>OLTC_PRESS_RELIEF_TRIP</t>
  </si>
  <si>
    <t>M_TANK_OIL_LVL_LOW</t>
  </si>
  <si>
    <t>OLTC_OIL_LVL_LOW</t>
  </si>
  <si>
    <t>MOTOR_MCB_TRIP</t>
  </si>
  <si>
    <t>D37PROT/PTRC1.Tr.phsA</t>
  </si>
  <si>
    <t>D37PROT/PTRC1.Tr.phsB</t>
  </si>
  <si>
    <t>D37PROT/PTRC1.Tr.phsC</t>
  </si>
  <si>
    <t>D37PROT/PDIF2.Op.phsA</t>
  </si>
  <si>
    <t>D37PROT/PDIF2.Op.phsB</t>
  </si>
  <si>
    <t>D37PROT/PDIF2.Op.phsC</t>
  </si>
  <si>
    <t>D37PROT/PDIF4.Op.phsA</t>
  </si>
  <si>
    <t>D37PROT/PDIF4.Op.phsB</t>
  </si>
  <si>
    <t>D37PROT/PDIF4.Op.phsC</t>
  </si>
  <si>
    <t>D37PROT/PDIF6.Op.phsA</t>
  </si>
  <si>
    <t>D37PROT/PDIF6.Op.phsB</t>
  </si>
  <si>
    <t>D37PROT/PDIF6.Op.phsC</t>
  </si>
  <si>
    <t>D37PROT/PDIF1.Op.phsA</t>
  </si>
  <si>
    <t>D37PROT/PDIF1.Op.phsB</t>
  </si>
  <si>
    <t>D37PROT/PDIF1.Op.phsC</t>
  </si>
  <si>
    <t>D38PROT/PTRC1.Op.phsA</t>
  </si>
  <si>
    <t>D38PROT/PTRC1.Op.phsB</t>
  </si>
  <si>
    <t>D38PROT/PTRC1.Op.phsC</t>
  </si>
  <si>
    <t>D39PROT/PTRC1.Op.phsA</t>
  </si>
  <si>
    <t>D39PROT/PTRC1.Op.phsB</t>
  </si>
  <si>
    <t>D39PROT/PTRC1.Op.phsC</t>
  </si>
  <si>
    <t>BUS1</t>
  </si>
  <si>
    <t>BUS2</t>
  </si>
  <si>
    <t>D34CTRL/CILO11.EnaCls.stVal</t>
  </si>
  <si>
    <t>D34CTRL/CILO12.EnaCls.stVal</t>
  </si>
  <si>
    <t>ON=TRUE</t>
  </si>
  <si>
    <t>ON=FALSE</t>
  </si>
  <si>
    <t>BISA SALAH</t>
  </si>
  <si>
    <t>D37PROT/PDIF2.Op.general</t>
  </si>
  <si>
    <t>D37PROT/PDIF1.Op.general</t>
  </si>
  <si>
    <t>D37PROT/PDIF6.Op.general</t>
  </si>
  <si>
    <t>D37PROT/PDIF4.Op.general</t>
  </si>
  <si>
    <t>D37PROT/PHAR1.Op.general</t>
  </si>
  <si>
    <t>D34CTRL/GGIO20.Ind7.stVal</t>
  </si>
  <si>
    <t>D34CTRL/GGIO20.Ind8.stVal</t>
  </si>
  <si>
    <t>D36CTRL/GGIO29.Ind6.stVal</t>
  </si>
  <si>
    <t>D38PROT/PTOC4.Op.general</t>
  </si>
  <si>
    <t>D38PROT/PTOC1.Op.general</t>
  </si>
  <si>
    <t>D38PROT/PTOC8.Op.general</t>
  </si>
  <si>
    <t>D38PROT/PTOC7.Op.general</t>
  </si>
  <si>
    <t>D39PROT/PTOC1.Op.phsC</t>
  </si>
  <si>
    <t>D39PROT/PTOC8.Op.phsC</t>
  </si>
  <si>
    <t>D39PROT/PTOC2.Op.phsC</t>
  </si>
  <si>
    <t>D39PROT/PTOC5.Op.phsC</t>
  </si>
  <si>
    <t>D39PROT/PTOC6.Op.phsC</t>
  </si>
  <si>
    <t>D39PROT/GGIO10.Ind4.stVal</t>
  </si>
  <si>
    <t>D39PROT/GGIO10.Ind5.stVal</t>
  </si>
  <si>
    <t>D39PROT/GGIO10.Ind6.stVal</t>
  </si>
  <si>
    <t>D39PROT/GGIO10.Ind7.stVal</t>
  </si>
  <si>
    <t>D39PROT/GGIO10.Ind8.stVal</t>
  </si>
  <si>
    <t>D39PROT/GGIO11.Ind1.stVal</t>
  </si>
  <si>
    <t>D39PROT/GGIO11.Ind3.stVal</t>
  </si>
  <si>
    <t>D39PROT/GGIO11.Ind4.stVal</t>
  </si>
  <si>
    <t>D40PROT/GGIO19.Ind7.stVal</t>
  </si>
  <si>
    <t>D40PROT/GGIO19.Ind1.stVal</t>
  </si>
  <si>
    <t>D40PROT/GGIO19.Ind3.stVal</t>
  </si>
  <si>
    <t>D40PROT/GGIO19.Ind5.stVal</t>
  </si>
  <si>
    <t>D40CTRL/GGIO28.Ind1.stVal</t>
  </si>
  <si>
    <t>D40CTRL/GGIO28.Ind3.stVal</t>
  </si>
  <si>
    <t>D40CTRL/GGIO28.Ind4.stVal</t>
  </si>
  <si>
    <t>D40CTRL/GGIO28.Ind5.stVal</t>
  </si>
  <si>
    <t>D40CTRL/GGIO29.Ind3.stVal</t>
  </si>
  <si>
    <t>D40CTRL/GGIO29.Ind4.stVal</t>
  </si>
  <si>
    <t>D40CTRL/GGIO30.Ind2.stVal</t>
  </si>
  <si>
    <t>D40CTRL/GGIO30.Ind3.stVal</t>
  </si>
  <si>
    <t>D40CTRL/GGIO17.Ind7.stVal</t>
  </si>
  <si>
    <t>D40CTRL/GGIO31.Ind1.stVal</t>
  </si>
  <si>
    <t>D40CTRL/GGIO31.Ind2.stVal</t>
  </si>
  <si>
    <t>D40CTRL/GGIO31.Ind3.stVal</t>
  </si>
  <si>
    <t>D40CTRL/GGIO31.Ind4.stVal</t>
  </si>
  <si>
    <t>D40CTRL/GGIO31.Ind5.stVal</t>
  </si>
  <si>
    <t>D40CTRL/GGIO31.Ind6.stVal</t>
  </si>
  <si>
    <t>D40CTRL/GGIO31.Ind7.stVal</t>
  </si>
  <si>
    <t>D40CTRL/GGIO31.Ind8.stVal</t>
  </si>
  <si>
    <t>D40CTRL/GGIO32.Ind1.stVal</t>
  </si>
  <si>
    <t>D40CTRL/GGIO32.Ind2.stVal</t>
  </si>
  <si>
    <t>D40CTRL/GGIO20.Ind6.stVal</t>
  </si>
  <si>
    <t>D40CTRL/GGIO20.Ind7.stVal</t>
  </si>
  <si>
    <t>D40CTRL/GGIO19.Ind8.stVal</t>
  </si>
  <si>
    <t>D40CTRL/GGIO20.Ind2.stVal</t>
  </si>
  <si>
    <t>D40CTRL/GGIO20.Ind4.stVal</t>
  </si>
  <si>
    <t>D40CTRL/GGIO33.Ind4.stVal</t>
  </si>
  <si>
    <t>D40CTRL/GGIO20.Ind8.stVal</t>
  </si>
  <si>
    <t>D40CTRL/GGIO21.Ind1.stVal</t>
  </si>
  <si>
    <t>D40CTRL/GGIO21.Ind2.stVal</t>
  </si>
  <si>
    <t>D40CTRL/GGIO21.Ind3.stVal</t>
  </si>
  <si>
    <t>D40CTRL/GGIO21.Ind4.stVal</t>
  </si>
  <si>
    <t>D40CTRL/GGIO21.Ind5.stVal</t>
  </si>
  <si>
    <t>D40CTRL/GGIO22.Ind1.stVal</t>
  </si>
  <si>
    <t>D40CTRL/GGIO22.Ind2.stVal</t>
  </si>
  <si>
    <t>D40CTRL/GGIO22.Ind3.stVal</t>
  </si>
  <si>
    <t>D40CTRL/GGIO22.Ind5.stVal</t>
  </si>
  <si>
    <t>D40CTRL/GGIO22.Ind6.stVal</t>
  </si>
  <si>
    <t>D40CTRL/GGIO23.Ind4.stVal</t>
  </si>
  <si>
    <t>D40CTRL/GGIO22.Ind4.stVal</t>
  </si>
  <si>
    <t>D34CTRL/GGIO28.Ind2.stVal</t>
  </si>
  <si>
    <t>D34CTRL/GGIO28.Ind3.stVal</t>
  </si>
  <si>
    <t>D34CTRL/GGIO28.Ind4.stVal</t>
  </si>
  <si>
    <t>D34CTRL/GGIO28.Ind5.stVal</t>
  </si>
  <si>
    <t>D34CTRL/GGIO29.Ind3.stVal</t>
  </si>
  <si>
    <t>D34CTRL/GGIO29.Ind4.stVal</t>
  </si>
  <si>
    <t>D34CTRL/GGIO30.Ind2.stVal</t>
  </si>
  <si>
    <t>D34CTRL/GGIO30.Ind3.stVal</t>
  </si>
  <si>
    <t>D34CTRL/GGIO17.Ind5.stVal</t>
  </si>
  <si>
    <t>D34CTRL/GGIO17.Ind8.stVal</t>
  </si>
  <si>
    <t>D34CTRL/GGIO18.Ind1.stVal</t>
  </si>
  <si>
    <t>D34CTRL/GGIO18.Ind5.stVal</t>
  </si>
  <si>
    <t>D34CTRL/GGIO19.Ind1.stVal</t>
  </si>
  <si>
    <t>D34CTRL/GGIO21.Ind4.stVal</t>
  </si>
  <si>
    <t>D34CTRL/GGIO21.Ind5.stVal</t>
  </si>
  <si>
    <t>D34CTRL/GGIO21.Ind3.stVal</t>
  </si>
  <si>
    <t>D34CTRL/GGIO17.Ind2.stVal</t>
  </si>
  <si>
    <t>D34CTRL/GGIO17.Ind3.stVal</t>
  </si>
  <si>
    <t>D34CTRL/GGIO17.Ind4.stVal</t>
  </si>
  <si>
    <t>D33PROT/PTOC7.Op.general</t>
  </si>
  <si>
    <t>D33PROT/PTOC3.Op.general</t>
  </si>
  <si>
    <t>Database</t>
  </si>
  <si>
    <t>BCU_CB_Q0.2_DPOS</t>
  </si>
  <si>
    <t>D34CTTRL/XCBR1.Pos.stVal</t>
  </si>
  <si>
    <t>D34CTTRL/XSWI1.Pos.stVal</t>
  </si>
  <si>
    <t>D34CTTRL/XSWI2.Pos.stVal</t>
  </si>
  <si>
    <t>BCU_DS_Q1_DPOS</t>
  </si>
  <si>
    <t>BCU_DS_Q2_DPOS</t>
  </si>
  <si>
    <t>KOSONG</t>
  </si>
  <si>
    <t>Pemalang1</t>
  </si>
  <si>
    <t>Pemalang2</t>
  </si>
  <si>
    <t>Pekalongan1</t>
  </si>
  <si>
    <t>Pekalongan2</t>
  </si>
  <si>
    <t>BCU</t>
  </si>
  <si>
    <t>198.120.0.27</t>
  </si>
  <si>
    <t>198.120.0.28</t>
  </si>
  <si>
    <t>198.120.0.29</t>
  </si>
  <si>
    <t>198.120.0.30</t>
  </si>
  <si>
    <t>198.120.0.31</t>
  </si>
  <si>
    <t>198.120.0.32</t>
  </si>
  <si>
    <t>198.120.0.21</t>
  </si>
  <si>
    <t>198.120.0.22</t>
  </si>
  <si>
    <t>198.120.0.23</t>
  </si>
  <si>
    <t>198.120.0.24</t>
  </si>
  <si>
    <t>198.120.0.25</t>
  </si>
  <si>
    <t>198.120.0.26</t>
  </si>
  <si>
    <t>F67 / F51</t>
  </si>
  <si>
    <t>198.120.0.33</t>
  </si>
  <si>
    <t>198.120.0.34</t>
  </si>
  <si>
    <t>F87L / F87T</t>
  </si>
  <si>
    <t>F501</t>
  </si>
  <si>
    <t>F502</t>
  </si>
  <si>
    <t>198.120.0.37</t>
  </si>
  <si>
    <t>198.120.0.40</t>
  </si>
  <si>
    <t>198.120.0.38</t>
  </si>
  <si>
    <t>198.120.0.39</t>
  </si>
  <si>
    <t>String Objectt</t>
  </si>
  <si>
    <t>QUERY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</si>
</sst>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quotePrefix="1" applyFont="1" applyFill="1" applyBorder="1"/>
    <xf numFmtId="0" fontId="0" fillId="0" borderId="0" xfId="0" quotePrefix="1"/>
    <xf numFmtId="0" fontId="0" fillId="0" borderId="1" xfId="0" applyFill="1" applyBorder="1"/>
    <xf numFmtId="0" fontId="1" fillId="0" borderId="0" xfId="0" applyFont="1"/>
    <xf numFmtId="0" fontId="0" fillId="0" borderId="1" xfId="0" quotePrefix="1" applyBorder="1"/>
    <xf numFmtId="0" fontId="0" fillId="0" borderId="3" xfId="0" applyFill="1" applyBorder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  <xf numFmtId="0" fontId="1" fillId="2" borderId="0" xfId="0" applyFont="1" applyFill="1" applyBorder="1"/>
    <xf numFmtId="0" fontId="0" fillId="0" borderId="3" xfId="0" applyBorder="1"/>
    <xf numFmtId="0" fontId="1" fillId="2" borderId="3" xfId="0" applyFont="1" applyFill="1" applyBorder="1"/>
    <xf numFmtId="0" fontId="1" fillId="2" borderId="2" xfId="0" applyFont="1" applyFill="1" applyBorder="1"/>
    <xf numFmtId="0" fontId="0" fillId="0" borderId="0" xfId="0" applyFill="1"/>
    <xf numFmtId="0" fontId="0" fillId="2" borderId="0" xfId="0" applyFill="1"/>
    <xf numFmtId="0" fontId="1" fillId="0" borderId="1" xfId="0" applyFont="1" applyFill="1" applyBorder="1"/>
    <xf numFmtId="0" fontId="1" fillId="0" borderId="0" xfId="0" applyFont="1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1A4D-0924-4459-A03B-17BF624B81F2}">
  <dimension ref="A1:F15"/>
  <sheetViews>
    <sheetView workbookViewId="0">
      <selection activeCell="D4" sqref="D4"/>
    </sheetView>
  </sheetViews>
  <sheetFormatPr defaultRowHeight="15" x14ac:dyDescent="0.25"/>
  <cols>
    <col min="1" max="1" width="13.85546875" bestFit="1" customWidth="1"/>
    <col min="2" max="2" width="18.140625" customWidth="1"/>
    <col min="3" max="3" width="21.85546875" customWidth="1"/>
    <col min="4" max="4" width="27.42578125" customWidth="1"/>
    <col min="5" max="5" width="17.28515625" customWidth="1"/>
    <col min="6" max="6" width="11.7109375" bestFit="1" customWidth="1"/>
  </cols>
  <sheetData>
    <row r="1" spans="1:6" x14ac:dyDescent="0.25">
      <c r="A1" s="6" t="s">
        <v>14</v>
      </c>
    </row>
    <row r="3" spans="1:6" x14ac:dyDescent="0.25">
      <c r="A3" s="1"/>
      <c r="B3" s="1" t="s">
        <v>924</v>
      </c>
      <c r="C3" s="1" t="s">
        <v>921</v>
      </c>
      <c r="D3" s="1" t="s">
        <v>908</v>
      </c>
      <c r="E3" s="5" t="s">
        <v>925</v>
      </c>
      <c r="F3" s="8" t="s">
        <v>926</v>
      </c>
    </row>
    <row r="4" spans="1:6" x14ac:dyDescent="0.25">
      <c r="A4" s="1" t="s">
        <v>904</v>
      </c>
      <c r="B4" s="7" t="s">
        <v>909</v>
      </c>
      <c r="C4" s="7" t="s">
        <v>910</v>
      </c>
      <c r="D4" s="7" t="s">
        <v>911</v>
      </c>
      <c r="E4" s="1"/>
    </row>
    <row r="5" spans="1:6" x14ac:dyDescent="0.25">
      <c r="A5" s="1" t="s">
        <v>905</v>
      </c>
      <c r="B5" s="7" t="s">
        <v>912</v>
      </c>
      <c r="C5" s="7" t="s">
        <v>913</v>
      </c>
      <c r="D5" s="7" t="s">
        <v>914</v>
      </c>
      <c r="E5" s="1"/>
    </row>
    <row r="6" spans="1:6" x14ac:dyDescent="0.25">
      <c r="A6" s="1" t="s">
        <v>906</v>
      </c>
      <c r="B6" s="7" t="s">
        <v>915</v>
      </c>
      <c r="C6" s="7" t="s">
        <v>916</v>
      </c>
      <c r="D6" s="7" t="s">
        <v>917</v>
      </c>
      <c r="E6" s="1"/>
    </row>
    <row r="7" spans="1:6" x14ac:dyDescent="0.25">
      <c r="A7" s="1" t="s">
        <v>907</v>
      </c>
      <c r="B7" s="7" t="s">
        <v>918</v>
      </c>
      <c r="C7" s="7" t="s">
        <v>919</v>
      </c>
      <c r="D7" s="7" t="s">
        <v>920</v>
      </c>
      <c r="E7" s="1"/>
    </row>
    <row r="8" spans="1:6" x14ac:dyDescent="0.25">
      <c r="A8" s="1" t="s">
        <v>17</v>
      </c>
      <c r="B8" s="7"/>
      <c r="C8" s="7" t="s">
        <v>922</v>
      </c>
      <c r="D8" s="7" t="s">
        <v>923</v>
      </c>
      <c r="E8" s="1"/>
    </row>
    <row r="9" spans="1:6" x14ac:dyDescent="0.25">
      <c r="A9" s="1" t="s">
        <v>18</v>
      </c>
      <c r="B9" s="7" t="s">
        <v>927</v>
      </c>
      <c r="C9" s="7"/>
      <c r="D9" s="7" t="s">
        <v>928</v>
      </c>
      <c r="E9" s="7" t="s">
        <v>929</v>
      </c>
      <c r="F9" s="7" t="s">
        <v>930</v>
      </c>
    </row>
    <row r="10" spans="1:6" x14ac:dyDescent="0.25">
      <c r="A10" s="1"/>
      <c r="B10" s="1"/>
      <c r="C10" s="1"/>
      <c r="D10" s="1"/>
      <c r="E10" s="1"/>
    </row>
    <row r="11" spans="1:6" x14ac:dyDescent="0.25">
      <c r="A11" s="1"/>
      <c r="B11" s="1"/>
      <c r="C11" s="1"/>
      <c r="D11" s="1"/>
      <c r="E11" s="1"/>
    </row>
    <row r="12" spans="1:6" x14ac:dyDescent="0.25">
      <c r="A12" s="1"/>
      <c r="B12" s="1"/>
      <c r="C12" s="1"/>
      <c r="D12" s="1"/>
      <c r="E12" s="1"/>
    </row>
    <row r="13" spans="1:6" x14ac:dyDescent="0.25">
      <c r="A13" s="1"/>
      <c r="B13" s="1"/>
      <c r="C13" s="1"/>
      <c r="D13" s="1"/>
      <c r="E13" s="1"/>
    </row>
    <row r="14" spans="1:6" x14ac:dyDescent="0.25">
      <c r="A14" s="1"/>
      <c r="B14" s="1"/>
      <c r="C14" s="1"/>
      <c r="D14" s="1"/>
      <c r="E14" s="1"/>
    </row>
    <row r="15" spans="1:6" x14ac:dyDescent="0.25">
      <c r="A15" s="1"/>
      <c r="B15" s="1"/>
      <c r="C15" s="1"/>
      <c r="D15" s="1"/>
      <c r="E15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C7EA-B592-4175-B797-4F58FBDF59B8}">
  <dimension ref="A1:M89"/>
  <sheetViews>
    <sheetView tabSelected="1" topLeftCell="F34" zoomScale="115" zoomScaleNormal="115" workbookViewId="0">
      <selection activeCell="K43" sqref="K43:K65"/>
    </sheetView>
  </sheetViews>
  <sheetFormatPr defaultRowHeight="15" x14ac:dyDescent="0.25"/>
  <cols>
    <col min="2" max="2" width="10.5703125" bestFit="1" customWidth="1"/>
    <col min="3" max="3" width="11.85546875" bestFit="1" customWidth="1"/>
    <col min="5" max="5" width="35.42578125" bestFit="1" customWidth="1"/>
    <col min="6" max="6" width="33.85546875" bestFit="1" customWidth="1"/>
    <col min="7" max="7" width="33.85546875" customWidth="1"/>
    <col min="8" max="8" width="42.140625" customWidth="1"/>
    <col min="11" max="11" width="97.7109375" bestFit="1" customWidth="1"/>
    <col min="12" max="12" width="46.28515625" bestFit="1" customWidth="1"/>
    <col min="13" max="13" width="18.140625" bestFit="1" customWidth="1"/>
  </cols>
  <sheetData>
    <row r="1" spans="1:13" x14ac:dyDescent="0.25">
      <c r="A1" s="17" t="s">
        <v>0</v>
      </c>
      <c r="B1" s="19" t="s">
        <v>7</v>
      </c>
      <c r="C1" s="19" t="s">
        <v>6</v>
      </c>
      <c r="D1" s="20" t="s">
        <v>2</v>
      </c>
      <c r="E1" s="20" t="s">
        <v>1</v>
      </c>
      <c r="F1" s="20" t="s">
        <v>131</v>
      </c>
      <c r="G1" s="20" t="s">
        <v>290</v>
      </c>
      <c r="H1" s="20"/>
      <c r="I1" s="20" t="s">
        <v>4</v>
      </c>
      <c r="J1" s="20"/>
    </row>
    <row r="2" spans="1:13" s="18" customFormat="1" x14ac:dyDescent="0.25">
      <c r="A2" s="18">
        <v>1</v>
      </c>
      <c r="B2" s="10" t="s">
        <v>378</v>
      </c>
      <c r="C2" s="10" t="s">
        <v>82</v>
      </c>
      <c r="D2" s="10" t="s">
        <v>461</v>
      </c>
      <c r="E2" s="10" t="s">
        <v>20</v>
      </c>
      <c r="F2" s="10" t="s">
        <v>129</v>
      </c>
      <c r="G2" s="10" t="s">
        <v>303</v>
      </c>
      <c r="H2" s="10" t="s">
        <v>379</v>
      </c>
      <c r="I2" s="10" t="s">
        <v>5</v>
      </c>
      <c r="J2" s="11"/>
      <c r="K2" s="18" t="str">
        <f>CONCATENATE("ADD `",G2,"` CHAR(10) NOT NULL AFTER `","bay","`,")</f>
        <v>ADD `f87lfail` CHAR(10) NOT NULL AFTER `bay`,</v>
      </c>
      <c r="L2" t="str">
        <f>CONCATENATE("''",H2,"'',     //",G2)</f>
        <v>''D29CTRL/GGIO17.Ind8.stVal'',     //f87lfail</v>
      </c>
      <c r="M2" t="str">
        <f>CONCATENATE(G2,"=?, ")</f>
        <v xml:space="preserve">f87lfail=?, </v>
      </c>
    </row>
    <row r="3" spans="1:13" s="18" customFormat="1" x14ac:dyDescent="0.25">
      <c r="A3" s="18">
        <v>2</v>
      </c>
      <c r="B3" s="10" t="s">
        <v>378</v>
      </c>
      <c r="C3" s="10" t="s">
        <v>82</v>
      </c>
      <c r="D3" s="10" t="s">
        <v>461</v>
      </c>
      <c r="E3" s="10" t="s">
        <v>19</v>
      </c>
      <c r="F3" s="10" t="s">
        <v>132</v>
      </c>
      <c r="G3" s="10" t="s">
        <v>304</v>
      </c>
      <c r="H3" s="10" t="s">
        <v>380</v>
      </c>
      <c r="I3" s="10" t="s">
        <v>5</v>
      </c>
      <c r="J3" s="11"/>
      <c r="K3" s="18" t="str">
        <f>CONCATENATE("ADD `",G3,"` CHAR(10) NOT NULL AFTER `",G2,"`,")</f>
        <v>ADD `f87lalarm` CHAR(10) NOT NULL AFTER `f87lfail`,</v>
      </c>
      <c r="L3" t="str">
        <f t="shared" ref="L3:L66" si="0">CONCATENATE("''",H3,"'',     //",G3)</f>
        <v>''D29CTRL/GGIO18.Ind1.stVal'',     //f87lalarm</v>
      </c>
      <c r="M3" t="str">
        <f t="shared" ref="M3:M66" si="1">CONCATENATE(G3,"=?, ")</f>
        <v xml:space="preserve">f87lalarm=?, </v>
      </c>
    </row>
    <row r="4" spans="1:13" s="18" customFormat="1" x14ac:dyDescent="0.25">
      <c r="A4" s="18">
        <v>3</v>
      </c>
      <c r="B4" s="10" t="s">
        <v>378</v>
      </c>
      <c r="C4" s="10" t="s">
        <v>82</v>
      </c>
      <c r="D4" s="10" t="s">
        <v>461</v>
      </c>
      <c r="E4" s="10" t="s">
        <v>21</v>
      </c>
      <c r="F4" s="10" t="s">
        <v>130</v>
      </c>
      <c r="G4" s="10" t="s">
        <v>305</v>
      </c>
      <c r="H4" s="10" t="s">
        <v>381</v>
      </c>
      <c r="I4" s="10" t="s">
        <v>5</v>
      </c>
      <c r="J4" s="11"/>
      <c r="K4" s="18" t="str">
        <f t="shared" ref="K4:K67" si="2">CONCATENATE("ADD `",G4,"` CHAR(10) NOT NULL AFTER `",G3,"`,")</f>
        <v>ADD `f50fail` CHAR(10) NOT NULL AFTER `f87lalarm`,</v>
      </c>
      <c r="L4" t="str">
        <f t="shared" si="0"/>
        <v>''D29CTRL/GGIO18.Ind4.stVal'',     //f50fail</v>
      </c>
      <c r="M4" t="str">
        <f t="shared" si="1"/>
        <v xml:space="preserve">f50fail=?, </v>
      </c>
    </row>
    <row r="5" spans="1:13" s="18" customFormat="1" x14ac:dyDescent="0.25">
      <c r="A5" s="18">
        <v>4</v>
      </c>
      <c r="B5" s="10" t="s">
        <v>378</v>
      </c>
      <c r="C5" s="10" t="s">
        <v>82</v>
      </c>
      <c r="D5" s="10" t="s">
        <v>461</v>
      </c>
      <c r="E5" s="10" t="s">
        <v>22</v>
      </c>
      <c r="F5" s="10" t="s">
        <v>133</v>
      </c>
      <c r="G5" s="10" t="s">
        <v>306</v>
      </c>
      <c r="H5" s="10" t="s">
        <v>382</v>
      </c>
      <c r="I5" s="10" t="s">
        <v>5</v>
      </c>
      <c r="J5" s="11"/>
      <c r="K5" s="18" t="str">
        <f t="shared" si="2"/>
        <v>ADD `f50alarm` CHAR(10) NOT NULL AFTER `f50fail`,</v>
      </c>
      <c r="L5" t="str">
        <f t="shared" si="0"/>
        <v>''D29CTRL/GGIO18.Ind5.stVal'',     //f50alarm</v>
      </c>
      <c r="M5" t="str">
        <f t="shared" si="1"/>
        <v xml:space="preserve">f50alarm=?, </v>
      </c>
    </row>
    <row r="6" spans="1:13" s="18" customFormat="1" x14ac:dyDescent="0.25">
      <c r="A6" s="18">
        <v>7</v>
      </c>
      <c r="B6" s="10" t="s">
        <v>378</v>
      </c>
      <c r="C6" s="10" t="s">
        <v>82</v>
      </c>
      <c r="D6" s="10" t="s">
        <v>461</v>
      </c>
      <c r="E6" s="10" t="s">
        <v>25</v>
      </c>
      <c r="F6" s="10" t="s">
        <v>136</v>
      </c>
      <c r="G6" s="10" t="s">
        <v>293</v>
      </c>
      <c r="H6" s="10" t="s">
        <v>383</v>
      </c>
      <c r="I6" s="10" t="s">
        <v>5</v>
      </c>
      <c r="J6" s="11"/>
      <c r="K6" s="18" t="str">
        <f t="shared" si="2"/>
        <v>ADD `mcbac` CHAR(10) NOT NULL AFTER `f50alarm`,</v>
      </c>
      <c r="L6" t="str">
        <f t="shared" si="0"/>
        <v>''D29CTRL/GGIO17.Ind7.stVal'',     //mcbac</v>
      </c>
      <c r="M6" t="str">
        <f t="shared" si="1"/>
        <v xml:space="preserve">mcbac=?, </v>
      </c>
    </row>
    <row r="7" spans="1:13" s="18" customFormat="1" x14ac:dyDescent="0.25">
      <c r="A7" s="18">
        <v>8</v>
      </c>
      <c r="B7" s="10" t="s">
        <v>378</v>
      </c>
      <c r="C7" s="10" t="s">
        <v>82</v>
      </c>
      <c r="D7" s="10" t="s">
        <v>461</v>
      </c>
      <c r="E7" s="10" t="s">
        <v>26</v>
      </c>
      <c r="F7" s="10" t="s">
        <v>137</v>
      </c>
      <c r="G7" s="10" t="s">
        <v>294</v>
      </c>
      <c r="H7" s="10" t="s">
        <v>384</v>
      </c>
      <c r="I7" s="10" t="s">
        <v>5</v>
      </c>
      <c r="J7" s="11"/>
      <c r="K7" s="18" t="str">
        <f t="shared" si="2"/>
        <v>ADD `auxdcsupply` CHAR(10) NOT NULL AFTER `mcbac`,</v>
      </c>
      <c r="L7" t="str">
        <f t="shared" si="0"/>
        <v>''D29CTRL/GGIO19.Ind4.stVal'',     //auxdcsupply</v>
      </c>
      <c r="M7" t="str">
        <f t="shared" si="1"/>
        <v xml:space="preserve">auxdcsupply=?, </v>
      </c>
    </row>
    <row r="8" spans="1:13" s="18" customFormat="1" x14ac:dyDescent="0.25">
      <c r="A8" s="18">
        <v>10</v>
      </c>
      <c r="B8" s="10" t="s">
        <v>378</v>
      </c>
      <c r="C8" s="10" t="s">
        <v>82</v>
      </c>
      <c r="D8" s="10" t="s">
        <v>461</v>
      </c>
      <c r="E8" s="10" t="s">
        <v>28</v>
      </c>
      <c r="F8" s="10" t="s">
        <v>140</v>
      </c>
      <c r="G8" s="10" t="s">
        <v>322</v>
      </c>
      <c r="H8" s="10" t="s">
        <v>385</v>
      </c>
      <c r="I8" s="10" t="s">
        <v>5</v>
      </c>
      <c r="J8" s="11"/>
      <c r="K8" s="18" t="str">
        <f t="shared" si="2"/>
        <v>ADD `q21q22close` CHAR(10) NOT NULL AFTER `auxdcsupply`,</v>
      </c>
      <c r="L8" t="str">
        <f t="shared" si="0"/>
        <v>''D29CTRL/GGIO19.Ind7.stVal'',     //q21q22close</v>
      </c>
      <c r="M8" t="str">
        <f t="shared" si="1"/>
        <v xml:space="preserve">q21q22close=?, </v>
      </c>
    </row>
    <row r="9" spans="1:13" s="18" customFormat="1" x14ac:dyDescent="0.25">
      <c r="A9" s="18">
        <v>11</v>
      </c>
      <c r="B9" s="10" t="s">
        <v>378</v>
      </c>
      <c r="C9" s="10" t="s">
        <v>82</v>
      </c>
      <c r="D9" s="10" t="s">
        <v>461</v>
      </c>
      <c r="E9" s="10" t="s">
        <v>29</v>
      </c>
      <c r="F9" s="10" t="s">
        <v>145</v>
      </c>
      <c r="G9" s="10" t="s">
        <v>295</v>
      </c>
      <c r="H9" s="10" t="s">
        <v>386</v>
      </c>
      <c r="I9" s="10" t="s">
        <v>5</v>
      </c>
      <c r="J9" s="11"/>
      <c r="K9" s="18" t="str">
        <f t="shared" si="2"/>
        <v>ADD `cbsringchargefail` CHAR(10) NOT NULL AFTER `q21q22close`,</v>
      </c>
      <c r="L9" t="str">
        <f t="shared" si="0"/>
        <v>''D29CTRL/GGIO20.Ind6.stVal'',     //cbsringchargefail</v>
      </c>
      <c r="M9" t="str">
        <f t="shared" si="1"/>
        <v xml:space="preserve">cbsringchargefail=?, </v>
      </c>
    </row>
    <row r="10" spans="1:13" s="18" customFormat="1" x14ac:dyDescent="0.25">
      <c r="A10" s="18">
        <v>13</v>
      </c>
      <c r="B10" s="10" t="s">
        <v>378</v>
      </c>
      <c r="C10" s="10" t="s">
        <v>82</v>
      </c>
      <c r="D10" s="10" t="s">
        <v>461</v>
      </c>
      <c r="E10" s="10" t="s">
        <v>31</v>
      </c>
      <c r="F10" s="10" t="s">
        <v>141</v>
      </c>
      <c r="G10" s="10" t="s">
        <v>296</v>
      </c>
      <c r="H10" s="10" t="s">
        <v>387</v>
      </c>
      <c r="I10" s="10" t="s">
        <v>5</v>
      </c>
      <c r="J10" s="11"/>
      <c r="K10" s="18" t="str">
        <f t="shared" si="2"/>
        <v>ADD `cbmotormcbtrip` CHAR(10) NOT NULL AFTER `cbsringchargefail`,</v>
      </c>
      <c r="L10" t="str">
        <f t="shared" si="0"/>
        <v>''D29CTRL/GGIO20.Ind7.stVal'',     //cbmotormcbtrip</v>
      </c>
      <c r="M10" t="str">
        <f t="shared" si="1"/>
        <v xml:space="preserve">cbmotormcbtrip=?, </v>
      </c>
    </row>
    <row r="11" spans="1:13" s="18" customFormat="1" x14ac:dyDescent="0.25">
      <c r="A11" s="18">
        <v>14</v>
      </c>
      <c r="B11" s="10" t="s">
        <v>378</v>
      </c>
      <c r="C11" s="10" t="s">
        <v>82</v>
      </c>
      <c r="D11" s="10" t="s">
        <v>461</v>
      </c>
      <c r="E11" s="10" t="s">
        <v>32</v>
      </c>
      <c r="F11" s="10" t="s">
        <v>147</v>
      </c>
      <c r="G11" s="10" t="s">
        <v>323</v>
      </c>
      <c r="H11" s="10" t="s">
        <v>388</v>
      </c>
      <c r="I11" s="10" t="s">
        <v>5</v>
      </c>
      <c r="J11" s="11"/>
      <c r="K11" s="18" t="str">
        <f t="shared" si="2"/>
        <v>ADD `springfailR` CHAR(10) NOT NULL AFTER `cbmotormcbtrip`,</v>
      </c>
      <c r="L11" t="str">
        <f t="shared" si="0"/>
        <v>''D29CTRL/GGIO20.Ind8.stVal'',     //springfailR</v>
      </c>
      <c r="M11" t="str">
        <f t="shared" si="1"/>
        <v xml:space="preserve">springfailR=?, </v>
      </c>
    </row>
    <row r="12" spans="1:13" s="18" customFormat="1" x14ac:dyDescent="0.25">
      <c r="A12" s="18">
        <v>15</v>
      </c>
      <c r="B12" s="10" t="s">
        <v>378</v>
      </c>
      <c r="C12" s="10" t="s">
        <v>82</v>
      </c>
      <c r="D12" s="10" t="s">
        <v>461</v>
      </c>
      <c r="E12" s="10" t="s">
        <v>33</v>
      </c>
      <c r="F12" s="10" t="s">
        <v>148</v>
      </c>
      <c r="G12" s="10" t="s">
        <v>324</v>
      </c>
      <c r="H12" s="10" t="s">
        <v>389</v>
      </c>
      <c r="I12" s="10" t="s">
        <v>5</v>
      </c>
      <c r="J12" s="11"/>
      <c r="K12" s="18" t="str">
        <f t="shared" si="2"/>
        <v>ADD `springfailS` CHAR(10) NOT NULL AFTER `springfailR`,</v>
      </c>
      <c r="L12" t="str">
        <f t="shared" si="0"/>
        <v>''D29CTRL/GGIO21.Ind1.stVal'',     //springfailS</v>
      </c>
      <c r="M12" t="str">
        <f t="shared" si="1"/>
        <v xml:space="preserve">springfailS=?, </v>
      </c>
    </row>
    <row r="13" spans="1:13" s="18" customFormat="1" x14ac:dyDescent="0.25">
      <c r="A13" s="18">
        <v>16</v>
      </c>
      <c r="B13" s="10" t="s">
        <v>378</v>
      </c>
      <c r="C13" s="10" t="s">
        <v>82</v>
      </c>
      <c r="D13" s="10" t="s">
        <v>461</v>
      </c>
      <c r="E13" s="10" t="s">
        <v>34</v>
      </c>
      <c r="F13" s="10" t="s">
        <v>149</v>
      </c>
      <c r="G13" s="10" t="s">
        <v>325</v>
      </c>
      <c r="H13" s="10" t="s">
        <v>390</v>
      </c>
      <c r="I13" s="10" t="s">
        <v>5</v>
      </c>
      <c r="J13" s="11"/>
      <c r="K13" s="18" t="str">
        <f t="shared" si="2"/>
        <v>ADD `springfailT` CHAR(10) NOT NULL AFTER `springfailS`,</v>
      </c>
      <c r="L13" t="str">
        <f t="shared" si="0"/>
        <v>''D29CTRL/GGIO21.Ind2.stVal'',     //springfailT</v>
      </c>
      <c r="M13" t="str">
        <f t="shared" si="1"/>
        <v xml:space="preserve">springfailT=?, </v>
      </c>
    </row>
    <row r="14" spans="1:13" s="18" customFormat="1" x14ac:dyDescent="0.25">
      <c r="A14" s="18">
        <v>17</v>
      </c>
      <c r="B14" s="10" t="s">
        <v>378</v>
      </c>
      <c r="C14" s="10" t="s">
        <v>82</v>
      </c>
      <c r="D14" s="10" t="s">
        <v>461</v>
      </c>
      <c r="E14" s="10" t="s">
        <v>36</v>
      </c>
      <c r="F14" s="10" t="s">
        <v>150</v>
      </c>
      <c r="G14" s="10" t="s">
        <v>326</v>
      </c>
      <c r="H14" s="10" t="s">
        <v>391</v>
      </c>
      <c r="I14" s="10" t="s">
        <v>5</v>
      </c>
      <c r="J14" s="11"/>
      <c r="K14" s="18" t="str">
        <f t="shared" si="2"/>
        <v>ADD `sf6block` CHAR(10) NOT NULL AFTER `springfailT`,</v>
      </c>
      <c r="L14" t="str">
        <f t="shared" si="0"/>
        <v>''D29CTRL/GGIO21.Ind3.stVal'',     //sf6block</v>
      </c>
      <c r="M14" t="str">
        <f t="shared" si="1"/>
        <v xml:space="preserve">sf6block=?, </v>
      </c>
    </row>
    <row r="15" spans="1:13" s="18" customFormat="1" x14ac:dyDescent="0.25">
      <c r="A15" s="18">
        <v>18</v>
      </c>
      <c r="B15" s="10" t="s">
        <v>378</v>
      </c>
      <c r="C15" s="10" t="s">
        <v>82</v>
      </c>
      <c r="D15" s="10" t="s">
        <v>461</v>
      </c>
      <c r="E15" s="10" t="s">
        <v>37</v>
      </c>
      <c r="F15" s="10" t="s">
        <v>142</v>
      </c>
      <c r="G15" s="10" t="s">
        <v>327</v>
      </c>
      <c r="H15" s="10" t="s">
        <v>392</v>
      </c>
      <c r="I15" s="10" t="s">
        <v>5</v>
      </c>
      <c r="J15" s="11"/>
      <c r="K15" s="18" t="str">
        <f t="shared" si="2"/>
        <v>ADD `tcs2block` CHAR(10) NOT NULL AFTER `sf6block`,</v>
      </c>
      <c r="L15" t="str">
        <f t="shared" si="0"/>
        <v>''D29CTRL/GGIO21.Ind4.stVal'',     //tcs2block</v>
      </c>
      <c r="M15" t="str">
        <f t="shared" si="1"/>
        <v xml:space="preserve">tcs2block=?, </v>
      </c>
    </row>
    <row r="16" spans="1:13" s="18" customFormat="1" x14ac:dyDescent="0.25">
      <c r="A16" s="18">
        <v>19</v>
      </c>
      <c r="B16" s="10" t="s">
        <v>378</v>
      </c>
      <c r="C16" s="10" t="s">
        <v>82</v>
      </c>
      <c r="D16" s="10" t="s">
        <v>461</v>
      </c>
      <c r="E16" s="10" t="s">
        <v>38</v>
      </c>
      <c r="F16" s="10" t="s">
        <v>151</v>
      </c>
      <c r="G16" s="10" t="s">
        <v>328</v>
      </c>
      <c r="H16" s="10" t="s">
        <v>393</v>
      </c>
      <c r="I16" s="10" t="s">
        <v>5</v>
      </c>
      <c r="J16" s="11"/>
      <c r="K16" s="18" t="str">
        <f t="shared" si="2"/>
        <v>ADD `sf6alarm` CHAR(10) NOT NULL AFTER `tcs2block`,</v>
      </c>
      <c r="L16" t="str">
        <f t="shared" si="0"/>
        <v>''D29CTRL/GGIO21.Ind5.stVal'',     //sf6alarm</v>
      </c>
      <c r="M16" t="str">
        <f t="shared" si="1"/>
        <v xml:space="preserve">sf6alarm=?, </v>
      </c>
    </row>
    <row r="17" spans="1:13" s="18" customFormat="1" x14ac:dyDescent="0.25">
      <c r="A17" s="18">
        <v>20</v>
      </c>
      <c r="B17" s="10" t="s">
        <v>378</v>
      </c>
      <c r="C17" s="10" t="s">
        <v>82</v>
      </c>
      <c r="D17" s="10" t="s">
        <v>461</v>
      </c>
      <c r="E17" s="10" t="s">
        <v>39</v>
      </c>
      <c r="F17" s="10" t="s">
        <v>144</v>
      </c>
      <c r="G17" s="10" t="s">
        <v>329</v>
      </c>
      <c r="H17" s="10" t="s">
        <v>394</v>
      </c>
      <c r="I17" s="10" t="s">
        <v>5</v>
      </c>
      <c r="J17" s="11"/>
      <c r="K17" s="18" t="str">
        <f t="shared" si="2"/>
        <v>ADD `cbalarmac` CHAR(10) NOT NULL AFTER `sf6alarm`,</v>
      </c>
      <c r="L17" t="str">
        <f t="shared" si="0"/>
        <v>''D29CTRL/GGIO22.Ind1.stVal'',     //cbalarmac</v>
      </c>
      <c r="M17" t="str">
        <f t="shared" si="1"/>
        <v xml:space="preserve">cbalarmac=?, </v>
      </c>
    </row>
    <row r="18" spans="1:13" s="18" customFormat="1" x14ac:dyDescent="0.25">
      <c r="A18" s="18">
        <v>21</v>
      </c>
      <c r="B18" s="10" t="s">
        <v>378</v>
      </c>
      <c r="C18" s="10" t="s">
        <v>82</v>
      </c>
      <c r="D18" s="10" t="s">
        <v>461</v>
      </c>
      <c r="E18" s="10" t="s">
        <v>40</v>
      </c>
      <c r="F18" s="10" t="s">
        <v>152</v>
      </c>
      <c r="G18" s="10" t="s">
        <v>330</v>
      </c>
      <c r="H18" s="10" t="s">
        <v>395</v>
      </c>
      <c r="I18" s="10" t="s">
        <v>5</v>
      </c>
      <c r="J18" s="11"/>
      <c r="K18" s="18" t="str">
        <f t="shared" si="2"/>
        <v>ADD `poledis` CHAR(10) NOT NULL AFTER `cbalarmac`,</v>
      </c>
      <c r="L18" t="str">
        <f t="shared" si="0"/>
        <v>''D29CTRL/GGIO22.Ind3.stVal'',     //poledis</v>
      </c>
      <c r="M18" t="str">
        <f t="shared" si="1"/>
        <v xml:space="preserve">poledis=?, </v>
      </c>
    </row>
    <row r="19" spans="1:13" s="18" customFormat="1" x14ac:dyDescent="0.25">
      <c r="A19" s="18">
        <v>22</v>
      </c>
      <c r="B19" s="10" t="s">
        <v>378</v>
      </c>
      <c r="C19" s="10" t="s">
        <v>82</v>
      </c>
      <c r="D19" s="10" t="s">
        <v>461</v>
      </c>
      <c r="E19" s="10" t="s">
        <v>41</v>
      </c>
      <c r="F19" s="10" t="s">
        <v>153</v>
      </c>
      <c r="G19" s="10" t="s">
        <v>331</v>
      </c>
      <c r="H19" s="10" t="s">
        <v>396</v>
      </c>
      <c r="I19" s="10" t="s">
        <v>5</v>
      </c>
      <c r="J19" s="11"/>
      <c r="K19" s="18" t="str">
        <f t="shared" si="2"/>
        <v>ADD `q21motor` CHAR(10) NOT NULL AFTER `poledis`,</v>
      </c>
      <c r="L19" t="str">
        <f t="shared" si="0"/>
        <v>''D29CTRL/GGIO22.Ind8.stVal'',     //q21motor</v>
      </c>
      <c r="M19" t="str">
        <f t="shared" si="1"/>
        <v xml:space="preserve">q21motor=?, </v>
      </c>
    </row>
    <row r="20" spans="1:13" s="18" customFormat="1" x14ac:dyDescent="0.25">
      <c r="A20" s="18">
        <v>24</v>
      </c>
      <c r="B20" s="10" t="s">
        <v>378</v>
      </c>
      <c r="C20" s="10" t="s">
        <v>82</v>
      </c>
      <c r="D20" s="10" t="s">
        <v>461</v>
      </c>
      <c r="E20" s="10" t="s">
        <v>43</v>
      </c>
      <c r="F20" s="10" t="s">
        <v>155</v>
      </c>
      <c r="G20" s="10" t="s">
        <v>332</v>
      </c>
      <c r="H20" s="10" t="s">
        <v>397</v>
      </c>
      <c r="I20" s="10" t="s">
        <v>5</v>
      </c>
      <c r="J20" s="11"/>
      <c r="K20" s="18" t="str">
        <f t="shared" si="2"/>
        <v>ADD `q21control` CHAR(10) NOT NULL AFTER `q21motor`,</v>
      </c>
      <c r="L20" t="str">
        <f t="shared" si="0"/>
        <v>''D29CTRL/GGIO23.Ind1.stVal'',     //q21control</v>
      </c>
      <c r="M20" t="str">
        <f t="shared" si="1"/>
        <v xml:space="preserve">q21control=?, </v>
      </c>
    </row>
    <row r="21" spans="1:13" x14ac:dyDescent="0.25">
      <c r="A21" s="18">
        <v>25</v>
      </c>
      <c r="B21" s="10" t="s">
        <v>378</v>
      </c>
      <c r="C21" s="10" t="s">
        <v>82</v>
      </c>
      <c r="D21" s="10" t="s">
        <v>461</v>
      </c>
      <c r="E21" s="10" t="s">
        <v>44</v>
      </c>
      <c r="F21" s="10" t="s">
        <v>156</v>
      </c>
      <c r="G21" s="10" t="s">
        <v>333</v>
      </c>
      <c r="H21" s="10" t="s">
        <v>398</v>
      </c>
      <c r="I21" s="10" t="s">
        <v>5</v>
      </c>
      <c r="J21" s="11"/>
      <c r="K21" s="18" t="str">
        <f t="shared" si="2"/>
        <v>ADD `q22motor` CHAR(10) NOT NULL AFTER `q21control`,</v>
      </c>
      <c r="L21" t="str">
        <f t="shared" si="0"/>
        <v>''D29CTRL/GGIO23.Ind7.stVal'',     //q22motor</v>
      </c>
      <c r="M21" t="str">
        <f t="shared" si="1"/>
        <v xml:space="preserve">q22motor=?, </v>
      </c>
    </row>
    <row r="22" spans="1:13" x14ac:dyDescent="0.25">
      <c r="A22" s="18">
        <v>26</v>
      </c>
      <c r="B22" s="10" t="s">
        <v>378</v>
      </c>
      <c r="C22" s="10" t="s">
        <v>82</v>
      </c>
      <c r="D22" s="10" t="s">
        <v>461</v>
      </c>
      <c r="E22" s="10" t="s">
        <v>45</v>
      </c>
      <c r="F22" s="10" t="s">
        <v>157</v>
      </c>
      <c r="G22" s="10" t="s">
        <v>334</v>
      </c>
      <c r="H22" s="10" t="s">
        <v>399</v>
      </c>
      <c r="I22" s="10" t="s">
        <v>5</v>
      </c>
      <c r="J22" s="11"/>
      <c r="K22" s="18" t="str">
        <f t="shared" si="2"/>
        <v>ADD `q22control` CHAR(10) NOT NULL AFTER `q22motor`,</v>
      </c>
      <c r="L22" t="str">
        <f t="shared" si="0"/>
        <v>''D29CTRL/GGIO23.Ind8.stVal'',     //q22control</v>
      </c>
      <c r="M22" t="str">
        <f t="shared" si="1"/>
        <v xml:space="preserve">q22control=?, </v>
      </c>
    </row>
    <row r="23" spans="1:13" x14ac:dyDescent="0.25">
      <c r="A23" s="18">
        <v>27</v>
      </c>
      <c r="B23" s="10" t="s">
        <v>378</v>
      </c>
      <c r="C23" s="10" t="s">
        <v>82</v>
      </c>
      <c r="D23" s="10" t="s">
        <v>461</v>
      </c>
      <c r="E23" s="10" t="s">
        <v>46</v>
      </c>
      <c r="F23" s="10" t="s">
        <v>158</v>
      </c>
      <c r="G23" s="10" t="s">
        <v>335</v>
      </c>
      <c r="H23" s="10" t="s">
        <v>400</v>
      </c>
      <c r="I23" s="10" t="s">
        <v>5</v>
      </c>
      <c r="J23" s="11"/>
      <c r="K23" s="18" t="str">
        <f t="shared" si="2"/>
        <v>ADD `q28motor` CHAR(10) NOT NULL AFTER `q22control`,</v>
      </c>
      <c r="L23" t="str">
        <f t="shared" si="0"/>
        <v>''D29CTRL/GGIO25.Ind1.stVal'',     //q28motor</v>
      </c>
      <c r="M23" t="str">
        <f t="shared" si="1"/>
        <v xml:space="preserve">q28motor=?, </v>
      </c>
    </row>
    <row r="24" spans="1:13" x14ac:dyDescent="0.25">
      <c r="A24" s="18">
        <v>28</v>
      </c>
      <c r="B24" s="10" t="s">
        <v>378</v>
      </c>
      <c r="C24" s="10" t="s">
        <v>82</v>
      </c>
      <c r="D24" s="10" t="s">
        <v>461</v>
      </c>
      <c r="E24" s="10" t="s">
        <v>47</v>
      </c>
      <c r="F24" s="10" t="s">
        <v>159</v>
      </c>
      <c r="G24" s="10" t="s">
        <v>336</v>
      </c>
      <c r="H24" s="10" t="s">
        <v>401</v>
      </c>
      <c r="I24" s="10" t="s">
        <v>5</v>
      </c>
      <c r="J24" s="11"/>
      <c r="K24" s="18" t="str">
        <f t="shared" si="2"/>
        <v>ADD `q28control` CHAR(10) NOT NULL AFTER `q28motor`,</v>
      </c>
      <c r="L24" t="str">
        <f t="shared" si="0"/>
        <v>''D29CTRL/GGIO25.Ind2.stVal'',     //q28control</v>
      </c>
      <c r="M24" t="str">
        <f t="shared" si="1"/>
        <v xml:space="preserve">q28control=?, </v>
      </c>
    </row>
    <row r="25" spans="1:13" x14ac:dyDescent="0.25">
      <c r="A25" s="18">
        <v>29</v>
      </c>
      <c r="B25" s="10" t="s">
        <v>378</v>
      </c>
      <c r="C25" s="10" t="s">
        <v>82</v>
      </c>
      <c r="D25" s="10" t="s">
        <v>461</v>
      </c>
      <c r="E25" s="10" t="s">
        <v>48</v>
      </c>
      <c r="F25" s="10" t="s">
        <v>160</v>
      </c>
      <c r="G25" s="10" t="s">
        <v>337</v>
      </c>
      <c r="H25" s="10" t="s">
        <v>402</v>
      </c>
      <c r="I25" s="10" t="s">
        <v>5</v>
      </c>
      <c r="J25" s="11"/>
      <c r="K25" s="18" t="str">
        <f t="shared" si="2"/>
        <v>ADD `tcs1r` CHAR(10) NOT NULL AFTER `q28control`,</v>
      </c>
      <c r="L25" t="str">
        <f t="shared" si="0"/>
        <v>''D29CTRL/GGIO25.Ind8.stVal'',     //tcs1r</v>
      </c>
      <c r="M25" t="str">
        <f t="shared" si="1"/>
        <v xml:space="preserve">tcs1r=?, </v>
      </c>
    </row>
    <row r="26" spans="1:13" x14ac:dyDescent="0.25">
      <c r="A26" s="18">
        <v>30</v>
      </c>
      <c r="B26" s="10" t="s">
        <v>378</v>
      </c>
      <c r="C26" s="10" t="s">
        <v>82</v>
      </c>
      <c r="D26" s="10" t="s">
        <v>461</v>
      </c>
      <c r="E26" s="10" t="s">
        <v>49</v>
      </c>
      <c r="F26" s="10" t="s">
        <v>161</v>
      </c>
      <c r="G26" s="10" t="s">
        <v>338</v>
      </c>
      <c r="H26" s="10" t="s">
        <v>403</v>
      </c>
      <c r="I26" s="10" t="s">
        <v>5</v>
      </c>
      <c r="J26" s="11"/>
      <c r="K26" s="18" t="str">
        <f t="shared" si="2"/>
        <v>ADD `tcs1s` CHAR(10) NOT NULL AFTER `tcs1r`,</v>
      </c>
      <c r="L26" t="str">
        <f t="shared" si="0"/>
        <v>''D29CTRL/GGIO26.Ind2.stVal'',     //tcs1s</v>
      </c>
      <c r="M26" t="str">
        <f t="shared" si="1"/>
        <v xml:space="preserve">tcs1s=?, </v>
      </c>
    </row>
    <row r="27" spans="1:13" x14ac:dyDescent="0.25">
      <c r="A27" s="18">
        <v>31</v>
      </c>
      <c r="B27" s="10" t="s">
        <v>378</v>
      </c>
      <c r="C27" s="10" t="s">
        <v>82</v>
      </c>
      <c r="D27" s="10" t="s">
        <v>461</v>
      </c>
      <c r="E27" s="10" t="s">
        <v>50</v>
      </c>
      <c r="F27" s="10" t="s">
        <v>162</v>
      </c>
      <c r="G27" s="10" t="s">
        <v>339</v>
      </c>
      <c r="H27" s="10" t="s">
        <v>404</v>
      </c>
      <c r="I27" s="10" t="s">
        <v>5</v>
      </c>
      <c r="J27" s="11"/>
      <c r="K27" s="18" t="str">
        <f t="shared" si="2"/>
        <v>ADD `tcs1t` CHAR(10) NOT NULL AFTER `tcs1s`,</v>
      </c>
      <c r="L27" t="str">
        <f t="shared" si="0"/>
        <v>''D29CTRL/GGIO26.Ind4.stVal'',     //tcs1t</v>
      </c>
      <c r="M27" t="str">
        <f t="shared" si="1"/>
        <v xml:space="preserve">tcs1t=?, </v>
      </c>
    </row>
    <row r="28" spans="1:13" x14ac:dyDescent="0.25">
      <c r="A28" s="18">
        <v>32</v>
      </c>
      <c r="B28" s="10" t="s">
        <v>378</v>
      </c>
      <c r="C28" s="10" t="s">
        <v>82</v>
      </c>
      <c r="D28" s="10" t="s">
        <v>461</v>
      </c>
      <c r="E28" s="10" t="s">
        <v>51</v>
      </c>
      <c r="F28" s="10" t="s">
        <v>163</v>
      </c>
      <c r="G28" s="10" t="s">
        <v>340</v>
      </c>
      <c r="H28" s="10" t="s">
        <v>405</v>
      </c>
      <c r="I28" s="10" t="s">
        <v>5</v>
      </c>
      <c r="J28" s="11"/>
      <c r="K28" s="18" t="str">
        <f t="shared" si="2"/>
        <v>ADD `tcs2r` CHAR(10) NOT NULL AFTER `tcs1t`,</v>
      </c>
      <c r="L28" t="str">
        <f t="shared" si="0"/>
        <v>''D29CTRL/GGIO26.Ind1.stVal'',     //tcs2r</v>
      </c>
      <c r="M28" t="str">
        <f t="shared" si="1"/>
        <v xml:space="preserve">tcs2r=?, </v>
      </c>
    </row>
    <row r="29" spans="1:13" x14ac:dyDescent="0.25">
      <c r="A29" s="18">
        <v>33</v>
      </c>
      <c r="B29" s="10" t="s">
        <v>378</v>
      </c>
      <c r="C29" s="10" t="s">
        <v>82</v>
      </c>
      <c r="D29" s="10" t="s">
        <v>461</v>
      </c>
      <c r="E29" s="10" t="s">
        <v>52</v>
      </c>
      <c r="F29" s="10" t="s">
        <v>164</v>
      </c>
      <c r="G29" s="10" t="s">
        <v>341</v>
      </c>
      <c r="H29" s="10" t="s">
        <v>406</v>
      </c>
      <c r="I29" s="10" t="s">
        <v>5</v>
      </c>
      <c r="J29" s="11"/>
      <c r="K29" s="18" t="str">
        <f t="shared" si="2"/>
        <v>ADD `tcs2s` CHAR(10) NOT NULL AFTER `tcs2r`,</v>
      </c>
      <c r="L29" t="str">
        <f t="shared" si="0"/>
        <v>''D29CTRL/GGIO26.Ind3.stVal'',     //tcs2s</v>
      </c>
      <c r="M29" t="str">
        <f t="shared" si="1"/>
        <v xml:space="preserve">tcs2s=?, </v>
      </c>
    </row>
    <row r="30" spans="1:13" x14ac:dyDescent="0.25">
      <c r="A30" s="18">
        <v>34</v>
      </c>
      <c r="B30" s="10" t="s">
        <v>378</v>
      </c>
      <c r="C30" s="10" t="s">
        <v>82</v>
      </c>
      <c r="D30" s="10" t="s">
        <v>461</v>
      </c>
      <c r="E30" s="10" t="s">
        <v>53</v>
      </c>
      <c r="F30" s="10" t="s">
        <v>165</v>
      </c>
      <c r="G30" s="10" t="s">
        <v>342</v>
      </c>
      <c r="H30" s="10" t="s">
        <v>407</v>
      </c>
      <c r="I30" s="10" t="s">
        <v>5</v>
      </c>
      <c r="J30" s="11"/>
      <c r="K30" s="18" t="str">
        <f t="shared" si="2"/>
        <v>ADD `tcs2t` CHAR(10) NOT NULL AFTER `tcs2s`,</v>
      </c>
      <c r="L30" t="str">
        <f t="shared" si="0"/>
        <v>''D29CTRL/GGIO26.Ind5.stVal'',     //tcs2t</v>
      </c>
      <c r="M30" t="str">
        <f t="shared" si="1"/>
        <v xml:space="preserve">tcs2t=?, </v>
      </c>
    </row>
    <row r="31" spans="1:13" x14ac:dyDescent="0.25">
      <c r="A31" s="18">
        <v>35</v>
      </c>
      <c r="B31" s="10" t="s">
        <v>378</v>
      </c>
      <c r="C31" s="10" t="s">
        <v>82</v>
      </c>
      <c r="D31" s="10" t="s">
        <v>461</v>
      </c>
      <c r="E31" s="10" t="s">
        <v>54</v>
      </c>
      <c r="F31" s="10" t="s">
        <v>166</v>
      </c>
      <c r="G31" s="10" t="s">
        <v>343</v>
      </c>
      <c r="H31" s="10" t="s">
        <v>408</v>
      </c>
      <c r="I31" s="10" t="s">
        <v>5</v>
      </c>
      <c r="J31" s="11"/>
      <c r="K31" s="18" t="str">
        <f t="shared" si="2"/>
        <v>ADD `motormcb` CHAR(10) NOT NULL AFTER `tcs2t`,</v>
      </c>
      <c r="L31" t="str">
        <f t="shared" si="0"/>
        <v>''D29CTRL/GGIO26.Ind7.stVal'',     //motormcb</v>
      </c>
      <c r="M31" t="str">
        <f t="shared" si="1"/>
        <v xml:space="preserve">motormcb=?, </v>
      </c>
    </row>
    <row r="32" spans="1:13" x14ac:dyDescent="0.25">
      <c r="A32" s="18">
        <v>36</v>
      </c>
      <c r="B32" s="10" t="s">
        <v>378</v>
      </c>
      <c r="C32" s="10" t="s">
        <v>82</v>
      </c>
      <c r="D32" s="10" t="s">
        <v>461</v>
      </c>
      <c r="E32" s="10" t="s">
        <v>55</v>
      </c>
      <c r="F32" s="10" t="s">
        <v>167</v>
      </c>
      <c r="G32" s="10" t="s">
        <v>344</v>
      </c>
      <c r="H32" s="10" t="s">
        <v>409</v>
      </c>
      <c r="I32" s="10" t="s">
        <v>5</v>
      </c>
      <c r="J32" s="11"/>
      <c r="K32" s="18" t="str">
        <f t="shared" si="2"/>
        <v>ADD `vtmcb` CHAR(10) NOT NULL AFTER `motormcb`,</v>
      </c>
      <c r="L32" t="str">
        <f t="shared" si="0"/>
        <v>''D29CTRL/GGIO26.Ind8.stVal'',     //vtmcb</v>
      </c>
      <c r="M32" t="str">
        <f t="shared" si="1"/>
        <v xml:space="preserve">vtmcb=?, </v>
      </c>
    </row>
    <row r="33" spans="1:13" x14ac:dyDescent="0.25">
      <c r="A33" s="18">
        <v>37</v>
      </c>
      <c r="B33" s="10" t="s">
        <v>378</v>
      </c>
      <c r="C33" s="10" t="s">
        <v>82</v>
      </c>
      <c r="D33" s="10" t="s">
        <v>461</v>
      </c>
      <c r="E33" s="10" t="s">
        <v>56</v>
      </c>
      <c r="F33" s="10" t="s">
        <v>168</v>
      </c>
      <c r="G33" s="10" t="s">
        <v>345</v>
      </c>
      <c r="H33" s="10" t="s">
        <v>410</v>
      </c>
      <c r="I33" s="10" t="s">
        <v>5</v>
      </c>
      <c r="J33" s="11"/>
      <c r="K33" s="18" t="str">
        <f t="shared" si="2"/>
        <v>ADD `protsupply` CHAR(10) NOT NULL AFTER `vtmcb`,</v>
      </c>
      <c r="L33" t="str">
        <f t="shared" si="0"/>
        <v>''D29CTRL/GGIO27.Ind1.stVal'',     //protsupply</v>
      </c>
      <c r="M33" t="str">
        <f t="shared" si="1"/>
        <v xml:space="preserve">protsupply=?, </v>
      </c>
    </row>
    <row r="34" spans="1:13" x14ac:dyDescent="0.25">
      <c r="A34" s="18">
        <v>38</v>
      </c>
      <c r="B34" s="10" t="s">
        <v>378</v>
      </c>
      <c r="C34" s="10" t="s">
        <v>82</v>
      </c>
      <c r="D34" s="10" t="s">
        <v>461</v>
      </c>
      <c r="E34" s="10" t="s">
        <v>57</v>
      </c>
      <c r="F34" s="10" t="s">
        <v>169</v>
      </c>
      <c r="G34" s="10" t="s">
        <v>346</v>
      </c>
      <c r="H34" s="10" t="s">
        <v>411</v>
      </c>
      <c r="I34" s="10" t="s">
        <v>5</v>
      </c>
      <c r="J34" s="11"/>
      <c r="K34" s="18" t="str">
        <f t="shared" si="2"/>
        <v>ADD `ctrlsupply` CHAR(10) NOT NULL AFTER `protsupply`,</v>
      </c>
      <c r="L34" t="str">
        <f t="shared" si="0"/>
        <v>''D29CTRL/GGIO27.Ind2.stVal'',     //ctrlsupply</v>
      </c>
      <c r="M34" t="str">
        <f t="shared" si="1"/>
        <v xml:space="preserve">ctrlsupply=?, </v>
      </c>
    </row>
    <row r="35" spans="1:13" x14ac:dyDescent="0.25">
      <c r="A35" s="18">
        <v>44</v>
      </c>
      <c r="B35" s="10" t="s">
        <v>378</v>
      </c>
      <c r="C35" s="10" t="s">
        <v>82</v>
      </c>
      <c r="D35" s="10" t="s">
        <v>461</v>
      </c>
      <c r="E35" s="10" t="s">
        <v>65</v>
      </c>
      <c r="F35" s="10" t="s">
        <v>175</v>
      </c>
      <c r="G35" s="10" t="s">
        <v>315</v>
      </c>
      <c r="H35" s="10" t="s">
        <v>412</v>
      </c>
      <c r="I35" s="10" t="s">
        <v>5</v>
      </c>
      <c r="J35" s="11"/>
      <c r="K35" s="18" t="str">
        <f t="shared" si="2"/>
        <v>ADD `k861op` CHAR(10) NOT NULL AFTER `ctrlsupply`,</v>
      </c>
      <c r="L35" t="str">
        <f t="shared" si="0"/>
        <v>''D29CTRL/GGIO17.Ind2.stVal'',     //k861op</v>
      </c>
      <c r="M35" t="str">
        <f t="shared" si="1"/>
        <v xml:space="preserve">k861op=?, </v>
      </c>
    </row>
    <row r="36" spans="1:13" x14ac:dyDescent="0.25">
      <c r="A36" s="18">
        <v>45</v>
      </c>
      <c r="B36" s="10" t="s">
        <v>378</v>
      </c>
      <c r="C36" s="10" t="s">
        <v>82</v>
      </c>
      <c r="D36" s="10" t="s">
        <v>461</v>
      </c>
      <c r="E36" s="10" t="s">
        <v>64</v>
      </c>
      <c r="F36" s="10" t="s">
        <v>176</v>
      </c>
      <c r="G36" s="10" t="s">
        <v>316</v>
      </c>
      <c r="H36" s="10" t="s">
        <v>413</v>
      </c>
      <c r="I36" s="10" t="s">
        <v>5</v>
      </c>
      <c r="J36" s="11"/>
      <c r="K36" s="18" t="str">
        <f t="shared" si="2"/>
        <v>ADD `k862op` CHAR(10) NOT NULL AFTER `k861op`,</v>
      </c>
      <c r="L36" t="str">
        <f t="shared" si="0"/>
        <v>''D29CTRL/GGIO17.Ind3.stVal'',     //k862op</v>
      </c>
      <c r="M36" t="str">
        <f t="shared" si="1"/>
        <v xml:space="preserve">k862op=?, </v>
      </c>
    </row>
    <row r="37" spans="1:13" x14ac:dyDescent="0.25">
      <c r="A37" s="18">
        <v>46</v>
      </c>
      <c r="B37" s="10" t="s">
        <v>378</v>
      </c>
      <c r="C37" s="10" t="s">
        <v>82</v>
      </c>
      <c r="D37" s="10" t="s">
        <v>461</v>
      </c>
      <c r="E37" s="10" t="s">
        <v>63</v>
      </c>
      <c r="F37" s="10" t="s">
        <v>177</v>
      </c>
      <c r="G37" s="10" t="s">
        <v>317</v>
      </c>
      <c r="H37" s="10" t="s">
        <v>414</v>
      </c>
      <c r="I37" s="10" t="s">
        <v>5</v>
      </c>
      <c r="J37" s="11"/>
      <c r="K37" s="18" t="str">
        <f t="shared" si="2"/>
        <v>ADD `k863op` CHAR(10) NOT NULL AFTER `k862op`,</v>
      </c>
      <c r="L37" t="str">
        <f t="shared" si="0"/>
        <v>''D29CTRL/GGIO17.Ind4.stVal'',     //k863op</v>
      </c>
      <c r="M37" t="str">
        <f t="shared" si="1"/>
        <v xml:space="preserve">k863op=?, </v>
      </c>
    </row>
    <row r="38" spans="1:13" x14ac:dyDescent="0.25">
      <c r="A38" s="18">
        <v>83</v>
      </c>
      <c r="B38" s="10" t="s">
        <v>378</v>
      </c>
      <c r="C38" s="10" t="s">
        <v>82</v>
      </c>
      <c r="D38" s="10" t="s">
        <v>461</v>
      </c>
      <c r="E38" s="10" t="s">
        <v>197</v>
      </c>
      <c r="F38" s="10" t="s">
        <v>646</v>
      </c>
      <c r="G38" s="10" t="s">
        <v>373</v>
      </c>
      <c r="H38" s="10" t="s">
        <v>415</v>
      </c>
      <c r="I38" s="10"/>
      <c r="J38" s="11"/>
      <c r="K38" s="18" t="str">
        <f t="shared" si="2"/>
        <v>ADD `statQ21` CHAR(10) NOT NULL AFTER `k863op`,</v>
      </c>
      <c r="L38" t="str">
        <f t="shared" si="0"/>
        <v>''D29CTRL/XSWI1.Pos.stVal'',     //statQ21</v>
      </c>
      <c r="M38" t="str">
        <f t="shared" si="1"/>
        <v xml:space="preserve">statQ21=?, </v>
      </c>
    </row>
    <row r="39" spans="1:13" x14ac:dyDescent="0.25">
      <c r="A39" s="18">
        <v>84</v>
      </c>
      <c r="B39" s="10" t="s">
        <v>378</v>
      </c>
      <c r="C39" s="10" t="s">
        <v>82</v>
      </c>
      <c r="D39" s="10" t="s">
        <v>461</v>
      </c>
      <c r="E39" s="10" t="s">
        <v>198</v>
      </c>
      <c r="F39" s="10" t="s">
        <v>646</v>
      </c>
      <c r="G39" s="10" t="s">
        <v>374</v>
      </c>
      <c r="H39" s="10" t="s">
        <v>416</v>
      </c>
      <c r="I39" s="10"/>
      <c r="J39" s="11"/>
      <c r="K39" s="18" t="str">
        <f t="shared" si="2"/>
        <v>ADD `statQ22` CHAR(10) NOT NULL AFTER `statQ21`,</v>
      </c>
      <c r="L39" t="str">
        <f t="shared" si="0"/>
        <v>''D29CTRL/XSWI2.Pos.stVal'',     //statQ22</v>
      </c>
      <c r="M39" t="str">
        <f t="shared" si="1"/>
        <v xml:space="preserve">statQ22=?, </v>
      </c>
    </row>
    <row r="40" spans="1:13" x14ac:dyDescent="0.25">
      <c r="A40" s="18">
        <v>85</v>
      </c>
      <c r="B40" s="10" t="s">
        <v>378</v>
      </c>
      <c r="C40" s="10" t="s">
        <v>82</v>
      </c>
      <c r="D40" s="10" t="s">
        <v>461</v>
      </c>
      <c r="E40" s="10" t="s">
        <v>199</v>
      </c>
      <c r="F40" s="10" t="s">
        <v>646</v>
      </c>
      <c r="G40" s="10" t="s">
        <v>375</v>
      </c>
      <c r="H40" s="10" t="s">
        <v>417</v>
      </c>
      <c r="I40" s="10"/>
      <c r="J40" s="11"/>
      <c r="K40" s="18" t="str">
        <f t="shared" si="2"/>
        <v>ADD `statQ50` CHAR(10) NOT NULL AFTER `statQ22`,</v>
      </c>
      <c r="L40" t="str">
        <f t="shared" si="0"/>
        <v>''D29CTRL/XCBR1.Pos.stVal'',     //statQ50</v>
      </c>
      <c r="M40" t="str">
        <f t="shared" si="1"/>
        <v xml:space="preserve">statQ50=?, </v>
      </c>
    </row>
    <row r="41" spans="1:13" x14ac:dyDescent="0.25">
      <c r="A41" s="18">
        <v>86</v>
      </c>
      <c r="B41" s="10" t="s">
        <v>378</v>
      </c>
      <c r="C41" s="10" t="s">
        <v>82</v>
      </c>
      <c r="D41" s="10" t="s">
        <v>461</v>
      </c>
      <c r="E41" s="10" t="s">
        <v>200</v>
      </c>
      <c r="F41" s="10" t="s">
        <v>646</v>
      </c>
      <c r="G41" s="10" t="s">
        <v>376</v>
      </c>
      <c r="H41" s="10" t="s">
        <v>418</v>
      </c>
      <c r="I41" s="10"/>
      <c r="J41" s="11"/>
      <c r="K41" s="18" t="str">
        <f t="shared" si="2"/>
        <v>ADD `statQ28` CHAR(10) NOT NULL AFTER `statQ50`,</v>
      </c>
      <c r="L41" t="str">
        <f t="shared" si="0"/>
        <v>''D29CTRL/XSWI3.Pos.stVal'',     //statQ28</v>
      </c>
      <c r="M41" t="str">
        <f t="shared" si="1"/>
        <v xml:space="preserve">statQ28=?, </v>
      </c>
    </row>
    <row r="42" spans="1:13" x14ac:dyDescent="0.25">
      <c r="A42" s="18">
        <v>87</v>
      </c>
      <c r="B42" s="10" t="s">
        <v>378</v>
      </c>
      <c r="C42" s="10" t="s">
        <v>82</v>
      </c>
      <c r="D42" s="10" t="s">
        <v>461</v>
      </c>
      <c r="E42" s="10" t="s">
        <v>201</v>
      </c>
      <c r="F42" s="10" t="s">
        <v>646</v>
      </c>
      <c r="G42" s="10" t="s">
        <v>377</v>
      </c>
      <c r="H42" s="10" t="s">
        <v>419</v>
      </c>
      <c r="I42" s="10"/>
      <c r="J42" s="11"/>
      <c r="K42" s="18" t="str">
        <f t="shared" si="2"/>
        <v>ADD `statQ38` CHAR(10) NOT NULL AFTER `statQ28`,</v>
      </c>
      <c r="L42" t="str">
        <f t="shared" si="0"/>
        <v>''D29CTRL/XSWI4.Pos.stVal'',     //statQ38</v>
      </c>
      <c r="M42" t="str">
        <f t="shared" si="1"/>
        <v xml:space="preserve">statQ38=?, </v>
      </c>
    </row>
    <row r="43" spans="1:13" x14ac:dyDescent="0.25">
      <c r="A43" s="17">
        <v>57</v>
      </c>
      <c r="B43" s="5" t="s">
        <v>378</v>
      </c>
      <c r="C43" s="5" t="s">
        <v>82</v>
      </c>
      <c r="D43" s="5" t="s">
        <v>460</v>
      </c>
      <c r="E43" s="5" t="s">
        <v>79</v>
      </c>
      <c r="F43" s="5" t="s">
        <v>193</v>
      </c>
      <c r="G43" s="5" t="s">
        <v>319</v>
      </c>
      <c r="H43" s="5" t="s">
        <v>437</v>
      </c>
      <c r="I43" s="5" t="s">
        <v>5</v>
      </c>
      <c r="J43" s="12"/>
      <c r="K43" s="17" t="str">
        <f t="shared" si="2"/>
        <v>ADD `ocrop` CHAR(10) NOT NULL AFTER `statQ38`,</v>
      </c>
      <c r="L43" t="str">
        <f t="shared" si="0"/>
        <v>''D28PROT/PTOC3.Op.general'',     //ocrop</v>
      </c>
      <c r="M43" t="str">
        <f t="shared" si="1"/>
        <v xml:space="preserve">ocrop=?, </v>
      </c>
    </row>
    <row r="44" spans="1:13" s="18" customFormat="1" x14ac:dyDescent="0.25">
      <c r="A44" s="17">
        <v>58</v>
      </c>
      <c r="B44" s="5" t="s">
        <v>378</v>
      </c>
      <c r="C44" s="5" t="s">
        <v>82</v>
      </c>
      <c r="D44" s="5" t="s">
        <v>460</v>
      </c>
      <c r="E44" s="5" t="s">
        <v>80</v>
      </c>
      <c r="F44" s="5" t="s">
        <v>194</v>
      </c>
      <c r="G44" s="5" t="s">
        <v>348</v>
      </c>
      <c r="H44" s="5" t="s">
        <v>438</v>
      </c>
      <c r="I44" s="5"/>
      <c r="J44" s="12"/>
      <c r="K44" s="17" t="str">
        <f t="shared" si="2"/>
        <v>ADD `gfrop1` CHAR(10) NOT NULL AFTER `ocrop`,</v>
      </c>
      <c r="L44" t="str">
        <f t="shared" si="0"/>
        <v>''D28PROT/PTOC5.Op.general'',     //gfrop1</v>
      </c>
      <c r="M44" t="str">
        <f t="shared" si="1"/>
        <v xml:space="preserve">gfrop1=?, </v>
      </c>
    </row>
    <row r="45" spans="1:13" s="18" customFormat="1" x14ac:dyDescent="0.25">
      <c r="A45" s="17">
        <v>59</v>
      </c>
      <c r="B45" s="5" t="s">
        <v>378</v>
      </c>
      <c r="C45" s="5" t="s">
        <v>82</v>
      </c>
      <c r="D45" s="5" t="s">
        <v>460</v>
      </c>
      <c r="E45" s="5"/>
      <c r="F45" s="5"/>
      <c r="G45" s="5" t="s">
        <v>349</v>
      </c>
      <c r="H45" s="5" t="s">
        <v>439</v>
      </c>
      <c r="I45" s="5"/>
      <c r="J45" s="12"/>
      <c r="K45" s="17" t="str">
        <f t="shared" si="2"/>
        <v>ADD `gfrop2` CHAR(10) NOT NULL AFTER `gfrop1`,</v>
      </c>
      <c r="L45" t="str">
        <f t="shared" si="0"/>
        <v>''D28PROT/PTOC6.Op.general'',     //gfrop2</v>
      </c>
      <c r="M45" t="str">
        <f t="shared" si="1"/>
        <v xml:space="preserve">gfrop2=?, </v>
      </c>
    </row>
    <row r="46" spans="1:13" s="18" customFormat="1" x14ac:dyDescent="0.25">
      <c r="A46" s="17">
        <v>60</v>
      </c>
      <c r="B46" s="5" t="s">
        <v>378</v>
      </c>
      <c r="C46" s="5" t="s">
        <v>82</v>
      </c>
      <c r="D46" s="5" t="s">
        <v>460</v>
      </c>
      <c r="E46" s="5"/>
      <c r="F46" s="5"/>
      <c r="G46" s="5" t="s">
        <v>350</v>
      </c>
      <c r="H46" s="5" t="s">
        <v>440</v>
      </c>
      <c r="I46" s="5"/>
      <c r="J46" s="12"/>
      <c r="K46" s="17" t="str">
        <f t="shared" si="2"/>
        <v>ADD `gfrop3` CHAR(10) NOT NULL AFTER `gfrop2`,</v>
      </c>
      <c r="L46" t="str">
        <f t="shared" si="0"/>
        <v>''D28PROT/PTOC7.Op.general'',     //gfrop3</v>
      </c>
      <c r="M46" t="str">
        <f t="shared" si="1"/>
        <v xml:space="preserve">gfrop3=?, </v>
      </c>
    </row>
    <row r="47" spans="1:13" s="18" customFormat="1" x14ac:dyDescent="0.25">
      <c r="A47" s="17">
        <v>61</v>
      </c>
      <c r="B47" s="5" t="s">
        <v>378</v>
      </c>
      <c r="C47" s="5" t="s">
        <v>82</v>
      </c>
      <c r="D47" s="5" t="s">
        <v>460</v>
      </c>
      <c r="E47" s="5"/>
      <c r="F47" s="5"/>
      <c r="G47" s="5" t="s">
        <v>351</v>
      </c>
      <c r="H47" s="5" t="s">
        <v>441</v>
      </c>
      <c r="I47" s="5"/>
      <c r="J47" s="12"/>
      <c r="K47" s="17" t="str">
        <f t="shared" si="2"/>
        <v>ADD `gfrop4` CHAR(10) NOT NULL AFTER `gfrop3`,</v>
      </c>
      <c r="L47" t="str">
        <f t="shared" si="0"/>
        <v>''D28PROT/PTOC8.Op.general'',     //gfrop4</v>
      </c>
      <c r="M47" t="str">
        <f t="shared" si="1"/>
        <v xml:space="preserve">gfrop4=?, </v>
      </c>
    </row>
    <row r="48" spans="1:13" s="18" customFormat="1" x14ac:dyDescent="0.25">
      <c r="A48" s="17">
        <v>63</v>
      </c>
      <c r="B48" s="5" t="s">
        <v>378</v>
      </c>
      <c r="C48" s="5" t="s">
        <v>82</v>
      </c>
      <c r="D48" s="5" t="s">
        <v>460</v>
      </c>
      <c r="E48" s="5"/>
      <c r="F48" s="5"/>
      <c r="G48" s="5" t="s">
        <v>353</v>
      </c>
      <c r="H48" s="5" t="s">
        <v>442</v>
      </c>
      <c r="I48" s="5"/>
      <c r="J48" s="12"/>
      <c r="K48" s="17" t="str">
        <f t="shared" si="2"/>
        <v>ADD `r1` CHAR(10) NOT NULL AFTER `gfrop4`,</v>
      </c>
      <c r="L48" t="str">
        <f t="shared" si="0"/>
        <v>''D28PROT/PTRC1.Op.phsA'',     //r1</v>
      </c>
      <c r="M48" t="str">
        <f t="shared" si="1"/>
        <v xml:space="preserve">r1=?, </v>
      </c>
    </row>
    <row r="49" spans="1:13" s="18" customFormat="1" x14ac:dyDescent="0.25">
      <c r="A49" s="17">
        <v>64</v>
      </c>
      <c r="B49" s="5" t="s">
        <v>378</v>
      </c>
      <c r="C49" s="5" t="s">
        <v>82</v>
      </c>
      <c r="D49" s="5" t="s">
        <v>460</v>
      </c>
      <c r="E49" s="5"/>
      <c r="F49" s="5"/>
      <c r="G49" s="5" t="s">
        <v>354</v>
      </c>
      <c r="H49" s="5" t="s">
        <v>443</v>
      </c>
      <c r="I49" s="5"/>
      <c r="J49" s="12"/>
      <c r="K49" s="17" t="str">
        <f t="shared" si="2"/>
        <v>ADD `r2` CHAR(10) NOT NULL AFTER `r1`,</v>
      </c>
      <c r="L49" t="str">
        <f t="shared" si="0"/>
        <v>''D28PROT/PTOC3.Op.phsA'',     //r2</v>
      </c>
      <c r="M49" t="str">
        <f t="shared" si="1"/>
        <v xml:space="preserve">r2=?, </v>
      </c>
    </row>
    <row r="50" spans="1:13" s="18" customFormat="1" x14ac:dyDescent="0.25">
      <c r="A50" s="17">
        <v>65</v>
      </c>
      <c r="B50" s="5" t="s">
        <v>378</v>
      </c>
      <c r="C50" s="5" t="s">
        <v>82</v>
      </c>
      <c r="D50" s="5" t="s">
        <v>460</v>
      </c>
      <c r="E50" s="5"/>
      <c r="F50" s="5"/>
      <c r="G50" s="5" t="s">
        <v>355</v>
      </c>
      <c r="H50" s="5" t="s">
        <v>444</v>
      </c>
      <c r="I50" s="5"/>
      <c r="J50" s="12"/>
      <c r="K50" s="17" t="str">
        <f t="shared" si="2"/>
        <v>ADD `r3` CHAR(10) NOT NULL AFTER `r2`,</v>
      </c>
      <c r="L50" t="str">
        <f t="shared" si="0"/>
        <v>''D28PROT/PTOC5.Op.phsA'',     //r3</v>
      </c>
      <c r="M50" t="str">
        <f t="shared" si="1"/>
        <v xml:space="preserve">r3=?, </v>
      </c>
    </row>
    <row r="51" spans="1:13" s="18" customFormat="1" x14ac:dyDescent="0.25">
      <c r="A51" s="17">
        <v>66</v>
      </c>
      <c r="B51" s="5" t="s">
        <v>378</v>
      </c>
      <c r="C51" s="5" t="s">
        <v>82</v>
      </c>
      <c r="D51" s="5" t="s">
        <v>460</v>
      </c>
      <c r="E51" s="5"/>
      <c r="F51" s="5"/>
      <c r="G51" s="5" t="s">
        <v>356</v>
      </c>
      <c r="H51" s="5" t="s">
        <v>445</v>
      </c>
      <c r="I51" s="5"/>
      <c r="J51" s="12"/>
      <c r="K51" s="17" t="str">
        <f t="shared" si="2"/>
        <v>ADD `r4` CHAR(10) NOT NULL AFTER `r3`,</v>
      </c>
      <c r="L51" t="str">
        <f t="shared" si="0"/>
        <v>''D28PROT/PTOC6.Op.phsA'',     //r4</v>
      </c>
      <c r="M51" t="str">
        <f t="shared" si="1"/>
        <v xml:space="preserve">r4=?, </v>
      </c>
    </row>
    <row r="52" spans="1:13" s="18" customFormat="1" x14ac:dyDescent="0.25">
      <c r="A52" s="17">
        <v>67</v>
      </c>
      <c r="B52" s="5" t="s">
        <v>378</v>
      </c>
      <c r="C52" s="5" t="s">
        <v>82</v>
      </c>
      <c r="D52" s="5" t="s">
        <v>460</v>
      </c>
      <c r="E52" s="5"/>
      <c r="F52" s="5"/>
      <c r="G52" s="5" t="s">
        <v>357</v>
      </c>
      <c r="H52" s="5" t="s">
        <v>446</v>
      </c>
      <c r="I52" s="5"/>
      <c r="J52" s="12"/>
      <c r="K52" s="17" t="str">
        <f t="shared" si="2"/>
        <v>ADD `r5` CHAR(10) NOT NULL AFTER `r4`,</v>
      </c>
      <c r="L52" t="str">
        <f t="shared" si="0"/>
        <v>''D28PROT/PTOC7.Op.phsA'',     //r5</v>
      </c>
      <c r="M52" t="str">
        <f t="shared" si="1"/>
        <v xml:space="preserve">r5=?, </v>
      </c>
    </row>
    <row r="53" spans="1:13" s="18" customFormat="1" x14ac:dyDescent="0.25">
      <c r="A53" s="17">
        <v>68</v>
      </c>
      <c r="B53" s="5" t="s">
        <v>378</v>
      </c>
      <c r="C53" s="5" t="s">
        <v>82</v>
      </c>
      <c r="D53" s="5" t="s">
        <v>460</v>
      </c>
      <c r="E53" s="5"/>
      <c r="F53" s="5"/>
      <c r="G53" s="5" t="s">
        <v>358</v>
      </c>
      <c r="H53" s="5" t="s">
        <v>447</v>
      </c>
      <c r="I53" s="5"/>
      <c r="J53" s="12"/>
      <c r="K53" s="17" t="str">
        <f t="shared" si="2"/>
        <v>ADD `r6` CHAR(10) NOT NULL AFTER `r5`,</v>
      </c>
      <c r="L53" t="str">
        <f t="shared" si="0"/>
        <v>''D28PROT/PTOC8.Op.phsA'',     //r6</v>
      </c>
      <c r="M53" t="str">
        <f t="shared" si="1"/>
        <v xml:space="preserve">r6=?, </v>
      </c>
    </row>
    <row r="54" spans="1:13" s="18" customFormat="1" x14ac:dyDescent="0.25">
      <c r="A54" s="17">
        <v>70</v>
      </c>
      <c r="B54" s="5" t="s">
        <v>378</v>
      </c>
      <c r="C54" s="5" t="s">
        <v>82</v>
      </c>
      <c r="D54" s="5" t="s">
        <v>460</v>
      </c>
      <c r="E54" s="5"/>
      <c r="F54" s="5"/>
      <c r="G54" s="5" t="s">
        <v>367</v>
      </c>
      <c r="H54" s="5" t="s">
        <v>448</v>
      </c>
      <c r="I54" s="5"/>
      <c r="J54" s="12"/>
      <c r="K54" s="17" t="str">
        <f t="shared" si="2"/>
        <v>ADD `s1` CHAR(10) NOT NULL AFTER `r6`,</v>
      </c>
      <c r="L54" t="str">
        <f t="shared" si="0"/>
        <v>''D28PROT/PTRC1.Op.phsB'',     //s1</v>
      </c>
      <c r="M54" t="str">
        <f t="shared" si="1"/>
        <v xml:space="preserve">s1=?, </v>
      </c>
    </row>
    <row r="55" spans="1:13" s="18" customFormat="1" x14ac:dyDescent="0.25">
      <c r="A55" s="17">
        <v>71</v>
      </c>
      <c r="B55" s="5" t="s">
        <v>378</v>
      </c>
      <c r="C55" s="5" t="s">
        <v>82</v>
      </c>
      <c r="D55" s="5" t="s">
        <v>460</v>
      </c>
      <c r="E55" s="8"/>
      <c r="F55" s="5"/>
      <c r="G55" s="5" t="s">
        <v>368</v>
      </c>
      <c r="H55" s="5" t="s">
        <v>449</v>
      </c>
      <c r="I55" s="5"/>
      <c r="J55" s="12"/>
      <c r="K55" s="17" t="str">
        <f t="shared" si="2"/>
        <v>ADD `s2` CHAR(10) NOT NULL AFTER `s1`,</v>
      </c>
      <c r="L55" t="str">
        <f t="shared" si="0"/>
        <v>''D28PROT/PTOC3.Op.phsB'',     //s2</v>
      </c>
      <c r="M55" t="str">
        <f t="shared" si="1"/>
        <v xml:space="preserve">s2=?, </v>
      </c>
    </row>
    <row r="56" spans="1:13" s="18" customFormat="1" x14ac:dyDescent="0.25">
      <c r="A56" s="17">
        <v>72</v>
      </c>
      <c r="B56" s="5" t="s">
        <v>378</v>
      </c>
      <c r="C56" s="5" t="s">
        <v>82</v>
      </c>
      <c r="D56" s="5" t="s">
        <v>460</v>
      </c>
      <c r="E56" s="8"/>
      <c r="F56" s="8"/>
      <c r="G56" s="5" t="s">
        <v>369</v>
      </c>
      <c r="H56" s="5" t="s">
        <v>450</v>
      </c>
      <c r="I56" s="12"/>
      <c r="J56" s="12"/>
      <c r="K56" s="17" t="str">
        <f t="shared" si="2"/>
        <v>ADD `s3` CHAR(10) NOT NULL AFTER `s2`,</v>
      </c>
      <c r="L56" t="str">
        <f t="shared" si="0"/>
        <v>''D28PROT/PTOC5.Op.phsB'',     //s3</v>
      </c>
      <c r="M56" t="str">
        <f t="shared" si="1"/>
        <v xml:space="preserve">s3=?, </v>
      </c>
    </row>
    <row r="57" spans="1:13" s="18" customFormat="1" x14ac:dyDescent="0.25">
      <c r="A57" s="17">
        <v>73</v>
      </c>
      <c r="B57" s="5" t="s">
        <v>378</v>
      </c>
      <c r="C57" s="5" t="s">
        <v>82</v>
      </c>
      <c r="D57" s="5" t="s">
        <v>460</v>
      </c>
      <c r="E57" s="8"/>
      <c r="F57" s="8"/>
      <c r="G57" s="5" t="s">
        <v>370</v>
      </c>
      <c r="H57" s="5" t="s">
        <v>451</v>
      </c>
      <c r="I57" s="12"/>
      <c r="J57" s="12"/>
      <c r="K57" s="17" t="str">
        <f t="shared" si="2"/>
        <v>ADD `s4` CHAR(10) NOT NULL AFTER `s3`,</v>
      </c>
      <c r="L57" t="str">
        <f t="shared" si="0"/>
        <v>''D28PROT/PTOC6.Op.phsB'',     //s4</v>
      </c>
      <c r="M57" t="str">
        <f t="shared" si="1"/>
        <v xml:space="preserve">s4=?, </v>
      </c>
    </row>
    <row r="58" spans="1:13" s="18" customFormat="1" x14ac:dyDescent="0.25">
      <c r="A58" s="17">
        <v>74</v>
      </c>
      <c r="B58" s="5" t="s">
        <v>378</v>
      </c>
      <c r="C58" s="5" t="s">
        <v>82</v>
      </c>
      <c r="D58" s="5" t="s">
        <v>460</v>
      </c>
      <c r="E58" s="8"/>
      <c r="F58" s="8"/>
      <c r="G58" s="5" t="s">
        <v>371</v>
      </c>
      <c r="H58" s="5" t="s">
        <v>452</v>
      </c>
      <c r="I58" s="12"/>
      <c r="J58" s="12"/>
      <c r="K58" s="17" t="str">
        <f t="shared" si="2"/>
        <v>ADD `s5` CHAR(10) NOT NULL AFTER `s4`,</v>
      </c>
      <c r="L58" t="str">
        <f t="shared" si="0"/>
        <v>''D28PROT/PTOC7.Op.phsB'',     //s5</v>
      </c>
      <c r="M58" t="str">
        <f t="shared" si="1"/>
        <v xml:space="preserve">s5=?, </v>
      </c>
    </row>
    <row r="59" spans="1:13" s="18" customFormat="1" x14ac:dyDescent="0.25">
      <c r="A59" s="17">
        <v>75</v>
      </c>
      <c r="B59" s="5" t="s">
        <v>378</v>
      </c>
      <c r="C59" s="5" t="s">
        <v>82</v>
      </c>
      <c r="D59" s="12" t="s">
        <v>460</v>
      </c>
      <c r="E59" s="8"/>
      <c r="F59" s="8"/>
      <c r="G59" s="5" t="s">
        <v>372</v>
      </c>
      <c r="H59" s="5" t="s">
        <v>453</v>
      </c>
      <c r="I59" s="12"/>
      <c r="J59" s="12"/>
      <c r="K59" s="17" t="str">
        <f t="shared" si="2"/>
        <v>ADD `s6` CHAR(10) NOT NULL AFTER `s5`,</v>
      </c>
      <c r="L59" t="str">
        <f t="shared" si="0"/>
        <v>''D28PROT/PTOC8.Op.phsB'',     //s6</v>
      </c>
      <c r="M59" t="str">
        <f t="shared" si="1"/>
        <v xml:space="preserve">s6=?, </v>
      </c>
    </row>
    <row r="60" spans="1:13" s="18" customFormat="1" x14ac:dyDescent="0.25">
      <c r="A60" s="17">
        <v>77</v>
      </c>
      <c r="B60" s="5" t="s">
        <v>378</v>
      </c>
      <c r="C60" s="5" t="s">
        <v>82</v>
      </c>
      <c r="D60" s="12" t="s">
        <v>460</v>
      </c>
      <c r="E60" s="8"/>
      <c r="F60" s="8"/>
      <c r="G60" s="5" t="s">
        <v>360</v>
      </c>
      <c r="H60" s="12" t="s">
        <v>454</v>
      </c>
      <c r="I60" s="12"/>
      <c r="J60" s="12"/>
      <c r="K60" s="17" t="str">
        <f t="shared" si="2"/>
        <v>ADD `t1` CHAR(10) NOT NULL AFTER `s6`,</v>
      </c>
      <c r="L60" t="str">
        <f t="shared" si="0"/>
        <v>''D28PROT/PTRC1.Op.phsC'',     //t1</v>
      </c>
      <c r="M60" t="str">
        <f t="shared" si="1"/>
        <v xml:space="preserve">t1=?, </v>
      </c>
    </row>
    <row r="61" spans="1:13" s="18" customFormat="1" x14ac:dyDescent="0.25">
      <c r="A61" s="17">
        <v>78</v>
      </c>
      <c r="B61" s="5" t="s">
        <v>378</v>
      </c>
      <c r="C61" s="5" t="s">
        <v>82</v>
      </c>
      <c r="D61" s="12" t="s">
        <v>460</v>
      </c>
      <c r="E61" s="8"/>
      <c r="F61" s="8"/>
      <c r="G61" s="5" t="s">
        <v>361</v>
      </c>
      <c r="H61" s="12" t="s">
        <v>455</v>
      </c>
      <c r="I61" s="12"/>
      <c r="J61" s="12"/>
      <c r="K61" s="17" t="str">
        <f t="shared" si="2"/>
        <v>ADD `t2` CHAR(10) NOT NULL AFTER `t1`,</v>
      </c>
      <c r="L61" t="str">
        <f t="shared" si="0"/>
        <v>''D28PROT/PTOC3.Op.phsC'',     //t2</v>
      </c>
      <c r="M61" t="str">
        <f t="shared" si="1"/>
        <v xml:space="preserve">t2=?, </v>
      </c>
    </row>
    <row r="62" spans="1:13" s="18" customFormat="1" x14ac:dyDescent="0.25">
      <c r="A62" s="17">
        <v>79</v>
      </c>
      <c r="B62" s="5" t="s">
        <v>378</v>
      </c>
      <c r="C62" s="5" t="s">
        <v>82</v>
      </c>
      <c r="D62" s="12" t="s">
        <v>460</v>
      </c>
      <c r="E62" s="8"/>
      <c r="F62" s="8"/>
      <c r="G62" s="5" t="s">
        <v>362</v>
      </c>
      <c r="H62" s="12" t="s">
        <v>456</v>
      </c>
      <c r="I62" s="12"/>
      <c r="J62" s="12"/>
      <c r="K62" s="17" t="str">
        <f t="shared" si="2"/>
        <v>ADD `t3` CHAR(10) NOT NULL AFTER `t2`,</v>
      </c>
      <c r="L62" t="str">
        <f t="shared" si="0"/>
        <v>''D28PROT/PTOC5.Op.phsC'',     //t3</v>
      </c>
      <c r="M62" t="str">
        <f t="shared" si="1"/>
        <v xml:space="preserve">t3=?, </v>
      </c>
    </row>
    <row r="63" spans="1:13" s="18" customFormat="1" x14ac:dyDescent="0.25">
      <c r="A63" s="17">
        <v>80</v>
      </c>
      <c r="B63" s="5" t="s">
        <v>378</v>
      </c>
      <c r="C63" s="5" t="s">
        <v>82</v>
      </c>
      <c r="D63" s="12" t="s">
        <v>460</v>
      </c>
      <c r="E63" s="8"/>
      <c r="F63" s="8"/>
      <c r="G63" s="5" t="s">
        <v>363</v>
      </c>
      <c r="H63" s="12" t="s">
        <v>457</v>
      </c>
      <c r="I63" s="12"/>
      <c r="J63" s="12"/>
      <c r="K63" s="17" t="str">
        <f t="shared" si="2"/>
        <v>ADD `t4` CHAR(10) NOT NULL AFTER `t3`,</v>
      </c>
      <c r="L63" t="str">
        <f t="shared" si="0"/>
        <v>''D28PROT/PTOC6.Op.phsC'',     //t4</v>
      </c>
      <c r="M63" t="str">
        <f t="shared" si="1"/>
        <v xml:space="preserve">t4=?, </v>
      </c>
    </row>
    <row r="64" spans="1:13" s="18" customFormat="1" x14ac:dyDescent="0.25">
      <c r="A64" s="17">
        <v>81</v>
      </c>
      <c r="B64" s="5" t="s">
        <v>378</v>
      </c>
      <c r="C64" s="5" t="s">
        <v>82</v>
      </c>
      <c r="D64" s="12" t="s">
        <v>460</v>
      </c>
      <c r="E64" s="8"/>
      <c r="F64" s="8"/>
      <c r="G64" s="5" t="s">
        <v>364</v>
      </c>
      <c r="H64" s="12" t="s">
        <v>458</v>
      </c>
      <c r="I64" s="12"/>
      <c r="J64" s="12"/>
      <c r="K64" s="17" t="str">
        <f t="shared" si="2"/>
        <v>ADD `t5` CHAR(10) NOT NULL AFTER `t4`,</v>
      </c>
      <c r="L64" t="str">
        <f t="shared" si="0"/>
        <v>''D28PROT/PTOC7.Op.phsC'',     //t5</v>
      </c>
      <c r="M64" t="str">
        <f t="shared" si="1"/>
        <v xml:space="preserve">t5=?, </v>
      </c>
    </row>
    <row r="65" spans="1:13" s="18" customFormat="1" x14ac:dyDescent="0.25">
      <c r="A65" s="17">
        <v>82</v>
      </c>
      <c r="B65" s="5" t="s">
        <v>378</v>
      </c>
      <c r="C65" s="5" t="s">
        <v>82</v>
      </c>
      <c r="D65" s="12" t="s">
        <v>460</v>
      </c>
      <c r="E65" s="8"/>
      <c r="F65" s="8"/>
      <c r="G65" s="5" t="s">
        <v>365</v>
      </c>
      <c r="H65" s="12" t="s">
        <v>459</v>
      </c>
      <c r="I65" s="12"/>
      <c r="J65" s="12"/>
      <c r="K65" s="17" t="str">
        <f t="shared" si="2"/>
        <v>ADD `t6` CHAR(10) NOT NULL AFTER `t5`,</v>
      </c>
      <c r="L65" t="str">
        <f t="shared" si="0"/>
        <v>''D28PROT/PTOC8.Op.phsC'',     //t6</v>
      </c>
      <c r="M65" t="str">
        <f t="shared" si="1"/>
        <v xml:space="preserve">t6=?, </v>
      </c>
    </row>
    <row r="66" spans="1:13" s="18" customFormat="1" x14ac:dyDescent="0.25">
      <c r="A66" s="18">
        <v>12</v>
      </c>
      <c r="B66" s="10" t="s">
        <v>378</v>
      </c>
      <c r="C66" s="10" t="s">
        <v>82</v>
      </c>
      <c r="D66" s="11" t="s">
        <v>462</v>
      </c>
      <c r="E66" s="21" t="s">
        <v>30</v>
      </c>
      <c r="F66" s="21" t="s">
        <v>146</v>
      </c>
      <c r="G66" s="10" t="s">
        <v>291</v>
      </c>
      <c r="H66" s="11" t="s">
        <v>420</v>
      </c>
      <c r="I66" s="11" t="s">
        <v>5</v>
      </c>
      <c r="J66" s="11"/>
      <c r="K66" s="18" t="str">
        <f t="shared" si="2"/>
        <v>ADD `arlockout` CHAR(10) NOT NULL AFTER `t6`,</v>
      </c>
      <c r="L66" t="str">
        <f t="shared" si="0"/>
        <v>''D27PROT/GGIO39.Alm7.stVal'',     //arlockout</v>
      </c>
      <c r="M66" t="str">
        <f t="shared" si="1"/>
        <v xml:space="preserve">arlockout=?, </v>
      </c>
    </row>
    <row r="67" spans="1:13" s="18" customFormat="1" x14ac:dyDescent="0.25">
      <c r="A67" s="18">
        <v>39</v>
      </c>
      <c r="B67" s="10" t="s">
        <v>378</v>
      </c>
      <c r="C67" s="10" t="s">
        <v>82</v>
      </c>
      <c r="D67" s="11" t="s">
        <v>462</v>
      </c>
      <c r="E67" s="21" t="s">
        <v>58</v>
      </c>
      <c r="F67" s="21" t="s">
        <v>170</v>
      </c>
      <c r="G67" s="10" t="s">
        <v>292</v>
      </c>
      <c r="H67" s="11" t="s">
        <v>550</v>
      </c>
      <c r="I67" s="11" t="s">
        <v>5</v>
      </c>
      <c r="J67" s="11"/>
      <c r="K67" s="18" t="str">
        <f t="shared" si="2"/>
        <v>ADD `cbunhealthy` CHAR(10) NOT NULL AFTER `arlockout`,</v>
      </c>
      <c r="L67" t="str">
        <f t="shared" ref="L67:L88" si="3">CONCATENATE("''",H67,"'',     //",G67)</f>
        <v>''LD0D27/GGIO3.Ind5.stVal'',     //cbunhealthy</v>
      </c>
      <c r="M67" t="str">
        <f t="shared" ref="M67:M88" si="4">CONCATENATE(G67,"=?, ")</f>
        <v xml:space="preserve">cbunhealthy=?, </v>
      </c>
    </row>
    <row r="68" spans="1:13" s="18" customFormat="1" x14ac:dyDescent="0.25">
      <c r="A68" s="18">
        <v>40</v>
      </c>
      <c r="B68" s="10" t="s">
        <v>378</v>
      </c>
      <c r="C68" s="10" t="s">
        <v>82</v>
      </c>
      <c r="D68" s="11" t="s">
        <v>462</v>
      </c>
      <c r="E68" s="21" t="s">
        <v>59</v>
      </c>
      <c r="F68" s="21" t="s">
        <v>171</v>
      </c>
      <c r="G68" s="10" t="s">
        <v>297</v>
      </c>
      <c r="H68" s="11" t="s">
        <v>421</v>
      </c>
      <c r="I68" s="11" t="s">
        <v>5</v>
      </c>
      <c r="J68" s="11"/>
      <c r="K68" s="18" t="str">
        <f t="shared" ref="K68:K88" si="5">CONCATENATE("ADD `",G68,"` CHAR(10) NOT NULL AFTER `",G67,"`,")</f>
        <v>ADD `aidedsend` CHAR(10) NOT NULL AFTER `cbunhealthy`,</v>
      </c>
      <c r="L68" t="str">
        <f t="shared" si="3"/>
        <v>''D27PROT/PSCH2.TxSigPhA.stVal'',     //aidedsend</v>
      </c>
      <c r="M68" t="str">
        <f t="shared" si="4"/>
        <v xml:space="preserve">aidedsend=?, </v>
      </c>
    </row>
    <row r="69" spans="1:13" s="18" customFormat="1" x14ac:dyDescent="0.25">
      <c r="A69" s="18">
        <v>41</v>
      </c>
      <c r="B69" s="10" t="s">
        <v>378</v>
      </c>
      <c r="C69" s="10" t="s">
        <v>82</v>
      </c>
      <c r="D69" s="11" t="s">
        <v>462</v>
      </c>
      <c r="E69" s="21" t="s">
        <v>15</v>
      </c>
      <c r="F69" s="21" t="s">
        <v>172</v>
      </c>
      <c r="G69" s="10" t="s">
        <v>298</v>
      </c>
      <c r="H69" s="11" t="s">
        <v>422</v>
      </c>
      <c r="I69" s="11" t="s">
        <v>5</v>
      </c>
      <c r="J69" s="11"/>
      <c r="K69" s="18" t="str">
        <f t="shared" si="5"/>
        <v>ADD `defsend` CHAR(10) NOT NULL AFTER `aidedsend`,</v>
      </c>
      <c r="L69" t="str">
        <f t="shared" si="3"/>
        <v>''D27PROT/PSCH1.ProTx.stVal'',     //defsend</v>
      </c>
      <c r="M69" t="str">
        <f t="shared" si="4"/>
        <v xml:space="preserve">defsend=?, </v>
      </c>
    </row>
    <row r="70" spans="1:13" s="18" customFormat="1" ht="15.75" customHeight="1" x14ac:dyDescent="0.25">
      <c r="A70" s="18">
        <v>42</v>
      </c>
      <c r="B70" s="10" t="s">
        <v>378</v>
      </c>
      <c r="C70" s="10" t="s">
        <v>82</v>
      </c>
      <c r="D70" s="11" t="s">
        <v>462</v>
      </c>
      <c r="E70" s="21" t="s">
        <v>60</v>
      </c>
      <c r="F70" s="21" t="s">
        <v>173</v>
      </c>
      <c r="G70" s="10" t="s">
        <v>299</v>
      </c>
      <c r="H70" s="11" t="s">
        <v>423</v>
      </c>
      <c r="I70" s="11" t="s">
        <v>5</v>
      </c>
      <c r="J70" s="11"/>
      <c r="K70" s="18" t="str">
        <f t="shared" si="5"/>
        <v>ADD `aidedreceive` CHAR(10) NOT NULL AFTER `defsend`,</v>
      </c>
      <c r="L70" t="str">
        <f t="shared" si="3"/>
        <v>''D27PROT/PSCH2.RxSigPhA.stVal'',     //aidedreceive</v>
      </c>
      <c r="M70" t="str">
        <f t="shared" si="4"/>
        <v xml:space="preserve">aidedreceive=?, </v>
      </c>
    </row>
    <row r="71" spans="1:13" s="18" customFormat="1" x14ac:dyDescent="0.25">
      <c r="A71" s="18">
        <v>43</v>
      </c>
      <c r="B71" s="10" t="s">
        <v>378</v>
      </c>
      <c r="C71" s="10" t="s">
        <v>82</v>
      </c>
      <c r="D71" s="11" t="s">
        <v>462</v>
      </c>
      <c r="E71" s="21" t="s">
        <v>16</v>
      </c>
      <c r="F71" s="21" t="s">
        <v>174</v>
      </c>
      <c r="G71" s="10" t="s">
        <v>300</v>
      </c>
      <c r="H71" s="11" t="s">
        <v>424</v>
      </c>
      <c r="I71" s="11" t="s">
        <v>5</v>
      </c>
      <c r="J71" s="11"/>
      <c r="K71" s="18" t="str">
        <f t="shared" si="5"/>
        <v>ADD `defreceive` CHAR(10) NOT NULL AFTER `aidedreceive`,</v>
      </c>
      <c r="L71" t="str">
        <f t="shared" si="3"/>
        <v>''D27PROT/PSCH1.ProRx.stVal'',     //defreceive</v>
      </c>
      <c r="M71" t="str">
        <f t="shared" si="4"/>
        <v xml:space="preserve">defreceive=?, </v>
      </c>
    </row>
    <row r="72" spans="1:13" s="18" customFormat="1" x14ac:dyDescent="0.25">
      <c r="A72" s="18">
        <v>47</v>
      </c>
      <c r="B72" s="10" t="s">
        <v>378</v>
      </c>
      <c r="C72" s="10" t="s">
        <v>82</v>
      </c>
      <c r="D72" s="11" t="s">
        <v>462</v>
      </c>
      <c r="E72" s="21" t="s">
        <v>66</v>
      </c>
      <c r="F72" s="21" t="s">
        <v>178</v>
      </c>
      <c r="G72" s="10" t="s">
        <v>309</v>
      </c>
      <c r="H72" s="11" t="s">
        <v>425</v>
      </c>
      <c r="I72" s="11" t="s">
        <v>5</v>
      </c>
      <c r="J72" s="11"/>
      <c r="K72" s="18" t="str">
        <f t="shared" si="5"/>
        <v>ADD `diffop` CHAR(10) NOT NULL AFTER `defreceive`,</v>
      </c>
      <c r="L72" t="str">
        <f t="shared" si="3"/>
        <v>''D27PROT/PDIF2.Op.general'',     //diffop</v>
      </c>
      <c r="M72" t="str">
        <f t="shared" si="4"/>
        <v xml:space="preserve">diffop=?, </v>
      </c>
    </row>
    <row r="73" spans="1:13" s="18" customFormat="1" x14ac:dyDescent="0.25">
      <c r="A73" s="18">
        <v>48</v>
      </c>
      <c r="B73" s="10" t="s">
        <v>378</v>
      </c>
      <c r="C73" s="10" t="s">
        <v>82</v>
      </c>
      <c r="D73" s="11" t="s">
        <v>462</v>
      </c>
      <c r="E73" s="21" t="s">
        <v>67</v>
      </c>
      <c r="F73" s="21" t="s">
        <v>179</v>
      </c>
      <c r="G73" s="10" t="s">
        <v>310</v>
      </c>
      <c r="H73" s="11" t="s">
        <v>426</v>
      </c>
      <c r="I73" s="11" t="s">
        <v>5</v>
      </c>
      <c r="J73" s="11"/>
      <c r="K73" s="18" t="str">
        <f t="shared" si="5"/>
        <v>ADD `z1op` CHAR(10) NOT NULL AFTER `diffop`,</v>
      </c>
      <c r="L73" t="str">
        <f t="shared" si="3"/>
        <v>''D27PROT/PDIS4.Op.general'',     //z1op</v>
      </c>
      <c r="M73" t="str">
        <f t="shared" si="4"/>
        <v xml:space="preserve">z1op=?, </v>
      </c>
    </row>
    <row r="74" spans="1:13" s="18" customFormat="1" x14ac:dyDescent="0.25">
      <c r="A74" s="18">
        <v>49</v>
      </c>
      <c r="B74" s="10" t="s">
        <v>378</v>
      </c>
      <c r="C74" s="10" t="s">
        <v>82</v>
      </c>
      <c r="D74" s="11" t="s">
        <v>462</v>
      </c>
      <c r="E74" s="21" t="s">
        <v>68</v>
      </c>
      <c r="F74" s="21" t="s">
        <v>180</v>
      </c>
      <c r="G74" s="10" t="s">
        <v>311</v>
      </c>
      <c r="H74" s="11" t="s">
        <v>427</v>
      </c>
      <c r="I74" s="11" t="s">
        <v>5</v>
      </c>
      <c r="J74" s="11"/>
      <c r="K74" s="18" t="str">
        <f t="shared" si="5"/>
        <v>ADD `z2op` CHAR(10) NOT NULL AFTER `z1op`,</v>
      </c>
      <c r="L74" t="str">
        <f t="shared" si="3"/>
        <v>''D27PROT/PDIS7.Op.general'',     //z2op</v>
      </c>
      <c r="M74" t="str">
        <f t="shared" si="4"/>
        <v xml:space="preserve">z2op=?, </v>
      </c>
    </row>
    <row r="75" spans="1:13" s="18" customFormat="1" x14ac:dyDescent="0.25">
      <c r="A75" s="18">
        <v>50</v>
      </c>
      <c r="B75" s="10" t="s">
        <v>378</v>
      </c>
      <c r="C75" s="10" t="s">
        <v>82</v>
      </c>
      <c r="D75" s="11" t="s">
        <v>462</v>
      </c>
      <c r="E75" s="21" t="s">
        <v>69</v>
      </c>
      <c r="F75" s="21" t="s">
        <v>181</v>
      </c>
      <c r="G75" s="10" t="s">
        <v>312</v>
      </c>
      <c r="H75" s="11" t="s">
        <v>428</v>
      </c>
      <c r="I75" s="11" t="s">
        <v>5</v>
      </c>
      <c r="J75" s="11"/>
      <c r="K75" s="18" t="str">
        <f t="shared" si="5"/>
        <v>ADD `z3op` CHAR(10) NOT NULL AFTER `z2op`,</v>
      </c>
      <c r="L75" t="str">
        <f t="shared" si="3"/>
        <v>''D27PROT/PDIS8.Op.general'',     //z3op</v>
      </c>
      <c r="M75" t="str">
        <f t="shared" si="4"/>
        <v xml:space="preserve">z3op=?, </v>
      </c>
    </row>
    <row r="76" spans="1:13" s="18" customFormat="1" x14ac:dyDescent="0.25">
      <c r="A76" s="18">
        <v>51</v>
      </c>
      <c r="B76" s="10" t="s">
        <v>378</v>
      </c>
      <c r="C76" s="10" t="s">
        <v>82</v>
      </c>
      <c r="D76" s="11" t="s">
        <v>462</v>
      </c>
      <c r="E76" s="21" t="s">
        <v>70</v>
      </c>
      <c r="F76" s="21" t="s">
        <v>182</v>
      </c>
      <c r="G76" s="10" t="s">
        <v>313</v>
      </c>
      <c r="H76" s="11" t="s">
        <v>463</v>
      </c>
      <c r="I76" s="11" t="s">
        <v>5</v>
      </c>
      <c r="J76" s="11"/>
      <c r="K76" s="18" t="str">
        <f t="shared" si="5"/>
        <v>ADD `sotfop` CHAR(10) NOT NULL AFTER `z3op`,</v>
      </c>
      <c r="L76" t="str">
        <f t="shared" si="3"/>
        <v>''D27PROT/GGIO18.ACTSO7.general'',     //sotfop</v>
      </c>
      <c r="M76" t="str">
        <f t="shared" si="4"/>
        <v xml:space="preserve">sotfop=?, </v>
      </c>
    </row>
    <row r="77" spans="1:13" s="18" customFormat="1" x14ac:dyDescent="0.25">
      <c r="A77" s="18">
        <v>52</v>
      </c>
      <c r="B77" s="10" t="s">
        <v>378</v>
      </c>
      <c r="C77" s="10" t="s">
        <v>82</v>
      </c>
      <c r="D77" s="11" t="s">
        <v>462</v>
      </c>
      <c r="E77" s="21" t="s">
        <v>71</v>
      </c>
      <c r="F77" s="21" t="s">
        <v>183</v>
      </c>
      <c r="G77" s="10" t="s">
        <v>301</v>
      </c>
      <c r="H77" s="11" t="s">
        <v>429</v>
      </c>
      <c r="I77" s="11"/>
      <c r="J77" s="11"/>
      <c r="K77" s="18" t="str">
        <f t="shared" si="5"/>
        <v>ADD `autoreclose` CHAR(10) NOT NULL AFTER `sotfop`,</v>
      </c>
      <c r="L77" t="str">
        <f t="shared" si="3"/>
        <v>''D27PROT/RREC1.Op.general'',     //autoreclose</v>
      </c>
      <c r="M77" t="str">
        <f t="shared" si="4"/>
        <v xml:space="preserve">autoreclose=?, </v>
      </c>
    </row>
    <row r="78" spans="1:13" s="18" customFormat="1" x14ac:dyDescent="0.25">
      <c r="A78" s="18">
        <v>53</v>
      </c>
      <c r="B78" s="10" t="s">
        <v>378</v>
      </c>
      <c r="C78" s="10" t="s">
        <v>82</v>
      </c>
      <c r="D78" s="11" t="s">
        <v>462</v>
      </c>
      <c r="E78" s="21" t="s">
        <v>72</v>
      </c>
      <c r="F78" s="21" t="s">
        <v>184</v>
      </c>
      <c r="G78" s="10" t="s">
        <v>314</v>
      </c>
      <c r="H78" s="11" t="s">
        <v>430</v>
      </c>
      <c r="I78" s="11" t="s">
        <v>5</v>
      </c>
      <c r="J78" s="11"/>
      <c r="K78" s="18" t="str">
        <f t="shared" si="5"/>
        <v>ADD `aidedop` CHAR(10) NOT NULL AFTER `autoreclose`,</v>
      </c>
      <c r="L78" t="str">
        <f t="shared" si="3"/>
        <v>''D27PROT/PSCH2.Op.general'',     //aidedop</v>
      </c>
      <c r="M78" t="str">
        <f t="shared" si="4"/>
        <v xml:space="preserve">aidedop=?, </v>
      </c>
    </row>
    <row r="79" spans="1:13" s="18" customFormat="1" x14ac:dyDescent="0.25">
      <c r="A79" s="18">
        <v>54</v>
      </c>
      <c r="B79" s="10" t="s">
        <v>378</v>
      </c>
      <c r="C79" s="10" t="s">
        <v>82</v>
      </c>
      <c r="D79" s="11" t="s">
        <v>462</v>
      </c>
      <c r="E79" s="11" t="s">
        <v>73</v>
      </c>
      <c r="F79" s="11" t="s">
        <v>185</v>
      </c>
      <c r="G79" s="10" t="s">
        <v>318</v>
      </c>
      <c r="H79" s="11" t="s">
        <v>431</v>
      </c>
      <c r="I79" s="11" t="s">
        <v>5</v>
      </c>
      <c r="J79" s="11"/>
      <c r="K79" s="18" t="str">
        <f t="shared" si="5"/>
        <v>ADD `defop` CHAR(10) NOT NULL AFTER `aidedop`,</v>
      </c>
      <c r="L79" t="str">
        <f t="shared" si="3"/>
        <v>''D27PROT/PTOC27.Op.general'',     //defop</v>
      </c>
      <c r="M79" t="str">
        <f t="shared" si="4"/>
        <v xml:space="preserve">defop=?, </v>
      </c>
    </row>
    <row r="80" spans="1:13" s="18" customFormat="1" x14ac:dyDescent="0.25">
      <c r="A80" s="18">
        <v>55</v>
      </c>
      <c r="B80" s="10" t="s">
        <v>378</v>
      </c>
      <c r="C80" s="10" t="s">
        <v>82</v>
      </c>
      <c r="D80" s="11" t="s">
        <v>462</v>
      </c>
      <c r="E80" s="11" t="s">
        <v>74</v>
      </c>
      <c r="F80" s="11" t="s">
        <v>186</v>
      </c>
      <c r="G80" s="10" t="s">
        <v>321</v>
      </c>
      <c r="H80" s="11" t="s">
        <v>432</v>
      </c>
      <c r="I80" s="11" t="s">
        <v>5</v>
      </c>
      <c r="J80" s="11"/>
      <c r="K80" s="18" t="str">
        <f t="shared" si="5"/>
        <v>ADD `psb` CHAR(10) NOT NULL AFTER `defop`,</v>
      </c>
      <c r="L80" t="str">
        <f t="shared" si="3"/>
        <v>''D27PROT/RPSB2.Str.general'',     //psb</v>
      </c>
      <c r="M80" t="str">
        <f t="shared" si="4"/>
        <v xml:space="preserve">psb=?, </v>
      </c>
    </row>
    <row r="81" spans="1:13" s="18" customFormat="1" x14ac:dyDescent="0.25">
      <c r="A81" s="18">
        <v>56</v>
      </c>
      <c r="B81" s="10" t="s">
        <v>378</v>
      </c>
      <c r="C81" s="10" t="s">
        <v>82</v>
      </c>
      <c r="D81" s="11" t="s">
        <v>462</v>
      </c>
      <c r="E81" s="11" t="s">
        <v>75</v>
      </c>
      <c r="F81" s="11" t="s">
        <v>187</v>
      </c>
      <c r="G81" s="10" t="s">
        <v>302</v>
      </c>
      <c r="H81" s="11" t="s">
        <v>433</v>
      </c>
      <c r="I81" s="11"/>
      <c r="J81" s="11"/>
      <c r="K81" s="18" t="str">
        <f t="shared" si="5"/>
        <v>ADD `fof87lalarm` CHAR(10) NOT NULL AFTER `psb`,</v>
      </c>
      <c r="L81" t="str">
        <f t="shared" si="3"/>
        <v>''D27PROT/GGIO25.Alm7.stVal'',     //fof87lalarm</v>
      </c>
      <c r="M81" t="str">
        <f t="shared" si="4"/>
        <v xml:space="preserve">fof87lalarm=?, </v>
      </c>
    </row>
    <row r="82" spans="1:13" s="18" customFormat="1" x14ac:dyDescent="0.25">
      <c r="A82" s="18">
        <v>62</v>
      </c>
      <c r="B82" s="10" t="s">
        <v>378</v>
      </c>
      <c r="C82" s="10" t="s">
        <v>82</v>
      </c>
      <c r="D82" s="11" t="s">
        <v>462</v>
      </c>
      <c r="E82" s="11" t="s">
        <v>83</v>
      </c>
      <c r="F82" s="11" t="s">
        <v>188</v>
      </c>
      <c r="G82" s="10" t="s">
        <v>352</v>
      </c>
      <c r="H82" s="11" t="s">
        <v>434</v>
      </c>
      <c r="I82" s="11"/>
      <c r="J82" s="11"/>
      <c r="K82" s="18" t="str">
        <f t="shared" si="5"/>
        <v>ADD `r_diff` CHAR(10) NOT NULL AFTER `fof87lalarm`,</v>
      </c>
      <c r="L82" t="str">
        <f t="shared" si="3"/>
        <v>''D27PROT/GGIO39.Alm1.stVal'',     //r_diff</v>
      </c>
      <c r="M82" t="str">
        <f t="shared" si="4"/>
        <v xml:space="preserve">r_diff=?, </v>
      </c>
    </row>
    <row r="83" spans="1:13" s="18" customFormat="1" x14ac:dyDescent="0.25">
      <c r="A83" s="18">
        <v>69</v>
      </c>
      <c r="B83" s="10" t="s">
        <v>378</v>
      </c>
      <c r="C83" s="10" t="s">
        <v>82</v>
      </c>
      <c r="D83" s="11" t="s">
        <v>462</v>
      </c>
      <c r="E83" s="11" t="s">
        <v>84</v>
      </c>
      <c r="F83" s="11" t="s">
        <v>189</v>
      </c>
      <c r="G83" s="10" t="s">
        <v>366</v>
      </c>
      <c r="H83" s="11" t="s">
        <v>435</v>
      </c>
      <c r="I83" s="11"/>
      <c r="J83" s="11"/>
      <c r="K83" s="18" t="str">
        <f t="shared" si="5"/>
        <v>ADD `s_diff` CHAR(10) NOT NULL AFTER `r_diff`,</v>
      </c>
      <c r="L83" t="str">
        <f t="shared" si="3"/>
        <v>''D27PROT/GGIO39.Alm2.stVal'',     //s_diff</v>
      </c>
      <c r="M83" t="str">
        <f t="shared" si="4"/>
        <v xml:space="preserve">s_diff=?, </v>
      </c>
    </row>
    <row r="84" spans="1:13" s="18" customFormat="1" x14ac:dyDescent="0.25">
      <c r="A84" s="18">
        <v>76</v>
      </c>
      <c r="B84" s="10" t="s">
        <v>378</v>
      </c>
      <c r="C84" s="10" t="s">
        <v>82</v>
      </c>
      <c r="D84" s="11" t="s">
        <v>462</v>
      </c>
      <c r="E84" s="11" t="s">
        <v>85</v>
      </c>
      <c r="F84" s="11" t="s">
        <v>190</v>
      </c>
      <c r="G84" s="10" t="s">
        <v>359</v>
      </c>
      <c r="H84" s="11" t="s">
        <v>436</v>
      </c>
      <c r="I84" s="11"/>
      <c r="J84" s="11"/>
      <c r="K84" s="18" t="str">
        <f t="shared" si="5"/>
        <v>ADD `t_diff` CHAR(10) NOT NULL AFTER `s_diff`,</v>
      </c>
      <c r="L84" t="str">
        <f t="shared" si="3"/>
        <v>''D27PROT/GGIO39.Alm3.stVal'',     //t_diff</v>
      </c>
      <c r="M84" t="str">
        <f t="shared" si="4"/>
        <v xml:space="preserve">t_diff=?, </v>
      </c>
    </row>
    <row r="85" spans="1:13" x14ac:dyDescent="0.25">
      <c r="A85" s="17">
        <v>5</v>
      </c>
      <c r="B85" s="5" t="s">
        <v>378</v>
      </c>
      <c r="C85" s="5" t="s">
        <v>82</v>
      </c>
      <c r="D85" s="12" t="s">
        <v>139</v>
      </c>
      <c r="E85" s="12" t="s">
        <v>23</v>
      </c>
      <c r="F85" s="12" t="s">
        <v>648</v>
      </c>
      <c r="G85" s="12" t="s">
        <v>307</v>
      </c>
      <c r="H85" s="12" t="s">
        <v>552</v>
      </c>
      <c r="I85" s="12" t="s">
        <v>5</v>
      </c>
      <c r="J85" s="12"/>
      <c r="K85" s="17" t="str">
        <f t="shared" si="5"/>
        <v>ADD `bcufail` CHAR(10) NOT NULL AFTER `t_diff`,</v>
      </c>
      <c r="L85" t="str">
        <f t="shared" si="3"/>
        <v>''D34CTRL/GGIO19.Ind8.stVal'',     //bcufail</v>
      </c>
      <c r="M85" t="str">
        <f t="shared" si="4"/>
        <v xml:space="preserve">bcufail=?, </v>
      </c>
    </row>
    <row r="86" spans="1:13" x14ac:dyDescent="0.25">
      <c r="A86" s="17">
        <v>6</v>
      </c>
      <c r="B86" s="5" t="s">
        <v>378</v>
      </c>
      <c r="C86" s="5" t="s">
        <v>82</v>
      </c>
      <c r="D86" s="12" t="s">
        <v>139</v>
      </c>
      <c r="E86" s="12" t="s">
        <v>24</v>
      </c>
      <c r="F86" s="12" t="s">
        <v>649</v>
      </c>
      <c r="G86" s="12" t="s">
        <v>347</v>
      </c>
      <c r="H86" s="12" t="s">
        <v>553</v>
      </c>
      <c r="I86" s="12" t="s">
        <v>5</v>
      </c>
      <c r="J86" s="12"/>
      <c r="K86" s="17" t="str">
        <f t="shared" si="5"/>
        <v>ADD `etherfail` CHAR(10) NOT NULL AFTER `bcufail`,</v>
      </c>
      <c r="L86" t="str">
        <f t="shared" si="3"/>
        <v>''D34CTRL/GGIO20.Ind1.stVal'',     //etherfail</v>
      </c>
      <c r="M86" t="str">
        <f t="shared" si="4"/>
        <v xml:space="preserve">etherfail=?, </v>
      </c>
    </row>
    <row r="87" spans="1:13" x14ac:dyDescent="0.25">
      <c r="A87" s="17">
        <v>9</v>
      </c>
      <c r="B87" s="5" t="s">
        <v>378</v>
      </c>
      <c r="C87" s="5" t="s">
        <v>82</v>
      </c>
      <c r="D87" s="12" t="s">
        <v>139</v>
      </c>
      <c r="E87" s="12" t="s">
        <v>27</v>
      </c>
      <c r="F87" s="12" t="s">
        <v>138</v>
      </c>
      <c r="G87" s="12" t="s">
        <v>308</v>
      </c>
      <c r="H87" s="12" t="s">
        <v>258</v>
      </c>
      <c r="I87" s="12" t="s">
        <v>5</v>
      </c>
      <c r="J87" s="12"/>
      <c r="K87" s="17" t="str">
        <f t="shared" si="5"/>
        <v>ADD `buscouplerclose` CHAR(10) NOT NULL AFTER `etherfail`,</v>
      </c>
      <c r="L87" t="str">
        <f t="shared" si="3"/>
        <v>''D34CTRL/GGIO23.Ind8.stVal'',     //buscouplerclose</v>
      </c>
      <c r="M87" t="str">
        <f t="shared" si="4"/>
        <v xml:space="preserve">buscouplerclose=?, </v>
      </c>
    </row>
    <row r="88" spans="1:13" x14ac:dyDescent="0.25">
      <c r="A88" s="17">
        <v>23</v>
      </c>
      <c r="B88" s="5" t="s">
        <v>378</v>
      </c>
      <c r="C88" s="5" t="s">
        <v>82</v>
      </c>
      <c r="D88" s="12" t="s">
        <v>236</v>
      </c>
      <c r="E88" s="12" t="s">
        <v>42</v>
      </c>
      <c r="F88" s="12" t="s">
        <v>557</v>
      </c>
      <c r="G88" s="12" t="s">
        <v>320</v>
      </c>
      <c r="H88" s="12" t="s">
        <v>558</v>
      </c>
      <c r="I88" s="12" t="s">
        <v>5</v>
      </c>
      <c r="J88" s="12"/>
      <c r="K88" s="17" t="str">
        <f t="shared" si="5"/>
        <v>ADD `olsop` CHAR(10) NOT NULL AFTER `buscouplerclose`,</v>
      </c>
      <c r="L88" t="str">
        <f t="shared" si="3"/>
        <v>''D36CTRL/GGIO29.Ind4.stVal'',     //olsop</v>
      </c>
      <c r="M88" t="str">
        <f t="shared" si="4"/>
        <v xml:space="preserve">olsop=?, </v>
      </c>
    </row>
    <row r="89" spans="1:13" x14ac:dyDescent="0.25">
      <c r="K89" s="17"/>
    </row>
  </sheetData>
  <sortState xmlns:xlrd2="http://schemas.microsoft.com/office/spreadsheetml/2017/richdata2" ref="A2:I84">
    <sortCondition descending="1" ref="D2:D84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D1C4-C3A9-4B7E-BF51-6D7ECF53CEEE}">
  <dimension ref="A1:M99"/>
  <sheetViews>
    <sheetView topLeftCell="E1" zoomScale="115" zoomScaleNormal="115" workbookViewId="0">
      <selection activeCell="L2" sqref="L2:M2"/>
    </sheetView>
  </sheetViews>
  <sheetFormatPr defaultRowHeight="15" x14ac:dyDescent="0.25"/>
  <cols>
    <col min="2" max="2" width="10.5703125" bestFit="1" customWidth="1"/>
    <col min="3" max="3" width="11.85546875" bestFit="1" customWidth="1"/>
    <col min="5" max="5" width="35.42578125" bestFit="1" customWidth="1"/>
    <col min="6" max="6" width="33.85546875" bestFit="1" customWidth="1"/>
    <col min="7" max="7" width="33.85546875" customWidth="1"/>
    <col min="8" max="8" width="42.140625" customWidth="1"/>
    <col min="9" max="9" width="10.28515625" bestFit="1" customWidth="1"/>
    <col min="10" max="10" width="11.140625" bestFit="1" customWidth="1"/>
    <col min="11" max="11" width="65.140625" bestFit="1" customWidth="1"/>
    <col min="12" max="12" width="47.7109375" bestFit="1" customWidth="1"/>
  </cols>
  <sheetData>
    <row r="1" spans="1:13" x14ac:dyDescent="0.25">
      <c r="A1" t="s">
        <v>0</v>
      </c>
      <c r="B1" s="2" t="s">
        <v>7</v>
      </c>
      <c r="C1" s="2" t="s">
        <v>6</v>
      </c>
      <c r="D1" s="2" t="s">
        <v>2</v>
      </c>
      <c r="E1" s="2" t="s">
        <v>1</v>
      </c>
      <c r="F1" s="2" t="s">
        <v>131</v>
      </c>
      <c r="G1" s="2" t="s">
        <v>290</v>
      </c>
      <c r="H1" s="2"/>
      <c r="I1" s="2" t="s">
        <v>4</v>
      </c>
      <c r="K1" s="3" t="s">
        <v>9</v>
      </c>
      <c r="L1" s="16" t="s">
        <v>931</v>
      </c>
      <c r="M1" s="16" t="s">
        <v>932</v>
      </c>
    </row>
    <row r="2" spans="1:13" x14ac:dyDescent="0.25">
      <c r="A2" s="17">
        <v>1</v>
      </c>
      <c r="B2" s="5" t="s">
        <v>378</v>
      </c>
      <c r="C2" s="5" t="s">
        <v>81</v>
      </c>
      <c r="D2" s="5" t="s">
        <v>196</v>
      </c>
      <c r="E2" s="5" t="s">
        <v>20</v>
      </c>
      <c r="F2" s="5" t="s">
        <v>129</v>
      </c>
      <c r="G2" s="5" t="s">
        <v>303</v>
      </c>
      <c r="H2" s="5" t="s">
        <v>220</v>
      </c>
      <c r="I2" s="5" t="s">
        <v>5</v>
      </c>
      <c r="K2" t="str">
        <f>CONCATENATE("ADD `",G2,"` CHAR(10) NOT NULL AFTER `","bay","`,")</f>
        <v>ADD `f87lfail` CHAR(10) NOT NULL AFTER `bay`,</v>
      </c>
      <c r="L2" t="str">
        <f>CONCATENATE("''",H2,"'',     //",G2)</f>
        <v>''D32CTRL/GGIO17.Ind8.stVal'',     //f87lfail</v>
      </c>
      <c r="M2" t="str">
        <f>CONCATENATE(G2,"=?, ")</f>
        <v xml:space="preserve">f87lfail=?, </v>
      </c>
    </row>
    <row r="3" spans="1:13" x14ac:dyDescent="0.25">
      <c r="A3" s="17">
        <v>2</v>
      </c>
      <c r="B3" s="5" t="s">
        <v>378</v>
      </c>
      <c r="C3" s="5" t="s">
        <v>81</v>
      </c>
      <c r="D3" s="5" t="s">
        <v>196</v>
      </c>
      <c r="E3" s="5" t="s">
        <v>19</v>
      </c>
      <c r="F3" s="5" t="s">
        <v>132</v>
      </c>
      <c r="G3" s="5" t="s">
        <v>304</v>
      </c>
      <c r="H3" s="5" t="s">
        <v>219</v>
      </c>
      <c r="I3" s="5" t="s">
        <v>5</v>
      </c>
      <c r="K3" t="str">
        <f>CONCATENATE("ADD `",G3,"` CHAR(10) NOT NULL AFTER `",G2,"`,")</f>
        <v>ADD `f87lalarm` CHAR(10) NOT NULL AFTER `f87lfail`,</v>
      </c>
      <c r="L3" t="str">
        <f t="shared" ref="L3:L66" si="0">CONCATENATE("''",H3,"'',     //",G3)</f>
        <v>''D32CTRL/GGIO18.Ind1.stVal'',     //f87lalarm</v>
      </c>
      <c r="M3" t="str">
        <f t="shared" ref="M3:M66" si="1">CONCATENATE(G3,"=?, ")</f>
        <v xml:space="preserve">f87lalarm=?, </v>
      </c>
    </row>
    <row r="4" spans="1:13" x14ac:dyDescent="0.25">
      <c r="A4" s="17">
        <v>3</v>
      </c>
      <c r="B4" s="5" t="s">
        <v>378</v>
      </c>
      <c r="C4" s="5" t="s">
        <v>81</v>
      </c>
      <c r="D4" s="5" t="s">
        <v>196</v>
      </c>
      <c r="E4" s="5" t="s">
        <v>21</v>
      </c>
      <c r="F4" s="5" t="s">
        <v>130</v>
      </c>
      <c r="G4" s="5" t="s">
        <v>305</v>
      </c>
      <c r="H4" s="5" t="s">
        <v>218</v>
      </c>
      <c r="I4" s="5" t="s">
        <v>5</v>
      </c>
      <c r="K4" t="str">
        <f t="shared" ref="K4:K67" si="2">CONCATENATE("ADD `",G4,"` CHAR(10) NOT NULL AFTER `",G3,"`,")</f>
        <v>ADD `f50fail` CHAR(10) NOT NULL AFTER `f87lalarm`,</v>
      </c>
      <c r="L4" t="str">
        <f t="shared" si="0"/>
        <v>''D32CTRL/GGIO18.Ind4.stVal'',     //f50fail</v>
      </c>
      <c r="M4" t="str">
        <f t="shared" si="1"/>
        <v xml:space="preserve">f50fail=?, </v>
      </c>
    </row>
    <row r="5" spans="1:13" x14ac:dyDescent="0.25">
      <c r="A5" s="17">
        <v>4</v>
      </c>
      <c r="B5" s="5" t="s">
        <v>378</v>
      </c>
      <c r="C5" s="5" t="s">
        <v>81</v>
      </c>
      <c r="D5" s="5" t="s">
        <v>196</v>
      </c>
      <c r="E5" s="5" t="s">
        <v>22</v>
      </c>
      <c r="F5" s="5" t="s">
        <v>133</v>
      </c>
      <c r="G5" s="5" t="s">
        <v>306</v>
      </c>
      <c r="H5" s="5" t="s">
        <v>217</v>
      </c>
      <c r="I5" s="5" t="s">
        <v>5</v>
      </c>
      <c r="K5" t="str">
        <f t="shared" si="2"/>
        <v>ADD `f50alarm` CHAR(10) NOT NULL AFTER `f50fail`,</v>
      </c>
      <c r="L5" t="str">
        <f t="shared" si="0"/>
        <v>''D32CTRL/GGIO18.Ind5.stVal'',     //f50alarm</v>
      </c>
      <c r="M5" t="str">
        <f t="shared" si="1"/>
        <v xml:space="preserve">f50alarm=?, </v>
      </c>
    </row>
    <row r="6" spans="1:13" s="18" customFormat="1" hidden="1" x14ac:dyDescent="0.25">
      <c r="A6" s="18">
        <v>5</v>
      </c>
      <c r="B6" s="10" t="s">
        <v>378</v>
      </c>
      <c r="C6" s="10" t="s">
        <v>81</v>
      </c>
      <c r="D6" s="10" t="s">
        <v>139</v>
      </c>
      <c r="E6" s="10" t="s">
        <v>23</v>
      </c>
      <c r="F6" s="10" t="s">
        <v>134</v>
      </c>
      <c r="G6" s="10" t="s">
        <v>307</v>
      </c>
      <c r="H6" s="10" t="s">
        <v>256</v>
      </c>
      <c r="I6" s="10" t="s">
        <v>5</v>
      </c>
      <c r="K6" s="18" t="str">
        <f t="shared" si="2"/>
        <v>ADD `bcufail` CHAR(10) NOT NULL AFTER `f50alarm`,</v>
      </c>
      <c r="L6" s="18" t="str">
        <f t="shared" si="0"/>
        <v>''D34CTRL/GGIO20.Ind5.stVal'',     //bcufail</v>
      </c>
      <c r="M6" s="18" t="str">
        <f t="shared" si="1"/>
        <v xml:space="preserve">bcufail=?, </v>
      </c>
    </row>
    <row r="7" spans="1:13" s="18" customFormat="1" hidden="1" x14ac:dyDescent="0.25">
      <c r="A7" s="18">
        <v>6</v>
      </c>
      <c r="B7" s="10" t="s">
        <v>378</v>
      </c>
      <c r="C7" s="10" t="s">
        <v>81</v>
      </c>
      <c r="D7" s="10" t="s">
        <v>139</v>
      </c>
      <c r="E7" s="10" t="s">
        <v>24</v>
      </c>
      <c r="F7" s="10" t="s">
        <v>135</v>
      </c>
      <c r="G7" s="10" t="s">
        <v>347</v>
      </c>
      <c r="H7" s="10" t="s">
        <v>257</v>
      </c>
      <c r="I7" s="10" t="s">
        <v>5</v>
      </c>
      <c r="K7" s="18" t="str">
        <f t="shared" si="2"/>
        <v>ADD `etherfail` CHAR(10) NOT NULL AFTER `bcufail`,</v>
      </c>
      <c r="L7" s="18" t="str">
        <f t="shared" si="0"/>
        <v>''D34CTRL/GGIO20.Ind6.stVal'',     //etherfail</v>
      </c>
      <c r="M7" s="18" t="str">
        <f t="shared" si="1"/>
        <v xml:space="preserve">etherfail=?, </v>
      </c>
    </row>
    <row r="8" spans="1:13" x14ac:dyDescent="0.25">
      <c r="A8" s="17">
        <v>7</v>
      </c>
      <c r="B8" s="5" t="s">
        <v>378</v>
      </c>
      <c r="C8" s="5" t="s">
        <v>81</v>
      </c>
      <c r="D8" s="5" t="s">
        <v>196</v>
      </c>
      <c r="E8" s="5" t="s">
        <v>25</v>
      </c>
      <c r="F8" s="5" t="s">
        <v>136</v>
      </c>
      <c r="G8" s="5" t="s">
        <v>293</v>
      </c>
      <c r="H8" s="5" t="s">
        <v>234</v>
      </c>
      <c r="I8" s="5" t="s">
        <v>5</v>
      </c>
      <c r="K8" t="str">
        <f t="shared" si="2"/>
        <v>ADD `mcbac` CHAR(10) NOT NULL AFTER `etherfail`,</v>
      </c>
      <c r="L8" t="str">
        <f t="shared" si="0"/>
        <v>''D32CTRL/GGIO17.Ind7.stVal'',     //mcbac</v>
      </c>
      <c r="M8" t="str">
        <f t="shared" si="1"/>
        <v xml:space="preserve">mcbac=?, </v>
      </c>
    </row>
    <row r="9" spans="1:13" x14ac:dyDescent="0.25">
      <c r="A9" s="17">
        <v>8</v>
      </c>
      <c r="B9" s="5" t="s">
        <v>378</v>
      </c>
      <c r="C9" s="5" t="s">
        <v>81</v>
      </c>
      <c r="D9" s="5" t="s">
        <v>196</v>
      </c>
      <c r="E9" s="5" t="s">
        <v>26</v>
      </c>
      <c r="F9" s="5" t="s">
        <v>137</v>
      </c>
      <c r="G9" s="5" t="s">
        <v>294</v>
      </c>
      <c r="H9" s="5" t="s">
        <v>235</v>
      </c>
      <c r="I9" s="5" t="s">
        <v>5</v>
      </c>
      <c r="K9" t="str">
        <f t="shared" si="2"/>
        <v>ADD `auxdcsupply` CHAR(10) NOT NULL AFTER `mcbac`,</v>
      </c>
      <c r="L9" t="str">
        <f t="shared" si="0"/>
        <v>''D32CTRL/GGIO19.Ind4.stVal'',     //auxdcsupply</v>
      </c>
      <c r="M9" t="str">
        <f t="shared" si="1"/>
        <v xml:space="preserve">auxdcsupply=?, </v>
      </c>
    </row>
    <row r="10" spans="1:13" s="18" customFormat="1" hidden="1" x14ac:dyDescent="0.25">
      <c r="A10" s="18">
        <v>9</v>
      </c>
      <c r="B10" s="10" t="s">
        <v>378</v>
      </c>
      <c r="C10" s="10" t="s">
        <v>81</v>
      </c>
      <c r="D10" s="10" t="s">
        <v>139</v>
      </c>
      <c r="E10" s="10" t="s">
        <v>27</v>
      </c>
      <c r="F10" s="10" t="s">
        <v>138</v>
      </c>
      <c r="G10" s="10" t="s">
        <v>308</v>
      </c>
      <c r="H10" s="10" t="s">
        <v>258</v>
      </c>
      <c r="I10" s="10" t="s">
        <v>5</v>
      </c>
      <c r="K10" s="18" t="str">
        <f t="shared" si="2"/>
        <v>ADD `buscouplerclose` CHAR(10) NOT NULL AFTER `auxdcsupply`,</v>
      </c>
      <c r="L10" s="18" t="str">
        <f t="shared" si="0"/>
        <v>''D34CTRL/GGIO23.Ind8.stVal'',     //buscouplerclose</v>
      </c>
      <c r="M10" s="18" t="str">
        <f t="shared" si="1"/>
        <v xml:space="preserve">buscouplerclose=?, </v>
      </c>
    </row>
    <row r="11" spans="1:13" x14ac:dyDescent="0.25">
      <c r="A11" s="17">
        <v>10</v>
      </c>
      <c r="B11" s="5" t="s">
        <v>378</v>
      </c>
      <c r="C11" s="5" t="s">
        <v>81</v>
      </c>
      <c r="D11" s="5" t="s">
        <v>196</v>
      </c>
      <c r="E11" s="5" t="s">
        <v>28</v>
      </c>
      <c r="F11" s="5" t="s">
        <v>140</v>
      </c>
      <c r="G11" s="5" t="s">
        <v>322</v>
      </c>
      <c r="H11" s="5" t="s">
        <v>253</v>
      </c>
      <c r="I11" s="5" t="s">
        <v>5</v>
      </c>
      <c r="K11" t="str">
        <f t="shared" si="2"/>
        <v>ADD `q21q22close` CHAR(10) NOT NULL AFTER `buscouplerclose`,</v>
      </c>
      <c r="L11" t="str">
        <f t="shared" si="0"/>
        <v>''D32CTRL/GGIO19.Ind7.stVal'',     //q21q22close</v>
      </c>
      <c r="M11" t="str">
        <f t="shared" si="1"/>
        <v xml:space="preserve">q21q22close=?, </v>
      </c>
    </row>
    <row r="12" spans="1:13" x14ac:dyDescent="0.25">
      <c r="A12" s="17">
        <v>11</v>
      </c>
      <c r="B12" s="5" t="s">
        <v>378</v>
      </c>
      <c r="C12" s="5" t="s">
        <v>81</v>
      </c>
      <c r="D12" s="5" t="s">
        <v>196</v>
      </c>
      <c r="E12" s="5" t="s">
        <v>29</v>
      </c>
      <c r="F12" s="5" t="s">
        <v>145</v>
      </c>
      <c r="G12" s="5" t="s">
        <v>295</v>
      </c>
      <c r="H12" s="5" t="s">
        <v>209</v>
      </c>
      <c r="I12" s="5" t="s">
        <v>5</v>
      </c>
      <c r="K12" t="str">
        <f t="shared" si="2"/>
        <v>ADD `cbsringchargefail` CHAR(10) NOT NULL AFTER `q21q22close`,</v>
      </c>
      <c r="L12" t="str">
        <f t="shared" si="0"/>
        <v>''D32CTRL/GGIO20.Ind6.stVal'',     //cbsringchargefail</v>
      </c>
      <c r="M12" t="str">
        <f t="shared" si="1"/>
        <v xml:space="preserve">cbsringchargefail=?, </v>
      </c>
    </row>
    <row r="13" spans="1:13" x14ac:dyDescent="0.25">
      <c r="A13" s="17">
        <v>12</v>
      </c>
      <c r="B13" s="5" t="s">
        <v>378</v>
      </c>
      <c r="C13" s="5" t="s">
        <v>81</v>
      </c>
      <c r="D13" s="5" t="s">
        <v>195</v>
      </c>
      <c r="E13" s="5" t="s">
        <v>30</v>
      </c>
      <c r="F13" s="5" t="s">
        <v>146</v>
      </c>
      <c r="G13" s="5" t="s">
        <v>291</v>
      </c>
      <c r="H13" s="5" t="s">
        <v>248</v>
      </c>
      <c r="I13" s="5" t="s">
        <v>5</v>
      </c>
      <c r="K13" t="str">
        <f t="shared" si="2"/>
        <v>ADD `arlockout` CHAR(10) NOT NULL AFTER `cbsringchargefail`,</v>
      </c>
      <c r="L13" t="str">
        <f t="shared" si="0"/>
        <v>''D30PROT/GGIO39.Alm7.stVal'',     //arlockout</v>
      </c>
      <c r="M13" t="str">
        <f t="shared" si="1"/>
        <v xml:space="preserve">arlockout=?, </v>
      </c>
    </row>
    <row r="14" spans="1:13" x14ac:dyDescent="0.25">
      <c r="A14" s="17">
        <v>13</v>
      </c>
      <c r="B14" s="5" t="s">
        <v>378</v>
      </c>
      <c r="C14" s="5" t="s">
        <v>81</v>
      </c>
      <c r="D14" s="5" t="s">
        <v>196</v>
      </c>
      <c r="E14" s="5" t="s">
        <v>31</v>
      </c>
      <c r="F14" s="5" t="s">
        <v>141</v>
      </c>
      <c r="G14" s="5" t="s">
        <v>296</v>
      </c>
      <c r="H14" s="5" t="s">
        <v>205</v>
      </c>
      <c r="I14" s="5" t="s">
        <v>5</v>
      </c>
      <c r="K14" t="str">
        <f t="shared" si="2"/>
        <v>ADD `cbmotormcbtrip` CHAR(10) NOT NULL AFTER `arlockout`,</v>
      </c>
      <c r="L14" t="str">
        <f t="shared" si="0"/>
        <v>''D32CTRL/GGIO20.Ind7.stVal'',     //cbmotormcbtrip</v>
      </c>
      <c r="M14" t="str">
        <f t="shared" si="1"/>
        <v xml:space="preserve">cbmotormcbtrip=?, </v>
      </c>
    </row>
    <row r="15" spans="1:13" x14ac:dyDescent="0.25">
      <c r="A15" s="17">
        <v>14</v>
      </c>
      <c r="B15" s="5" t="s">
        <v>378</v>
      </c>
      <c r="C15" s="5" t="s">
        <v>81</v>
      </c>
      <c r="D15" s="5" t="s">
        <v>196</v>
      </c>
      <c r="E15" s="5" t="s">
        <v>32</v>
      </c>
      <c r="F15" s="5" t="s">
        <v>147</v>
      </c>
      <c r="G15" s="5" t="s">
        <v>323</v>
      </c>
      <c r="H15" s="5" t="s">
        <v>206</v>
      </c>
      <c r="I15" s="5" t="s">
        <v>5</v>
      </c>
      <c r="K15" t="str">
        <f t="shared" si="2"/>
        <v>ADD `springfailR` CHAR(10) NOT NULL AFTER `cbmotormcbtrip`,</v>
      </c>
      <c r="L15" t="str">
        <f t="shared" si="0"/>
        <v>''D32CTRL/GGIO20.Ind8.stVal'',     //springfailR</v>
      </c>
      <c r="M15" t="str">
        <f t="shared" si="1"/>
        <v xml:space="preserve">springfailR=?, </v>
      </c>
    </row>
    <row r="16" spans="1:13" x14ac:dyDescent="0.25">
      <c r="A16" s="17">
        <v>15</v>
      </c>
      <c r="B16" s="5" t="s">
        <v>378</v>
      </c>
      <c r="C16" s="5" t="s">
        <v>81</v>
      </c>
      <c r="D16" s="5" t="s">
        <v>196</v>
      </c>
      <c r="E16" s="5" t="s">
        <v>33</v>
      </c>
      <c r="F16" s="5" t="s">
        <v>148</v>
      </c>
      <c r="G16" s="5" t="s">
        <v>324</v>
      </c>
      <c r="H16" s="5" t="s">
        <v>207</v>
      </c>
      <c r="I16" s="5" t="s">
        <v>5</v>
      </c>
      <c r="K16" t="str">
        <f t="shared" si="2"/>
        <v>ADD `springfailS` CHAR(10) NOT NULL AFTER `springfailR`,</v>
      </c>
      <c r="L16" t="str">
        <f t="shared" si="0"/>
        <v>''D32CTRL/GGIO21.Ind1.stVal'',     //springfailS</v>
      </c>
      <c r="M16" t="str">
        <f t="shared" si="1"/>
        <v xml:space="preserve">springfailS=?, </v>
      </c>
    </row>
    <row r="17" spans="1:13" x14ac:dyDescent="0.25">
      <c r="A17" s="17">
        <v>16</v>
      </c>
      <c r="B17" s="5" t="s">
        <v>378</v>
      </c>
      <c r="C17" s="5" t="s">
        <v>81</v>
      </c>
      <c r="D17" s="5" t="s">
        <v>196</v>
      </c>
      <c r="E17" s="5" t="s">
        <v>34</v>
      </c>
      <c r="F17" s="5" t="s">
        <v>149</v>
      </c>
      <c r="G17" s="5" t="s">
        <v>325</v>
      </c>
      <c r="H17" s="5" t="s">
        <v>208</v>
      </c>
      <c r="I17" s="5" t="s">
        <v>5</v>
      </c>
      <c r="K17" t="str">
        <f t="shared" si="2"/>
        <v>ADD `springfailT` CHAR(10) NOT NULL AFTER `springfailS`,</v>
      </c>
      <c r="L17" t="str">
        <f t="shared" si="0"/>
        <v>''D32CTRL/GGIO21.Ind2.stVal'',     //springfailT</v>
      </c>
      <c r="M17" t="str">
        <f t="shared" si="1"/>
        <v xml:space="preserve">springfailT=?, </v>
      </c>
    </row>
    <row r="18" spans="1:13" x14ac:dyDescent="0.25">
      <c r="A18" s="17">
        <v>17</v>
      </c>
      <c r="B18" s="5" t="s">
        <v>378</v>
      </c>
      <c r="C18" s="5" t="s">
        <v>81</v>
      </c>
      <c r="D18" s="5" t="s">
        <v>196</v>
      </c>
      <c r="E18" s="5" t="s">
        <v>36</v>
      </c>
      <c r="F18" s="5" t="s">
        <v>150</v>
      </c>
      <c r="G18" s="5" t="s">
        <v>326</v>
      </c>
      <c r="H18" s="5" t="s">
        <v>254</v>
      </c>
      <c r="I18" s="5" t="s">
        <v>5</v>
      </c>
      <c r="K18" t="str">
        <f t="shared" si="2"/>
        <v>ADD `sf6block` CHAR(10) NOT NULL AFTER `springfailT`,</v>
      </c>
      <c r="L18" t="str">
        <f t="shared" si="0"/>
        <v>''D32CTRL/GGIO21.Ind3.stVal'',     //sf6block</v>
      </c>
      <c r="M18" t="str">
        <f t="shared" si="1"/>
        <v xml:space="preserve">sf6block=?, </v>
      </c>
    </row>
    <row r="19" spans="1:13" x14ac:dyDescent="0.25">
      <c r="A19" s="17">
        <v>18</v>
      </c>
      <c r="B19" s="5" t="s">
        <v>378</v>
      </c>
      <c r="C19" s="5" t="s">
        <v>81</v>
      </c>
      <c r="D19" s="5" t="s">
        <v>196</v>
      </c>
      <c r="E19" s="5" t="s">
        <v>37</v>
      </c>
      <c r="F19" s="5" t="s">
        <v>142</v>
      </c>
      <c r="G19" s="5" t="s">
        <v>327</v>
      </c>
      <c r="H19" s="5" t="s">
        <v>255</v>
      </c>
      <c r="I19" s="5" t="s">
        <v>5</v>
      </c>
      <c r="K19" t="str">
        <f t="shared" si="2"/>
        <v>ADD `tcs2block` CHAR(10) NOT NULL AFTER `sf6block`,</v>
      </c>
      <c r="L19" t="str">
        <f t="shared" si="0"/>
        <v>''D32CTRL/GGIO21.Ind4.stVal'',     //tcs2block</v>
      </c>
      <c r="M19" t="str">
        <f t="shared" si="1"/>
        <v xml:space="preserve">tcs2block=?, </v>
      </c>
    </row>
    <row r="20" spans="1:13" x14ac:dyDescent="0.25">
      <c r="A20" s="17">
        <v>19</v>
      </c>
      <c r="B20" s="5" t="s">
        <v>378</v>
      </c>
      <c r="C20" s="5" t="s">
        <v>81</v>
      </c>
      <c r="D20" s="5" t="s">
        <v>196</v>
      </c>
      <c r="E20" s="5" t="s">
        <v>38</v>
      </c>
      <c r="F20" s="5" t="s">
        <v>151</v>
      </c>
      <c r="G20" s="5" t="s">
        <v>328</v>
      </c>
      <c r="H20" s="5" t="s">
        <v>233</v>
      </c>
      <c r="I20" s="5" t="s">
        <v>5</v>
      </c>
      <c r="K20" t="str">
        <f t="shared" si="2"/>
        <v>ADD `sf6alarm` CHAR(10) NOT NULL AFTER `tcs2block`,</v>
      </c>
      <c r="L20" t="str">
        <f t="shared" si="0"/>
        <v>''D32CTRL/GGIO21.Ind5.stVal'',     //sf6alarm</v>
      </c>
      <c r="M20" t="str">
        <f t="shared" si="1"/>
        <v xml:space="preserve">sf6alarm=?, </v>
      </c>
    </row>
    <row r="21" spans="1:13" x14ac:dyDescent="0.25">
      <c r="A21" s="17">
        <v>20</v>
      </c>
      <c r="B21" s="5" t="s">
        <v>378</v>
      </c>
      <c r="C21" s="5" t="s">
        <v>81</v>
      </c>
      <c r="D21" s="5" t="s">
        <v>196</v>
      </c>
      <c r="E21" s="5" t="s">
        <v>39</v>
      </c>
      <c r="F21" s="5" t="s">
        <v>144</v>
      </c>
      <c r="G21" s="5" t="s">
        <v>329</v>
      </c>
      <c r="H21" s="5" t="s">
        <v>204</v>
      </c>
      <c r="I21" s="5" t="s">
        <v>5</v>
      </c>
      <c r="K21" t="str">
        <f t="shared" si="2"/>
        <v>ADD `cbalarmac` CHAR(10) NOT NULL AFTER `sf6alarm`,</v>
      </c>
      <c r="L21" t="str">
        <f t="shared" si="0"/>
        <v>''D32CTRL/GGIO22.Ind1.stVal'',     //cbalarmac</v>
      </c>
      <c r="M21" t="str">
        <f t="shared" si="1"/>
        <v xml:space="preserve">cbalarmac=?, </v>
      </c>
    </row>
    <row r="22" spans="1:13" x14ac:dyDescent="0.25">
      <c r="A22" s="17">
        <v>21</v>
      </c>
      <c r="B22" s="5" t="s">
        <v>378</v>
      </c>
      <c r="C22" s="5" t="s">
        <v>81</v>
      </c>
      <c r="D22" s="5" t="s">
        <v>196</v>
      </c>
      <c r="E22" s="5" t="s">
        <v>40</v>
      </c>
      <c r="F22" s="5" t="s">
        <v>152</v>
      </c>
      <c r="G22" s="5" t="s">
        <v>330</v>
      </c>
      <c r="H22" s="5" t="s">
        <v>203</v>
      </c>
      <c r="I22" s="5" t="s">
        <v>5</v>
      </c>
      <c r="K22" t="str">
        <f t="shared" si="2"/>
        <v>ADD `poledis` CHAR(10) NOT NULL AFTER `cbalarmac`,</v>
      </c>
      <c r="L22" t="str">
        <f t="shared" si="0"/>
        <v>''D32CTRL/GGIO22.Ind3.stVal'',     //poledis</v>
      </c>
      <c r="M22" t="str">
        <f t="shared" si="1"/>
        <v xml:space="preserve">poledis=?, </v>
      </c>
    </row>
    <row r="23" spans="1:13" x14ac:dyDescent="0.25">
      <c r="A23" s="17">
        <v>22</v>
      </c>
      <c r="B23" s="5" t="s">
        <v>378</v>
      </c>
      <c r="C23" s="5" t="s">
        <v>81</v>
      </c>
      <c r="D23" s="5" t="s">
        <v>196</v>
      </c>
      <c r="E23" s="5" t="s">
        <v>41</v>
      </c>
      <c r="F23" s="5" t="s">
        <v>153</v>
      </c>
      <c r="G23" s="5" t="s">
        <v>331</v>
      </c>
      <c r="H23" s="5" t="s">
        <v>212</v>
      </c>
      <c r="I23" s="5" t="s">
        <v>5</v>
      </c>
      <c r="K23" t="str">
        <f t="shared" si="2"/>
        <v>ADD `q21motor` CHAR(10) NOT NULL AFTER `poledis`,</v>
      </c>
      <c r="L23" t="str">
        <f t="shared" si="0"/>
        <v>''D32CTRL/GGIO22.Ind8.stVal'',     //q21motor</v>
      </c>
      <c r="M23" t="str">
        <f t="shared" si="1"/>
        <v xml:space="preserve">q21motor=?, </v>
      </c>
    </row>
    <row r="24" spans="1:13" hidden="1" x14ac:dyDescent="0.25">
      <c r="A24" s="18">
        <v>23</v>
      </c>
      <c r="B24" s="10" t="s">
        <v>378</v>
      </c>
      <c r="C24" s="10" t="s">
        <v>81</v>
      </c>
      <c r="D24" s="10" t="s">
        <v>236</v>
      </c>
      <c r="E24" s="10" t="s">
        <v>42</v>
      </c>
      <c r="F24" s="10" t="s">
        <v>154</v>
      </c>
      <c r="G24" s="10" t="s">
        <v>320</v>
      </c>
      <c r="H24" s="10" t="s">
        <v>259</v>
      </c>
      <c r="I24" s="10" t="s">
        <v>5</v>
      </c>
      <c r="K24" t="str">
        <f t="shared" si="2"/>
        <v>ADD `olsop` CHAR(10) NOT NULL AFTER `q21motor`,</v>
      </c>
      <c r="L24" t="str">
        <f t="shared" si="0"/>
        <v>''D36CTRL/GGIO29.Ind5.stVal'',     //olsop</v>
      </c>
      <c r="M24" t="str">
        <f t="shared" si="1"/>
        <v xml:space="preserve">olsop=?, </v>
      </c>
    </row>
    <row r="25" spans="1:13" x14ac:dyDescent="0.25">
      <c r="A25" s="17">
        <v>24</v>
      </c>
      <c r="B25" s="5" t="s">
        <v>378</v>
      </c>
      <c r="C25" s="5" t="s">
        <v>81</v>
      </c>
      <c r="D25" s="5" t="s">
        <v>196</v>
      </c>
      <c r="E25" s="5" t="s">
        <v>43</v>
      </c>
      <c r="F25" s="5" t="s">
        <v>155</v>
      </c>
      <c r="G25" s="5" t="s">
        <v>332</v>
      </c>
      <c r="H25" s="5" t="s">
        <v>211</v>
      </c>
      <c r="I25" s="5" t="s">
        <v>5</v>
      </c>
      <c r="K25" t="str">
        <f t="shared" si="2"/>
        <v>ADD `q21control` CHAR(10) NOT NULL AFTER `olsop`,</v>
      </c>
      <c r="L25" t="str">
        <f t="shared" si="0"/>
        <v>''D32CTRL/GGIO23.Ind1.stVal'',     //q21control</v>
      </c>
      <c r="M25" t="str">
        <f t="shared" si="1"/>
        <v xml:space="preserve">q21control=?, </v>
      </c>
    </row>
    <row r="26" spans="1:13" x14ac:dyDescent="0.25">
      <c r="A26" s="17">
        <v>25</v>
      </c>
      <c r="B26" s="5" t="s">
        <v>378</v>
      </c>
      <c r="C26" s="5" t="s">
        <v>81</v>
      </c>
      <c r="D26" s="5" t="s">
        <v>196</v>
      </c>
      <c r="E26" s="5" t="s">
        <v>44</v>
      </c>
      <c r="F26" s="5" t="s">
        <v>156</v>
      </c>
      <c r="G26" s="5" t="s">
        <v>333</v>
      </c>
      <c r="H26" s="5" t="s">
        <v>214</v>
      </c>
      <c r="I26" s="5" t="s">
        <v>5</v>
      </c>
      <c r="K26" t="str">
        <f t="shared" si="2"/>
        <v>ADD `q22motor` CHAR(10) NOT NULL AFTER `q21control`,</v>
      </c>
      <c r="L26" t="str">
        <f t="shared" si="0"/>
        <v>''D32CTRL/GGIO23.Ind7.stVal'',     //q22motor</v>
      </c>
      <c r="M26" t="str">
        <f t="shared" si="1"/>
        <v xml:space="preserve">q22motor=?, </v>
      </c>
    </row>
    <row r="27" spans="1:13" x14ac:dyDescent="0.25">
      <c r="A27" s="17">
        <v>26</v>
      </c>
      <c r="B27" s="5" t="s">
        <v>378</v>
      </c>
      <c r="C27" s="5" t="s">
        <v>81</v>
      </c>
      <c r="D27" s="5" t="s">
        <v>196</v>
      </c>
      <c r="E27" s="5" t="s">
        <v>45</v>
      </c>
      <c r="F27" s="5" t="s">
        <v>157</v>
      </c>
      <c r="G27" s="5" t="s">
        <v>334</v>
      </c>
      <c r="H27" s="5" t="s">
        <v>213</v>
      </c>
      <c r="I27" s="5" t="s">
        <v>5</v>
      </c>
      <c r="K27" t="str">
        <f t="shared" si="2"/>
        <v>ADD `q22control` CHAR(10) NOT NULL AFTER `q22motor`,</v>
      </c>
      <c r="L27" t="str">
        <f t="shared" si="0"/>
        <v>''D32CTRL/GGIO23.Ind8.stVal'',     //q22control</v>
      </c>
      <c r="M27" t="str">
        <f t="shared" si="1"/>
        <v xml:space="preserve">q22control=?, </v>
      </c>
    </row>
    <row r="28" spans="1:13" x14ac:dyDescent="0.25">
      <c r="A28" s="17">
        <v>27</v>
      </c>
      <c r="B28" s="5" t="s">
        <v>378</v>
      </c>
      <c r="C28" s="5" t="s">
        <v>81</v>
      </c>
      <c r="D28" s="5" t="s">
        <v>196</v>
      </c>
      <c r="E28" s="5" t="s">
        <v>46</v>
      </c>
      <c r="F28" s="5" t="s">
        <v>158</v>
      </c>
      <c r="G28" s="5" t="s">
        <v>335</v>
      </c>
      <c r="H28" s="5" t="s">
        <v>215</v>
      </c>
      <c r="I28" s="5" t="s">
        <v>5</v>
      </c>
      <c r="K28" t="str">
        <f t="shared" si="2"/>
        <v>ADD `q28motor` CHAR(10) NOT NULL AFTER `q22control`,</v>
      </c>
      <c r="L28" t="str">
        <f t="shared" si="0"/>
        <v>''D32CTRL/GGIO25.Ind1.stVal'',     //q28motor</v>
      </c>
      <c r="M28" t="str">
        <f t="shared" si="1"/>
        <v xml:space="preserve">q28motor=?, </v>
      </c>
    </row>
    <row r="29" spans="1:13" x14ac:dyDescent="0.25">
      <c r="A29" s="17">
        <v>28</v>
      </c>
      <c r="B29" s="5" t="s">
        <v>378</v>
      </c>
      <c r="C29" s="5" t="s">
        <v>81</v>
      </c>
      <c r="D29" s="5" t="s">
        <v>196</v>
      </c>
      <c r="E29" s="5" t="s">
        <v>47</v>
      </c>
      <c r="F29" s="5" t="s">
        <v>159</v>
      </c>
      <c r="G29" s="5" t="s">
        <v>336</v>
      </c>
      <c r="H29" s="5" t="s">
        <v>216</v>
      </c>
      <c r="I29" s="5" t="s">
        <v>5</v>
      </c>
      <c r="K29" t="str">
        <f t="shared" si="2"/>
        <v>ADD `q28control` CHAR(10) NOT NULL AFTER `q28motor`,</v>
      </c>
      <c r="L29" t="str">
        <f t="shared" si="0"/>
        <v>''D32CTRL/GGIO25.Ind2.stVal'',     //q28control</v>
      </c>
      <c r="M29" t="str">
        <f t="shared" si="1"/>
        <v xml:space="preserve">q28control=?, </v>
      </c>
    </row>
    <row r="30" spans="1:13" x14ac:dyDescent="0.25">
      <c r="A30" s="17">
        <v>29</v>
      </c>
      <c r="B30" s="5" t="s">
        <v>378</v>
      </c>
      <c r="C30" s="5" t="s">
        <v>81</v>
      </c>
      <c r="D30" s="5" t="s">
        <v>196</v>
      </c>
      <c r="E30" s="5" t="s">
        <v>48</v>
      </c>
      <c r="F30" s="5" t="s">
        <v>160</v>
      </c>
      <c r="G30" s="5" t="s">
        <v>337</v>
      </c>
      <c r="H30" s="5" t="s">
        <v>224</v>
      </c>
      <c r="I30" s="5" t="s">
        <v>5</v>
      </c>
      <c r="K30" t="str">
        <f t="shared" si="2"/>
        <v>ADD `tcs1r` CHAR(10) NOT NULL AFTER `q28control`,</v>
      </c>
      <c r="L30" t="str">
        <f t="shared" si="0"/>
        <v>''D32CTRL/GGIO25.Ind8.stVal'',     //tcs1r</v>
      </c>
      <c r="M30" t="str">
        <f t="shared" si="1"/>
        <v xml:space="preserve">tcs1r=?, </v>
      </c>
    </row>
    <row r="31" spans="1:13" x14ac:dyDescent="0.25">
      <c r="A31" s="17">
        <v>30</v>
      </c>
      <c r="B31" s="5" t="s">
        <v>378</v>
      </c>
      <c r="C31" s="5" t="s">
        <v>81</v>
      </c>
      <c r="D31" s="5" t="s">
        <v>196</v>
      </c>
      <c r="E31" s="5" t="s">
        <v>49</v>
      </c>
      <c r="F31" s="5" t="s">
        <v>161</v>
      </c>
      <c r="G31" s="5" t="s">
        <v>338</v>
      </c>
      <c r="H31" s="5" t="s">
        <v>226</v>
      </c>
      <c r="I31" s="5" t="s">
        <v>5</v>
      </c>
      <c r="K31" t="str">
        <f t="shared" si="2"/>
        <v>ADD `tcs1s` CHAR(10) NOT NULL AFTER `tcs1r`,</v>
      </c>
      <c r="L31" t="str">
        <f t="shared" si="0"/>
        <v>''D32CTRL/GGIO26.Ind2.stVal'',     //tcs1s</v>
      </c>
      <c r="M31" t="str">
        <f t="shared" si="1"/>
        <v xml:space="preserve">tcs1s=?, </v>
      </c>
    </row>
    <row r="32" spans="1:13" x14ac:dyDescent="0.25">
      <c r="A32" s="17">
        <v>31</v>
      </c>
      <c r="B32" s="5" t="s">
        <v>378</v>
      </c>
      <c r="C32" s="5" t="s">
        <v>81</v>
      </c>
      <c r="D32" s="5" t="s">
        <v>196</v>
      </c>
      <c r="E32" s="5" t="s">
        <v>50</v>
      </c>
      <c r="F32" s="5" t="s">
        <v>162</v>
      </c>
      <c r="G32" s="5" t="s">
        <v>339</v>
      </c>
      <c r="H32" s="5" t="s">
        <v>228</v>
      </c>
      <c r="I32" s="5" t="s">
        <v>5</v>
      </c>
      <c r="K32" t="str">
        <f t="shared" si="2"/>
        <v>ADD `tcs1t` CHAR(10) NOT NULL AFTER `tcs1s`,</v>
      </c>
      <c r="L32" t="str">
        <f t="shared" si="0"/>
        <v>''D32CTRL/GGIO26.Ind4.stVal'',     //tcs1t</v>
      </c>
      <c r="M32" t="str">
        <f t="shared" si="1"/>
        <v xml:space="preserve">tcs1t=?, </v>
      </c>
    </row>
    <row r="33" spans="1:13" x14ac:dyDescent="0.25">
      <c r="A33" s="17">
        <v>32</v>
      </c>
      <c r="B33" s="5" t="s">
        <v>378</v>
      </c>
      <c r="C33" s="5" t="s">
        <v>81</v>
      </c>
      <c r="D33" s="5" t="s">
        <v>196</v>
      </c>
      <c r="E33" s="5" t="s">
        <v>51</v>
      </c>
      <c r="F33" s="5" t="s">
        <v>163</v>
      </c>
      <c r="G33" s="5" t="s">
        <v>340</v>
      </c>
      <c r="H33" s="5" t="s">
        <v>225</v>
      </c>
      <c r="I33" s="5" t="s">
        <v>5</v>
      </c>
      <c r="K33" t="str">
        <f t="shared" si="2"/>
        <v>ADD `tcs2r` CHAR(10) NOT NULL AFTER `tcs1t`,</v>
      </c>
      <c r="L33" t="str">
        <f t="shared" si="0"/>
        <v>''D32CTRL/GGIO26.Ind1.stVal'',     //tcs2r</v>
      </c>
      <c r="M33" t="str">
        <f t="shared" si="1"/>
        <v xml:space="preserve">tcs2r=?, </v>
      </c>
    </row>
    <row r="34" spans="1:13" x14ac:dyDescent="0.25">
      <c r="A34" s="17">
        <v>33</v>
      </c>
      <c r="B34" s="5" t="s">
        <v>378</v>
      </c>
      <c r="C34" s="5" t="s">
        <v>81</v>
      </c>
      <c r="D34" s="5" t="s">
        <v>196</v>
      </c>
      <c r="E34" s="5" t="s">
        <v>52</v>
      </c>
      <c r="F34" s="5" t="s">
        <v>164</v>
      </c>
      <c r="G34" s="5" t="s">
        <v>341</v>
      </c>
      <c r="H34" s="5" t="s">
        <v>227</v>
      </c>
      <c r="I34" s="5" t="s">
        <v>5</v>
      </c>
      <c r="K34" t="str">
        <f t="shared" si="2"/>
        <v>ADD `tcs2s` CHAR(10) NOT NULL AFTER `tcs2r`,</v>
      </c>
      <c r="L34" t="str">
        <f t="shared" si="0"/>
        <v>''D32CTRL/GGIO26.Ind3.stVal'',     //tcs2s</v>
      </c>
      <c r="M34" t="str">
        <f t="shared" si="1"/>
        <v xml:space="preserve">tcs2s=?, </v>
      </c>
    </row>
    <row r="35" spans="1:13" x14ac:dyDescent="0.25">
      <c r="A35" s="17">
        <v>34</v>
      </c>
      <c r="B35" s="5" t="s">
        <v>378</v>
      </c>
      <c r="C35" s="5" t="s">
        <v>81</v>
      </c>
      <c r="D35" s="5" t="s">
        <v>196</v>
      </c>
      <c r="E35" s="5" t="s">
        <v>53</v>
      </c>
      <c r="F35" s="5" t="s">
        <v>165</v>
      </c>
      <c r="G35" s="5" t="s">
        <v>342</v>
      </c>
      <c r="H35" s="5" t="s">
        <v>229</v>
      </c>
      <c r="I35" s="5" t="s">
        <v>5</v>
      </c>
      <c r="K35" t="str">
        <f t="shared" si="2"/>
        <v>ADD `tcs2t` CHAR(10) NOT NULL AFTER `tcs2s`,</v>
      </c>
      <c r="L35" t="str">
        <f t="shared" si="0"/>
        <v>''D32CTRL/GGIO26.Ind5.stVal'',     //tcs2t</v>
      </c>
      <c r="M35" t="str">
        <f t="shared" si="1"/>
        <v xml:space="preserve">tcs2t=?, </v>
      </c>
    </row>
    <row r="36" spans="1:13" x14ac:dyDescent="0.25">
      <c r="A36" s="17">
        <v>35</v>
      </c>
      <c r="B36" s="5" t="s">
        <v>378</v>
      </c>
      <c r="C36" s="5" t="s">
        <v>81</v>
      </c>
      <c r="D36" s="5" t="s">
        <v>196</v>
      </c>
      <c r="E36" s="5" t="s">
        <v>54</v>
      </c>
      <c r="F36" s="5" t="s">
        <v>166</v>
      </c>
      <c r="G36" s="5" t="s">
        <v>343</v>
      </c>
      <c r="H36" s="5" t="s">
        <v>231</v>
      </c>
      <c r="I36" s="5" t="s">
        <v>5</v>
      </c>
      <c r="K36" t="str">
        <f t="shared" si="2"/>
        <v>ADD `motormcb` CHAR(10) NOT NULL AFTER `tcs2t`,</v>
      </c>
      <c r="L36" t="str">
        <f t="shared" si="0"/>
        <v>''D32CTRL/GGIO26.Ind7.stVal'',     //motormcb</v>
      </c>
      <c r="M36" t="str">
        <f t="shared" si="1"/>
        <v xml:space="preserve">motormcb=?, </v>
      </c>
    </row>
    <row r="37" spans="1:13" x14ac:dyDescent="0.25">
      <c r="A37" s="17">
        <v>36</v>
      </c>
      <c r="B37" s="5" t="s">
        <v>378</v>
      </c>
      <c r="C37" s="5" t="s">
        <v>81</v>
      </c>
      <c r="D37" s="5" t="s">
        <v>196</v>
      </c>
      <c r="E37" s="5" t="s">
        <v>55</v>
      </c>
      <c r="F37" s="5" t="s">
        <v>167</v>
      </c>
      <c r="G37" s="5" t="s">
        <v>344</v>
      </c>
      <c r="H37" s="5" t="s">
        <v>230</v>
      </c>
      <c r="I37" s="5" t="s">
        <v>5</v>
      </c>
      <c r="K37" t="str">
        <f t="shared" si="2"/>
        <v>ADD `vtmcb` CHAR(10) NOT NULL AFTER `motormcb`,</v>
      </c>
      <c r="L37" t="str">
        <f t="shared" si="0"/>
        <v>''D32CTRL/GGIO26.Ind8.stVal'',     //vtmcb</v>
      </c>
      <c r="M37" t="str">
        <f t="shared" si="1"/>
        <v xml:space="preserve">vtmcb=?, </v>
      </c>
    </row>
    <row r="38" spans="1:13" x14ac:dyDescent="0.25">
      <c r="A38" s="17">
        <v>37</v>
      </c>
      <c r="B38" s="5" t="s">
        <v>378</v>
      </c>
      <c r="C38" s="5" t="s">
        <v>81</v>
      </c>
      <c r="D38" s="5" t="s">
        <v>196</v>
      </c>
      <c r="E38" s="5" t="s">
        <v>56</v>
      </c>
      <c r="F38" s="5" t="s">
        <v>168</v>
      </c>
      <c r="G38" s="5" t="s">
        <v>345</v>
      </c>
      <c r="H38" s="5" t="s">
        <v>232</v>
      </c>
      <c r="I38" s="5" t="s">
        <v>5</v>
      </c>
      <c r="K38" t="str">
        <f t="shared" si="2"/>
        <v>ADD `protsupply` CHAR(10) NOT NULL AFTER `vtmcb`,</v>
      </c>
      <c r="L38" t="str">
        <f t="shared" si="0"/>
        <v>''D32CTRL/GGIO27.Ind1.stVal'',     //protsupply</v>
      </c>
      <c r="M38" t="str">
        <f t="shared" si="1"/>
        <v xml:space="preserve">protsupply=?, </v>
      </c>
    </row>
    <row r="39" spans="1:13" x14ac:dyDescent="0.25">
      <c r="A39" s="17">
        <v>38</v>
      </c>
      <c r="B39" s="5" t="s">
        <v>378</v>
      </c>
      <c r="C39" s="5" t="s">
        <v>81</v>
      </c>
      <c r="D39" s="5" t="s">
        <v>196</v>
      </c>
      <c r="E39" s="5" t="s">
        <v>57</v>
      </c>
      <c r="F39" s="5" t="s">
        <v>169</v>
      </c>
      <c r="G39" s="5" t="s">
        <v>346</v>
      </c>
      <c r="H39" s="5" t="s">
        <v>210</v>
      </c>
      <c r="I39" s="5" t="s">
        <v>5</v>
      </c>
      <c r="K39" t="str">
        <f t="shared" si="2"/>
        <v>ADD `ctrlsupply` CHAR(10) NOT NULL AFTER `protsupply`,</v>
      </c>
      <c r="L39" t="str">
        <f t="shared" si="0"/>
        <v>''D32CTRL/GGIO27.Ind2.stVal'',     //ctrlsupply</v>
      </c>
      <c r="M39" t="str">
        <f t="shared" si="1"/>
        <v xml:space="preserve">ctrlsupply=?, </v>
      </c>
    </row>
    <row r="40" spans="1:13" x14ac:dyDescent="0.25">
      <c r="A40" s="17">
        <v>39</v>
      </c>
      <c r="B40" s="5" t="s">
        <v>378</v>
      </c>
      <c r="C40" s="5" t="s">
        <v>81</v>
      </c>
      <c r="D40" s="5" t="s">
        <v>195</v>
      </c>
      <c r="E40" s="5" t="s">
        <v>58</v>
      </c>
      <c r="F40" s="5" t="s">
        <v>170</v>
      </c>
      <c r="G40" s="5" t="s">
        <v>292</v>
      </c>
      <c r="H40" s="5" t="s">
        <v>549</v>
      </c>
      <c r="I40" s="5" t="s">
        <v>5</v>
      </c>
      <c r="K40" t="str">
        <f t="shared" si="2"/>
        <v>ADD `cbunhealthy` CHAR(10) NOT NULL AFTER `ctrlsupply`,</v>
      </c>
      <c r="L40" t="str">
        <f t="shared" si="0"/>
        <v>''LD0D30/GGIO3.Ind5.stVal'',     //cbunhealthy</v>
      </c>
      <c r="M40" t="str">
        <f t="shared" si="1"/>
        <v xml:space="preserve">cbunhealthy=?, </v>
      </c>
    </row>
    <row r="41" spans="1:13" x14ac:dyDescent="0.25">
      <c r="A41" s="17">
        <v>40</v>
      </c>
      <c r="B41" s="5" t="s">
        <v>378</v>
      </c>
      <c r="C41" s="5" t="s">
        <v>81</v>
      </c>
      <c r="D41" s="5" t="s">
        <v>195</v>
      </c>
      <c r="E41" s="5" t="s">
        <v>59</v>
      </c>
      <c r="F41" s="5" t="s">
        <v>171</v>
      </c>
      <c r="G41" s="5" t="s">
        <v>297</v>
      </c>
      <c r="H41" s="5" t="s">
        <v>250</v>
      </c>
      <c r="I41" s="5" t="s">
        <v>5</v>
      </c>
      <c r="K41" t="str">
        <f t="shared" si="2"/>
        <v>ADD `aidedsend` CHAR(10) NOT NULL AFTER `cbunhealthy`,</v>
      </c>
      <c r="L41" t="str">
        <f t="shared" si="0"/>
        <v>''D30PROT/PSCH2.TxSigPhA.stVal'',     //aidedsend</v>
      </c>
      <c r="M41" t="str">
        <f t="shared" si="1"/>
        <v xml:space="preserve">aidedsend=?, </v>
      </c>
    </row>
    <row r="42" spans="1:13" x14ac:dyDescent="0.25">
      <c r="A42" s="17">
        <v>41</v>
      </c>
      <c r="B42" s="5" t="s">
        <v>378</v>
      </c>
      <c r="C42" s="5" t="s">
        <v>81</v>
      </c>
      <c r="D42" s="5" t="s">
        <v>195</v>
      </c>
      <c r="E42" s="5" t="s">
        <v>15</v>
      </c>
      <c r="F42" s="5" t="s">
        <v>172</v>
      </c>
      <c r="G42" s="5" t="s">
        <v>298</v>
      </c>
      <c r="H42" s="5" t="s">
        <v>249</v>
      </c>
      <c r="I42" s="5" t="s">
        <v>5</v>
      </c>
      <c r="K42" t="str">
        <f t="shared" si="2"/>
        <v>ADD `defsend` CHAR(10) NOT NULL AFTER `aidedsend`,</v>
      </c>
      <c r="L42" t="str">
        <f t="shared" si="0"/>
        <v>''D30PROT/PSCH1.ProTx.stVal'',     //defsend</v>
      </c>
      <c r="M42" t="str">
        <f t="shared" si="1"/>
        <v xml:space="preserve">defsend=?, </v>
      </c>
    </row>
    <row r="43" spans="1:13" x14ac:dyDescent="0.25">
      <c r="A43" s="17">
        <v>42</v>
      </c>
      <c r="B43" s="5" t="s">
        <v>378</v>
      </c>
      <c r="C43" s="5" t="s">
        <v>81</v>
      </c>
      <c r="D43" s="5" t="s">
        <v>195</v>
      </c>
      <c r="E43" s="5" t="s">
        <v>60</v>
      </c>
      <c r="F43" s="5" t="s">
        <v>173</v>
      </c>
      <c r="G43" s="5" t="s">
        <v>299</v>
      </c>
      <c r="H43" s="5" t="s">
        <v>241</v>
      </c>
      <c r="I43" s="5" t="s">
        <v>5</v>
      </c>
      <c r="K43" t="str">
        <f t="shared" si="2"/>
        <v>ADD `aidedreceive` CHAR(10) NOT NULL AFTER `defsend`,</v>
      </c>
      <c r="L43" t="str">
        <f t="shared" si="0"/>
        <v>''D30PROT/PSCH2.RxSigPhA.stVal'',     //aidedreceive</v>
      </c>
      <c r="M43" t="str">
        <f t="shared" si="1"/>
        <v xml:space="preserve">aidedreceive=?, </v>
      </c>
    </row>
    <row r="44" spans="1:13" x14ac:dyDescent="0.25">
      <c r="A44" s="17">
        <v>43</v>
      </c>
      <c r="B44" s="5" t="s">
        <v>378</v>
      </c>
      <c r="C44" s="5" t="s">
        <v>81</v>
      </c>
      <c r="D44" s="5" t="s">
        <v>195</v>
      </c>
      <c r="E44" s="5" t="s">
        <v>16</v>
      </c>
      <c r="F44" s="5" t="s">
        <v>174</v>
      </c>
      <c r="G44" s="5" t="s">
        <v>300</v>
      </c>
      <c r="H44" s="5" t="s">
        <v>242</v>
      </c>
      <c r="I44" s="5" t="s">
        <v>5</v>
      </c>
      <c r="K44" t="str">
        <f t="shared" si="2"/>
        <v>ADD `defreceive` CHAR(10) NOT NULL AFTER `aidedreceive`,</v>
      </c>
      <c r="L44" t="str">
        <f t="shared" si="0"/>
        <v>''D30PROT/PSCH1.ProRx.stVal'',     //defreceive</v>
      </c>
      <c r="M44" t="str">
        <f t="shared" si="1"/>
        <v xml:space="preserve">defreceive=?, </v>
      </c>
    </row>
    <row r="45" spans="1:13" x14ac:dyDescent="0.25">
      <c r="A45" s="17">
        <v>44</v>
      </c>
      <c r="B45" s="5" t="s">
        <v>378</v>
      </c>
      <c r="C45" s="5" t="s">
        <v>81</v>
      </c>
      <c r="D45" s="5" t="s">
        <v>196</v>
      </c>
      <c r="E45" s="5" t="s">
        <v>65</v>
      </c>
      <c r="F45" s="5" t="s">
        <v>175</v>
      </c>
      <c r="G45" s="5" t="s">
        <v>315</v>
      </c>
      <c r="H45" s="5" t="s">
        <v>221</v>
      </c>
      <c r="I45" s="5" t="s">
        <v>5</v>
      </c>
      <c r="K45" t="str">
        <f t="shared" si="2"/>
        <v>ADD `k861op` CHAR(10) NOT NULL AFTER `defreceive`,</v>
      </c>
      <c r="L45" t="str">
        <f t="shared" si="0"/>
        <v>''D32CTRL/GGIO17.Ind2.stVal'',     //k861op</v>
      </c>
      <c r="M45" t="str">
        <f t="shared" si="1"/>
        <v xml:space="preserve">k861op=?, </v>
      </c>
    </row>
    <row r="46" spans="1:13" x14ac:dyDescent="0.25">
      <c r="A46" s="17">
        <v>45</v>
      </c>
      <c r="B46" s="5" t="s">
        <v>378</v>
      </c>
      <c r="C46" s="5" t="s">
        <v>81</v>
      </c>
      <c r="D46" s="5" t="s">
        <v>196</v>
      </c>
      <c r="E46" s="5" t="s">
        <v>64</v>
      </c>
      <c r="F46" s="5" t="s">
        <v>176</v>
      </c>
      <c r="G46" s="5" t="s">
        <v>316</v>
      </c>
      <c r="H46" s="5" t="s">
        <v>222</v>
      </c>
      <c r="I46" s="5" t="s">
        <v>5</v>
      </c>
      <c r="K46" t="str">
        <f t="shared" si="2"/>
        <v>ADD `k862op` CHAR(10) NOT NULL AFTER `k861op`,</v>
      </c>
      <c r="L46" t="str">
        <f t="shared" si="0"/>
        <v>''D32CTRL/GGIO17.Ind3.stVal'',     //k862op</v>
      </c>
      <c r="M46" t="str">
        <f t="shared" si="1"/>
        <v xml:space="preserve">k862op=?, </v>
      </c>
    </row>
    <row r="47" spans="1:13" x14ac:dyDescent="0.25">
      <c r="A47" s="17">
        <v>46</v>
      </c>
      <c r="B47" s="5" t="s">
        <v>378</v>
      </c>
      <c r="C47" s="5" t="s">
        <v>81</v>
      </c>
      <c r="D47" s="5" t="s">
        <v>196</v>
      </c>
      <c r="E47" s="5" t="s">
        <v>63</v>
      </c>
      <c r="F47" s="5" t="s">
        <v>177</v>
      </c>
      <c r="G47" s="5" t="s">
        <v>317</v>
      </c>
      <c r="H47" s="5" t="s">
        <v>223</v>
      </c>
      <c r="I47" s="5" t="s">
        <v>5</v>
      </c>
      <c r="K47" t="str">
        <f t="shared" si="2"/>
        <v>ADD `k863op` CHAR(10) NOT NULL AFTER `k862op`,</v>
      </c>
      <c r="L47" t="str">
        <f t="shared" si="0"/>
        <v>''D32CTRL/GGIO17.Ind4.stVal'',     //k863op</v>
      </c>
      <c r="M47" t="str">
        <f t="shared" si="1"/>
        <v xml:space="preserve">k863op=?, </v>
      </c>
    </row>
    <row r="48" spans="1:13" x14ac:dyDescent="0.25">
      <c r="A48" s="17">
        <v>47</v>
      </c>
      <c r="B48" s="5" t="s">
        <v>378</v>
      </c>
      <c r="C48" s="5" t="s">
        <v>81</v>
      </c>
      <c r="D48" s="5" t="s">
        <v>195</v>
      </c>
      <c r="E48" s="5" t="s">
        <v>66</v>
      </c>
      <c r="F48" s="5" t="s">
        <v>178</v>
      </c>
      <c r="G48" s="5" t="s">
        <v>309</v>
      </c>
      <c r="H48" s="5" t="s">
        <v>243</v>
      </c>
      <c r="I48" s="5" t="s">
        <v>5</v>
      </c>
      <c r="K48" t="str">
        <f t="shared" si="2"/>
        <v>ADD `diffop` CHAR(10) NOT NULL AFTER `k863op`,</v>
      </c>
      <c r="L48" t="str">
        <f t="shared" si="0"/>
        <v>''D30PROT/PDIF2.Op.general'',     //diffop</v>
      </c>
      <c r="M48" t="str">
        <f t="shared" si="1"/>
        <v xml:space="preserve">diffop=?, </v>
      </c>
    </row>
    <row r="49" spans="1:13" x14ac:dyDescent="0.25">
      <c r="A49" s="17">
        <v>48</v>
      </c>
      <c r="B49" s="5" t="s">
        <v>378</v>
      </c>
      <c r="C49" s="5" t="s">
        <v>81</v>
      </c>
      <c r="D49" s="5" t="s">
        <v>195</v>
      </c>
      <c r="E49" s="5" t="s">
        <v>67</v>
      </c>
      <c r="F49" s="5" t="s">
        <v>179</v>
      </c>
      <c r="G49" s="5" t="s">
        <v>310</v>
      </c>
      <c r="H49" s="5" t="s">
        <v>237</v>
      </c>
      <c r="I49" s="5" t="s">
        <v>5</v>
      </c>
      <c r="K49" t="str">
        <f t="shared" si="2"/>
        <v>ADD `z1op` CHAR(10) NOT NULL AFTER `diffop`,</v>
      </c>
      <c r="L49" t="str">
        <f t="shared" si="0"/>
        <v>''D30PROT/PDIS4.Op.general'',     //z1op</v>
      </c>
      <c r="M49" t="str">
        <f t="shared" si="1"/>
        <v xml:space="preserve">z1op=?, </v>
      </c>
    </row>
    <row r="50" spans="1:13" x14ac:dyDescent="0.25">
      <c r="A50" s="17">
        <v>49</v>
      </c>
      <c r="B50" s="5" t="s">
        <v>378</v>
      </c>
      <c r="C50" s="5" t="s">
        <v>81</v>
      </c>
      <c r="D50" s="5" t="s">
        <v>195</v>
      </c>
      <c r="E50" s="5" t="s">
        <v>68</v>
      </c>
      <c r="F50" s="5" t="s">
        <v>180</v>
      </c>
      <c r="G50" s="5" t="s">
        <v>311</v>
      </c>
      <c r="H50" s="5" t="s">
        <v>238</v>
      </c>
      <c r="I50" s="5" t="s">
        <v>5</v>
      </c>
      <c r="K50" t="str">
        <f t="shared" si="2"/>
        <v>ADD `z2op` CHAR(10) NOT NULL AFTER `z1op`,</v>
      </c>
      <c r="L50" t="str">
        <f t="shared" si="0"/>
        <v>''D30PROT/PDIS7.Op.general'',     //z2op</v>
      </c>
      <c r="M50" t="str">
        <f t="shared" si="1"/>
        <v xml:space="preserve">z2op=?, </v>
      </c>
    </row>
    <row r="51" spans="1:13" x14ac:dyDescent="0.25">
      <c r="A51" s="17">
        <v>50</v>
      </c>
      <c r="B51" s="5" t="s">
        <v>378</v>
      </c>
      <c r="C51" s="5" t="s">
        <v>81</v>
      </c>
      <c r="D51" s="5" t="s">
        <v>195</v>
      </c>
      <c r="E51" s="5" t="s">
        <v>69</v>
      </c>
      <c r="F51" s="5" t="s">
        <v>181</v>
      </c>
      <c r="G51" s="5" t="s">
        <v>312</v>
      </c>
      <c r="H51" s="5" t="s">
        <v>239</v>
      </c>
      <c r="I51" s="5" t="s">
        <v>5</v>
      </c>
      <c r="K51" t="str">
        <f t="shared" si="2"/>
        <v>ADD `z3op` CHAR(10) NOT NULL AFTER `z2op`,</v>
      </c>
      <c r="L51" t="str">
        <f t="shared" si="0"/>
        <v>''D30PROT/PDIS8.Op.general'',     //z3op</v>
      </c>
      <c r="M51" t="str">
        <f t="shared" si="1"/>
        <v xml:space="preserve">z3op=?, </v>
      </c>
    </row>
    <row r="52" spans="1:13" x14ac:dyDescent="0.25">
      <c r="A52" s="17">
        <v>51</v>
      </c>
      <c r="B52" s="5" t="s">
        <v>378</v>
      </c>
      <c r="C52" s="5" t="s">
        <v>81</v>
      </c>
      <c r="D52" s="5" t="s">
        <v>195</v>
      </c>
      <c r="E52" s="5" t="s">
        <v>70</v>
      </c>
      <c r="F52" s="5" t="s">
        <v>182</v>
      </c>
      <c r="G52" s="5" t="s">
        <v>313</v>
      </c>
      <c r="H52" s="5" t="s">
        <v>240</v>
      </c>
      <c r="I52" s="5" t="s">
        <v>5</v>
      </c>
      <c r="K52" t="str">
        <f t="shared" si="2"/>
        <v>ADD `sotfop` CHAR(10) NOT NULL AFTER `z3op`,</v>
      </c>
      <c r="L52" t="str">
        <f t="shared" si="0"/>
        <v>''D30PROT/GGIO19.ACTSO7.general'',     //sotfop</v>
      </c>
      <c r="M52" t="str">
        <f t="shared" si="1"/>
        <v xml:space="preserve">sotfop=?, </v>
      </c>
    </row>
    <row r="53" spans="1:13" x14ac:dyDescent="0.25">
      <c r="A53" s="17">
        <v>52</v>
      </c>
      <c r="B53" s="5" t="s">
        <v>378</v>
      </c>
      <c r="C53" s="5" t="s">
        <v>81</v>
      </c>
      <c r="D53" s="5" t="s">
        <v>195</v>
      </c>
      <c r="E53" s="5" t="s">
        <v>71</v>
      </c>
      <c r="F53" s="5" t="s">
        <v>183</v>
      </c>
      <c r="G53" s="5" t="s">
        <v>301</v>
      </c>
      <c r="H53" s="5" t="s">
        <v>247</v>
      </c>
      <c r="I53" s="5"/>
      <c r="K53" t="str">
        <f t="shared" si="2"/>
        <v>ADD `autoreclose` CHAR(10) NOT NULL AFTER `sotfop`,</v>
      </c>
      <c r="L53" t="str">
        <f t="shared" si="0"/>
        <v>''D30PROT/RREC1.Op.general'',     //autoreclose</v>
      </c>
      <c r="M53" t="str">
        <f t="shared" si="1"/>
        <v xml:space="preserve">autoreclose=?, </v>
      </c>
    </row>
    <row r="54" spans="1:13" x14ac:dyDescent="0.25">
      <c r="A54" s="17">
        <v>53</v>
      </c>
      <c r="B54" s="5" t="s">
        <v>378</v>
      </c>
      <c r="C54" s="5" t="s">
        <v>81</v>
      </c>
      <c r="D54" s="5" t="s">
        <v>195</v>
      </c>
      <c r="E54" s="8" t="s">
        <v>72</v>
      </c>
      <c r="F54" s="5" t="s">
        <v>184</v>
      </c>
      <c r="G54" s="5" t="s">
        <v>314</v>
      </c>
      <c r="H54" s="5" t="s">
        <v>245</v>
      </c>
      <c r="I54" s="5" t="s">
        <v>5</v>
      </c>
      <c r="K54" t="str">
        <f t="shared" si="2"/>
        <v>ADD `aidedop` CHAR(10) NOT NULL AFTER `autoreclose`,</v>
      </c>
      <c r="L54" t="str">
        <f t="shared" si="0"/>
        <v>''D30PROT/PSCH2.Op.general'',     //aidedop</v>
      </c>
      <c r="M54" t="str">
        <f t="shared" si="1"/>
        <v xml:space="preserve">aidedop=?, </v>
      </c>
    </row>
    <row r="55" spans="1:13" x14ac:dyDescent="0.25">
      <c r="A55" s="17">
        <v>54</v>
      </c>
      <c r="B55" s="5" t="s">
        <v>378</v>
      </c>
      <c r="C55" s="5" t="s">
        <v>81</v>
      </c>
      <c r="D55" s="5" t="s">
        <v>195</v>
      </c>
      <c r="E55" s="8" t="s">
        <v>73</v>
      </c>
      <c r="F55" s="8" t="s">
        <v>185</v>
      </c>
      <c r="G55" s="5" t="s">
        <v>318</v>
      </c>
      <c r="H55" s="5" t="s">
        <v>244</v>
      </c>
      <c r="I55" s="12" t="s">
        <v>5</v>
      </c>
      <c r="K55" t="str">
        <f t="shared" si="2"/>
        <v>ADD `defop` CHAR(10) NOT NULL AFTER `aidedop`,</v>
      </c>
      <c r="L55" t="str">
        <f t="shared" si="0"/>
        <v>''D30PROT/PTOC27.Op.general'',     //defop</v>
      </c>
      <c r="M55" t="str">
        <f t="shared" si="1"/>
        <v xml:space="preserve">defop=?, </v>
      </c>
    </row>
    <row r="56" spans="1:13" x14ac:dyDescent="0.25">
      <c r="A56" s="17">
        <v>55</v>
      </c>
      <c r="B56" s="5" t="s">
        <v>378</v>
      </c>
      <c r="C56" s="5" t="s">
        <v>81</v>
      </c>
      <c r="D56" s="5" t="s">
        <v>195</v>
      </c>
      <c r="E56" s="8" t="s">
        <v>74</v>
      </c>
      <c r="F56" s="8" t="s">
        <v>186</v>
      </c>
      <c r="G56" s="5" t="s">
        <v>321</v>
      </c>
      <c r="H56" s="5" t="s">
        <v>246</v>
      </c>
      <c r="I56" s="12" t="s">
        <v>5</v>
      </c>
      <c r="K56" t="str">
        <f t="shared" si="2"/>
        <v>ADD `psb` CHAR(10) NOT NULL AFTER `defop`,</v>
      </c>
      <c r="L56" t="str">
        <f t="shared" si="0"/>
        <v>''D30PROT/RPSB2.Str.general'',     //psb</v>
      </c>
      <c r="M56" t="str">
        <f t="shared" si="1"/>
        <v xml:space="preserve">psb=?, </v>
      </c>
    </row>
    <row r="57" spans="1:13" x14ac:dyDescent="0.25">
      <c r="A57" s="17">
        <v>56</v>
      </c>
      <c r="B57" s="5" t="s">
        <v>378</v>
      </c>
      <c r="C57" s="5" t="s">
        <v>81</v>
      </c>
      <c r="D57" s="5" t="s">
        <v>195</v>
      </c>
      <c r="E57" s="8" t="s">
        <v>75</v>
      </c>
      <c r="F57" s="8" t="s">
        <v>187</v>
      </c>
      <c r="G57" s="5" t="s">
        <v>302</v>
      </c>
      <c r="H57" s="5" t="s">
        <v>251</v>
      </c>
      <c r="I57" s="12"/>
      <c r="K57" t="str">
        <f t="shared" si="2"/>
        <v>ADD `fof87lalarm` CHAR(10) NOT NULL AFTER `psb`,</v>
      </c>
      <c r="L57" t="str">
        <f t="shared" si="0"/>
        <v>''D30PROT/GGIO25.Alm7.stVal'',     //fof87lalarm</v>
      </c>
      <c r="M57" t="str">
        <f t="shared" si="1"/>
        <v xml:space="preserve">fof87lalarm=?, </v>
      </c>
    </row>
    <row r="58" spans="1:13" x14ac:dyDescent="0.25">
      <c r="A58" s="17">
        <v>57</v>
      </c>
      <c r="B58" s="5" t="s">
        <v>378</v>
      </c>
      <c r="C58" s="5" t="s">
        <v>81</v>
      </c>
      <c r="D58" s="12" t="s">
        <v>192</v>
      </c>
      <c r="E58" s="8" t="s">
        <v>79</v>
      </c>
      <c r="F58" s="8" t="s">
        <v>193</v>
      </c>
      <c r="G58" s="5" t="s">
        <v>319</v>
      </c>
      <c r="H58" s="5" t="s">
        <v>252</v>
      </c>
      <c r="I58" s="12" t="s">
        <v>5</v>
      </c>
      <c r="K58" t="str">
        <f t="shared" si="2"/>
        <v>ADD `ocrop` CHAR(10) NOT NULL AFTER `fof87lalarm`,</v>
      </c>
      <c r="L58" t="str">
        <f t="shared" si="0"/>
        <v>''D31PROT/PTOC3.Op.general'',     //ocrop</v>
      </c>
      <c r="M58" t="str">
        <f t="shared" si="1"/>
        <v xml:space="preserve">ocrop=?, </v>
      </c>
    </row>
    <row r="59" spans="1:13" x14ac:dyDescent="0.25">
      <c r="A59" s="17">
        <v>58</v>
      </c>
      <c r="B59" s="5" t="s">
        <v>378</v>
      </c>
      <c r="C59" s="5" t="s">
        <v>81</v>
      </c>
      <c r="D59" s="12" t="s">
        <v>192</v>
      </c>
      <c r="E59" s="8" t="s">
        <v>80</v>
      </c>
      <c r="F59" s="8" t="s">
        <v>194</v>
      </c>
      <c r="G59" s="5" t="s">
        <v>348</v>
      </c>
      <c r="H59" s="12" t="s">
        <v>286</v>
      </c>
      <c r="I59" s="12"/>
      <c r="K59" t="str">
        <f t="shared" si="2"/>
        <v>ADD `gfrop1` CHAR(10) NOT NULL AFTER `ocrop`,</v>
      </c>
      <c r="L59" t="str">
        <f t="shared" si="0"/>
        <v>''D31PROT/PTOC5.Op.general'',     //gfrop1</v>
      </c>
      <c r="M59" t="str">
        <f t="shared" si="1"/>
        <v xml:space="preserve">gfrop1=?, </v>
      </c>
    </row>
    <row r="60" spans="1:13" x14ac:dyDescent="0.25">
      <c r="A60" s="17">
        <v>59</v>
      </c>
      <c r="B60" s="5" t="s">
        <v>378</v>
      </c>
      <c r="C60" s="5" t="s">
        <v>81</v>
      </c>
      <c r="D60" s="12" t="s">
        <v>192</v>
      </c>
      <c r="E60" s="8"/>
      <c r="F60" s="8"/>
      <c r="G60" s="5" t="s">
        <v>349</v>
      </c>
      <c r="H60" s="12" t="s">
        <v>287</v>
      </c>
      <c r="I60" s="12"/>
      <c r="K60" t="str">
        <f t="shared" si="2"/>
        <v>ADD `gfrop2` CHAR(10) NOT NULL AFTER `gfrop1`,</v>
      </c>
      <c r="L60" t="str">
        <f t="shared" si="0"/>
        <v>''D31PROT/PTOC6.Op.general'',     //gfrop2</v>
      </c>
      <c r="M60" t="str">
        <f t="shared" si="1"/>
        <v xml:space="preserve">gfrop2=?, </v>
      </c>
    </row>
    <row r="61" spans="1:13" x14ac:dyDescent="0.25">
      <c r="A61" s="17">
        <v>60</v>
      </c>
      <c r="B61" s="5" t="s">
        <v>378</v>
      </c>
      <c r="C61" s="5" t="s">
        <v>81</v>
      </c>
      <c r="D61" s="12" t="s">
        <v>192</v>
      </c>
      <c r="E61" s="8"/>
      <c r="F61" s="8"/>
      <c r="G61" s="5" t="s">
        <v>350</v>
      </c>
      <c r="H61" s="12" t="s">
        <v>288</v>
      </c>
      <c r="I61" s="12"/>
      <c r="K61" t="str">
        <f t="shared" si="2"/>
        <v>ADD `gfrop3` CHAR(10) NOT NULL AFTER `gfrop2`,</v>
      </c>
      <c r="L61" t="str">
        <f t="shared" si="0"/>
        <v>''D31PROT/PTOC7.Op.general'',     //gfrop3</v>
      </c>
      <c r="M61" t="str">
        <f t="shared" si="1"/>
        <v xml:space="preserve">gfrop3=?, </v>
      </c>
    </row>
    <row r="62" spans="1:13" x14ac:dyDescent="0.25">
      <c r="A62" s="17">
        <v>61</v>
      </c>
      <c r="B62" s="5" t="s">
        <v>378</v>
      </c>
      <c r="C62" s="5" t="s">
        <v>81</v>
      </c>
      <c r="D62" s="12" t="s">
        <v>192</v>
      </c>
      <c r="E62" s="8"/>
      <c r="F62" s="8"/>
      <c r="G62" s="5" t="s">
        <v>351</v>
      </c>
      <c r="H62" s="12" t="s">
        <v>289</v>
      </c>
      <c r="I62" s="12"/>
      <c r="K62" t="str">
        <f t="shared" si="2"/>
        <v>ADD `gfrop4` CHAR(10) NOT NULL AFTER `gfrop3`,</v>
      </c>
      <c r="L62" t="str">
        <f t="shared" si="0"/>
        <v>''D31PROT/PTOC8.Op.general'',     //gfrop4</v>
      </c>
      <c r="M62" t="str">
        <f t="shared" si="1"/>
        <v xml:space="preserve">gfrop4=?, </v>
      </c>
    </row>
    <row r="63" spans="1:13" x14ac:dyDescent="0.25">
      <c r="A63" s="17">
        <v>62</v>
      </c>
      <c r="B63" s="5" t="s">
        <v>378</v>
      </c>
      <c r="C63" s="5" t="s">
        <v>81</v>
      </c>
      <c r="D63" s="12" t="s">
        <v>195</v>
      </c>
      <c r="E63" s="8" t="s">
        <v>76</v>
      </c>
      <c r="F63" s="8" t="s">
        <v>188</v>
      </c>
      <c r="G63" s="5" t="s">
        <v>352</v>
      </c>
      <c r="H63" s="12" t="s">
        <v>265</v>
      </c>
      <c r="I63" s="12"/>
      <c r="K63" t="str">
        <f t="shared" si="2"/>
        <v>ADD `r_diff` CHAR(10) NOT NULL AFTER `gfrop4`,</v>
      </c>
      <c r="L63" t="str">
        <f t="shared" si="0"/>
        <v>''D30PROT/GGIO39.Alm1.stVal'',     //r_diff</v>
      </c>
      <c r="M63" t="str">
        <f t="shared" si="1"/>
        <v xml:space="preserve">r_diff=?, </v>
      </c>
    </row>
    <row r="64" spans="1:13" x14ac:dyDescent="0.25">
      <c r="A64" s="17">
        <v>63</v>
      </c>
      <c r="B64" s="5" t="s">
        <v>378</v>
      </c>
      <c r="C64" s="5" t="s">
        <v>81</v>
      </c>
      <c r="D64" s="12" t="s">
        <v>192</v>
      </c>
      <c r="E64" s="8"/>
      <c r="F64" s="8"/>
      <c r="G64" s="5" t="s">
        <v>353</v>
      </c>
      <c r="H64" s="12" t="s">
        <v>283</v>
      </c>
      <c r="I64" s="12"/>
      <c r="K64" t="str">
        <f t="shared" si="2"/>
        <v>ADD `r1` CHAR(10) NOT NULL AFTER `r_diff`,</v>
      </c>
      <c r="L64" t="str">
        <f t="shared" si="0"/>
        <v>''D31PROT/PTRC1.Op.phsA'',     //r1</v>
      </c>
      <c r="M64" t="str">
        <f t="shared" si="1"/>
        <v xml:space="preserve">r1=?, </v>
      </c>
    </row>
    <row r="65" spans="1:13" x14ac:dyDescent="0.25">
      <c r="A65" s="17">
        <v>64</v>
      </c>
      <c r="B65" s="5" t="s">
        <v>378</v>
      </c>
      <c r="C65" s="5" t="s">
        <v>81</v>
      </c>
      <c r="D65" s="12" t="s">
        <v>192</v>
      </c>
      <c r="E65" s="8"/>
      <c r="F65" s="8"/>
      <c r="G65" s="5" t="s">
        <v>354</v>
      </c>
      <c r="H65" s="12" t="s">
        <v>268</v>
      </c>
      <c r="I65" s="12"/>
      <c r="K65" t="str">
        <f t="shared" si="2"/>
        <v>ADD `r2` CHAR(10) NOT NULL AFTER `r1`,</v>
      </c>
      <c r="L65" t="str">
        <f t="shared" si="0"/>
        <v>''D31PROT/PTOC3.Op.phsA'',     //r2</v>
      </c>
      <c r="M65" t="str">
        <f t="shared" si="1"/>
        <v xml:space="preserve">r2=?, </v>
      </c>
    </row>
    <row r="66" spans="1:13" x14ac:dyDescent="0.25">
      <c r="A66" s="17">
        <v>65</v>
      </c>
      <c r="B66" s="5" t="s">
        <v>378</v>
      </c>
      <c r="C66" s="5" t="s">
        <v>81</v>
      </c>
      <c r="D66" s="12" t="s">
        <v>192</v>
      </c>
      <c r="E66" s="8"/>
      <c r="F66" s="8"/>
      <c r="G66" s="5" t="s">
        <v>355</v>
      </c>
      <c r="H66" s="12" t="s">
        <v>271</v>
      </c>
      <c r="I66" s="12"/>
      <c r="K66" t="str">
        <f t="shared" si="2"/>
        <v>ADD `r3` CHAR(10) NOT NULL AFTER `r2`,</v>
      </c>
      <c r="L66" t="str">
        <f t="shared" si="0"/>
        <v>''D31PROT/PTOC5.Op.phsA'',     //r3</v>
      </c>
      <c r="M66" t="str">
        <f t="shared" si="1"/>
        <v xml:space="preserve">r3=?, </v>
      </c>
    </row>
    <row r="67" spans="1:13" x14ac:dyDescent="0.25">
      <c r="A67" s="17">
        <v>66</v>
      </c>
      <c r="B67" s="5" t="s">
        <v>378</v>
      </c>
      <c r="C67" s="5" t="s">
        <v>81</v>
      </c>
      <c r="D67" s="12" t="s">
        <v>192</v>
      </c>
      <c r="E67" s="8"/>
      <c r="F67" s="8"/>
      <c r="G67" s="5" t="s">
        <v>356</v>
      </c>
      <c r="H67" s="12" t="s">
        <v>272</v>
      </c>
      <c r="I67" s="12"/>
      <c r="K67" t="str">
        <f t="shared" si="2"/>
        <v>ADD `r4` CHAR(10) NOT NULL AFTER `r3`,</v>
      </c>
      <c r="L67" t="str">
        <f t="shared" ref="L67:L88" si="3">CONCATENATE("''",H67,"'',     //",G67)</f>
        <v>''D31PROT/PTOC6.Op.phsA'',     //r4</v>
      </c>
      <c r="M67" t="str">
        <f t="shared" ref="M67:M88" si="4">CONCATENATE(G67,"=?, ")</f>
        <v xml:space="preserve">r4=?, </v>
      </c>
    </row>
    <row r="68" spans="1:13" x14ac:dyDescent="0.25">
      <c r="A68" s="17">
        <v>67</v>
      </c>
      <c r="B68" s="5" t="s">
        <v>378</v>
      </c>
      <c r="C68" s="5" t="s">
        <v>81</v>
      </c>
      <c r="D68" s="12" t="s">
        <v>192</v>
      </c>
      <c r="E68" s="8"/>
      <c r="F68" s="8"/>
      <c r="G68" s="5" t="s">
        <v>357</v>
      </c>
      <c r="H68" s="12" t="s">
        <v>273</v>
      </c>
      <c r="I68" s="12"/>
      <c r="K68" t="str">
        <f t="shared" ref="K68:K88" si="5">CONCATENATE("ADD `",G68,"` CHAR(10) NOT NULL AFTER `",G67,"`,")</f>
        <v>ADD `r5` CHAR(10) NOT NULL AFTER `r4`,</v>
      </c>
      <c r="L68" t="str">
        <f t="shared" si="3"/>
        <v>''D31PROT/PTOC7.Op.phsA'',     //r5</v>
      </c>
      <c r="M68" t="str">
        <f t="shared" si="4"/>
        <v xml:space="preserve">r5=?, </v>
      </c>
    </row>
    <row r="69" spans="1:13" ht="15.75" customHeight="1" x14ac:dyDescent="0.25">
      <c r="A69" s="17">
        <v>68</v>
      </c>
      <c r="B69" s="5" t="s">
        <v>378</v>
      </c>
      <c r="C69" s="5" t="s">
        <v>81</v>
      </c>
      <c r="D69" s="12" t="s">
        <v>192</v>
      </c>
      <c r="E69" s="8"/>
      <c r="F69" s="8"/>
      <c r="G69" s="5" t="s">
        <v>358</v>
      </c>
      <c r="H69" s="12" t="s">
        <v>274</v>
      </c>
      <c r="I69" s="12"/>
      <c r="K69" t="str">
        <f t="shared" si="5"/>
        <v>ADD `r6` CHAR(10) NOT NULL AFTER `r5`,</v>
      </c>
      <c r="L69" t="str">
        <f t="shared" si="3"/>
        <v>''D31PROT/PTOC8.Op.phsA'',     //r6</v>
      </c>
      <c r="M69" t="str">
        <f t="shared" si="4"/>
        <v xml:space="preserve">r6=?, </v>
      </c>
    </row>
    <row r="70" spans="1:13" x14ac:dyDescent="0.25">
      <c r="A70" s="17">
        <v>69</v>
      </c>
      <c r="B70" s="5" t="s">
        <v>378</v>
      </c>
      <c r="C70" s="5" t="s">
        <v>81</v>
      </c>
      <c r="D70" s="12" t="s">
        <v>195</v>
      </c>
      <c r="E70" s="8" t="s">
        <v>77</v>
      </c>
      <c r="F70" s="8" t="s">
        <v>189</v>
      </c>
      <c r="G70" s="5" t="s">
        <v>366</v>
      </c>
      <c r="H70" s="12" t="s">
        <v>266</v>
      </c>
      <c r="I70" s="12"/>
      <c r="K70" t="str">
        <f t="shared" si="5"/>
        <v>ADD `s_diff` CHAR(10) NOT NULL AFTER `r6`,</v>
      </c>
      <c r="L70" t="str">
        <f t="shared" si="3"/>
        <v>''D30PROT/GGIO39.Alm2.stVal'',     //s_diff</v>
      </c>
      <c r="M70" t="str">
        <f t="shared" si="4"/>
        <v xml:space="preserve">s_diff=?, </v>
      </c>
    </row>
    <row r="71" spans="1:13" x14ac:dyDescent="0.25">
      <c r="A71" s="17">
        <v>70</v>
      </c>
      <c r="B71" s="5" t="s">
        <v>378</v>
      </c>
      <c r="C71" s="5" t="s">
        <v>81</v>
      </c>
      <c r="D71" s="12" t="s">
        <v>192</v>
      </c>
      <c r="E71" s="8"/>
      <c r="F71" s="8"/>
      <c r="G71" s="5" t="s">
        <v>367</v>
      </c>
      <c r="H71" s="12" t="s">
        <v>284</v>
      </c>
      <c r="I71" s="12"/>
      <c r="K71" t="str">
        <f t="shared" si="5"/>
        <v>ADD `s1` CHAR(10) NOT NULL AFTER `s_diff`,</v>
      </c>
      <c r="L71" t="str">
        <f t="shared" si="3"/>
        <v>''D31PROT/PTRC1.Op.phsB'',     //s1</v>
      </c>
      <c r="M71" t="str">
        <f t="shared" si="4"/>
        <v xml:space="preserve">s1=?, </v>
      </c>
    </row>
    <row r="72" spans="1:13" x14ac:dyDescent="0.25">
      <c r="A72" s="17">
        <v>71</v>
      </c>
      <c r="B72" s="5" t="s">
        <v>378</v>
      </c>
      <c r="C72" s="5" t="s">
        <v>81</v>
      </c>
      <c r="D72" s="12" t="s">
        <v>192</v>
      </c>
      <c r="E72" s="8"/>
      <c r="F72" s="8"/>
      <c r="G72" s="5" t="s">
        <v>368</v>
      </c>
      <c r="H72" s="12" t="s">
        <v>269</v>
      </c>
      <c r="I72" s="12"/>
      <c r="K72" t="str">
        <f t="shared" si="5"/>
        <v>ADD `s2` CHAR(10) NOT NULL AFTER `s1`,</v>
      </c>
      <c r="L72" t="str">
        <f t="shared" si="3"/>
        <v>''D31PROT/PTOC3.Op.phsB'',     //s2</v>
      </c>
      <c r="M72" t="str">
        <f t="shared" si="4"/>
        <v xml:space="preserve">s2=?, </v>
      </c>
    </row>
    <row r="73" spans="1:13" x14ac:dyDescent="0.25">
      <c r="A73" s="17">
        <v>72</v>
      </c>
      <c r="B73" s="5" t="s">
        <v>378</v>
      </c>
      <c r="C73" s="5" t="s">
        <v>81</v>
      </c>
      <c r="D73" s="12" t="s">
        <v>192</v>
      </c>
      <c r="E73" s="8"/>
      <c r="F73" s="8"/>
      <c r="G73" s="5" t="s">
        <v>369</v>
      </c>
      <c r="H73" s="12" t="s">
        <v>275</v>
      </c>
      <c r="I73" s="12"/>
      <c r="K73" t="str">
        <f t="shared" si="5"/>
        <v>ADD `s3` CHAR(10) NOT NULL AFTER `s2`,</v>
      </c>
      <c r="L73" t="str">
        <f t="shared" si="3"/>
        <v>''D31PROT/PTOC5.Op.phsB'',     //s3</v>
      </c>
      <c r="M73" t="str">
        <f t="shared" si="4"/>
        <v xml:space="preserve">s3=?, </v>
      </c>
    </row>
    <row r="74" spans="1:13" x14ac:dyDescent="0.25">
      <c r="A74" s="17">
        <v>73</v>
      </c>
      <c r="B74" s="5" t="s">
        <v>378</v>
      </c>
      <c r="C74" s="5" t="s">
        <v>81</v>
      </c>
      <c r="D74" s="12" t="s">
        <v>192</v>
      </c>
      <c r="E74" s="8"/>
      <c r="F74" s="8"/>
      <c r="G74" s="5" t="s">
        <v>370</v>
      </c>
      <c r="H74" s="12" t="s">
        <v>276</v>
      </c>
      <c r="I74" s="12"/>
      <c r="K74" t="str">
        <f t="shared" si="5"/>
        <v>ADD `s4` CHAR(10) NOT NULL AFTER `s3`,</v>
      </c>
      <c r="L74" t="str">
        <f t="shared" si="3"/>
        <v>''D31PROT/PTOC6.Op.phsB'',     //s4</v>
      </c>
      <c r="M74" t="str">
        <f t="shared" si="4"/>
        <v xml:space="preserve">s4=?, </v>
      </c>
    </row>
    <row r="75" spans="1:13" x14ac:dyDescent="0.25">
      <c r="A75" s="17">
        <v>74</v>
      </c>
      <c r="B75" s="5" t="s">
        <v>378</v>
      </c>
      <c r="C75" s="5" t="s">
        <v>81</v>
      </c>
      <c r="D75" s="12" t="s">
        <v>192</v>
      </c>
      <c r="E75" s="8"/>
      <c r="F75" s="8"/>
      <c r="G75" s="5" t="s">
        <v>371</v>
      </c>
      <c r="H75" s="12" t="s">
        <v>277</v>
      </c>
      <c r="I75" s="12"/>
      <c r="K75" t="str">
        <f t="shared" si="5"/>
        <v>ADD `s5` CHAR(10) NOT NULL AFTER `s4`,</v>
      </c>
      <c r="L75" t="str">
        <f t="shared" si="3"/>
        <v>''D31PROT/PTOC7.Op.phsB'',     //s5</v>
      </c>
      <c r="M75" t="str">
        <f t="shared" si="4"/>
        <v xml:space="preserve">s5=?, </v>
      </c>
    </row>
    <row r="76" spans="1:13" x14ac:dyDescent="0.25">
      <c r="A76" s="17">
        <v>75</v>
      </c>
      <c r="B76" s="5" t="s">
        <v>378</v>
      </c>
      <c r="C76" s="5" t="s">
        <v>81</v>
      </c>
      <c r="D76" s="12" t="s">
        <v>192</v>
      </c>
      <c r="E76" s="8"/>
      <c r="F76" s="8"/>
      <c r="G76" s="5" t="s">
        <v>372</v>
      </c>
      <c r="H76" s="12" t="s">
        <v>278</v>
      </c>
      <c r="I76" s="12"/>
      <c r="K76" t="str">
        <f t="shared" si="5"/>
        <v>ADD `s6` CHAR(10) NOT NULL AFTER `s5`,</v>
      </c>
      <c r="L76" t="str">
        <f t="shared" si="3"/>
        <v>''D31PROT/PTOC8.Op.phsB'',     //s6</v>
      </c>
      <c r="M76" t="str">
        <f t="shared" si="4"/>
        <v xml:space="preserve">s6=?, </v>
      </c>
    </row>
    <row r="77" spans="1:13" x14ac:dyDescent="0.25">
      <c r="A77" s="17">
        <v>76</v>
      </c>
      <c r="B77" s="5" t="s">
        <v>378</v>
      </c>
      <c r="C77" s="5" t="s">
        <v>81</v>
      </c>
      <c r="D77" s="12" t="s">
        <v>195</v>
      </c>
      <c r="E77" s="8" t="s">
        <v>78</v>
      </c>
      <c r="F77" s="8" t="s">
        <v>190</v>
      </c>
      <c r="G77" s="5" t="s">
        <v>359</v>
      </c>
      <c r="H77" s="12" t="s">
        <v>267</v>
      </c>
      <c r="I77" s="12"/>
      <c r="K77" t="str">
        <f t="shared" si="5"/>
        <v>ADD `t_diff` CHAR(10) NOT NULL AFTER `s6`,</v>
      </c>
      <c r="L77" t="str">
        <f t="shared" si="3"/>
        <v>''D30PROT/GGIO39.Alm3.stVal'',     //t_diff</v>
      </c>
      <c r="M77" t="str">
        <f t="shared" si="4"/>
        <v xml:space="preserve">t_diff=?, </v>
      </c>
    </row>
    <row r="78" spans="1:13" x14ac:dyDescent="0.25">
      <c r="A78" s="17">
        <v>77</v>
      </c>
      <c r="B78" s="5" t="s">
        <v>378</v>
      </c>
      <c r="C78" s="5" t="s">
        <v>81</v>
      </c>
      <c r="D78" s="12" t="s">
        <v>192</v>
      </c>
      <c r="E78" s="12"/>
      <c r="F78" s="12"/>
      <c r="G78" s="5" t="s">
        <v>360</v>
      </c>
      <c r="H78" s="12" t="s">
        <v>285</v>
      </c>
      <c r="I78" s="12"/>
      <c r="K78" t="str">
        <f t="shared" si="5"/>
        <v>ADD `t1` CHAR(10) NOT NULL AFTER `t_diff`,</v>
      </c>
      <c r="L78" t="str">
        <f t="shared" si="3"/>
        <v>''D31PROT/PTRC1.Op.phsC'',     //t1</v>
      </c>
      <c r="M78" t="str">
        <f t="shared" si="4"/>
        <v xml:space="preserve">t1=?, </v>
      </c>
    </row>
    <row r="79" spans="1:13" x14ac:dyDescent="0.25">
      <c r="A79" s="17">
        <v>78</v>
      </c>
      <c r="B79" s="5" t="s">
        <v>378</v>
      </c>
      <c r="C79" s="5" t="s">
        <v>81</v>
      </c>
      <c r="D79" s="12" t="s">
        <v>192</v>
      </c>
      <c r="E79" s="12"/>
      <c r="F79" s="12"/>
      <c r="G79" s="5" t="s">
        <v>361</v>
      </c>
      <c r="H79" s="12" t="s">
        <v>270</v>
      </c>
      <c r="I79" s="12"/>
      <c r="K79" t="str">
        <f t="shared" si="5"/>
        <v>ADD `t2` CHAR(10) NOT NULL AFTER `t1`,</v>
      </c>
      <c r="L79" t="str">
        <f t="shared" si="3"/>
        <v>''D31PROT/PTOC3.Op.phsC'',     //t2</v>
      </c>
      <c r="M79" t="str">
        <f t="shared" si="4"/>
        <v xml:space="preserve">t2=?, </v>
      </c>
    </row>
    <row r="80" spans="1:13" x14ac:dyDescent="0.25">
      <c r="A80" s="17">
        <v>79</v>
      </c>
      <c r="B80" s="5" t="s">
        <v>378</v>
      </c>
      <c r="C80" s="5" t="s">
        <v>81</v>
      </c>
      <c r="D80" s="12" t="s">
        <v>192</v>
      </c>
      <c r="E80" s="12"/>
      <c r="F80" s="12"/>
      <c r="G80" s="5" t="s">
        <v>362</v>
      </c>
      <c r="H80" s="12" t="s">
        <v>279</v>
      </c>
      <c r="I80" s="12"/>
      <c r="K80" t="str">
        <f t="shared" si="5"/>
        <v>ADD `t3` CHAR(10) NOT NULL AFTER `t2`,</v>
      </c>
      <c r="L80" t="str">
        <f t="shared" si="3"/>
        <v>''D31PROT/PTOC5.Op.phsC'',     //t3</v>
      </c>
      <c r="M80" t="str">
        <f t="shared" si="4"/>
        <v xml:space="preserve">t3=?, </v>
      </c>
    </row>
    <row r="81" spans="1:13" x14ac:dyDescent="0.25">
      <c r="A81" s="17">
        <v>80</v>
      </c>
      <c r="B81" s="5" t="s">
        <v>378</v>
      </c>
      <c r="C81" s="5" t="s">
        <v>81</v>
      </c>
      <c r="D81" s="12" t="s">
        <v>192</v>
      </c>
      <c r="E81" s="12"/>
      <c r="F81" s="12"/>
      <c r="G81" s="5" t="s">
        <v>363</v>
      </c>
      <c r="H81" s="12" t="s">
        <v>280</v>
      </c>
      <c r="I81" s="12"/>
      <c r="K81" t="str">
        <f t="shared" si="5"/>
        <v>ADD `t4` CHAR(10) NOT NULL AFTER `t3`,</v>
      </c>
      <c r="L81" t="str">
        <f t="shared" si="3"/>
        <v>''D31PROT/PTOC6.Op.phsC'',     //t4</v>
      </c>
      <c r="M81" t="str">
        <f t="shared" si="4"/>
        <v xml:space="preserve">t4=?, </v>
      </c>
    </row>
    <row r="82" spans="1:13" x14ac:dyDescent="0.25">
      <c r="A82" s="17">
        <v>81</v>
      </c>
      <c r="B82" s="5" t="s">
        <v>378</v>
      </c>
      <c r="C82" s="5" t="s">
        <v>81</v>
      </c>
      <c r="D82" s="12" t="s">
        <v>192</v>
      </c>
      <c r="E82" s="12"/>
      <c r="F82" s="12"/>
      <c r="G82" s="5" t="s">
        <v>364</v>
      </c>
      <c r="H82" s="12" t="s">
        <v>281</v>
      </c>
      <c r="I82" s="12"/>
      <c r="K82" t="str">
        <f t="shared" si="5"/>
        <v>ADD `t5` CHAR(10) NOT NULL AFTER `t4`,</v>
      </c>
      <c r="L82" t="str">
        <f t="shared" si="3"/>
        <v>''D31PROT/PTOC7.Op.phsC'',     //t5</v>
      </c>
      <c r="M82" t="str">
        <f t="shared" si="4"/>
        <v xml:space="preserve">t5=?, </v>
      </c>
    </row>
    <row r="83" spans="1:13" x14ac:dyDescent="0.25">
      <c r="A83" s="17">
        <v>82</v>
      </c>
      <c r="B83" s="5" t="s">
        <v>378</v>
      </c>
      <c r="C83" s="5" t="s">
        <v>81</v>
      </c>
      <c r="D83" s="12" t="s">
        <v>192</v>
      </c>
      <c r="E83" s="12"/>
      <c r="F83" s="12"/>
      <c r="G83" s="5" t="s">
        <v>365</v>
      </c>
      <c r="H83" s="12" t="s">
        <v>282</v>
      </c>
      <c r="I83" s="12"/>
      <c r="K83" t="str">
        <f t="shared" si="5"/>
        <v>ADD `t6` CHAR(10) NOT NULL AFTER `t5`,</v>
      </c>
      <c r="L83" t="str">
        <f t="shared" si="3"/>
        <v>''D31PROT/PTOC8.Op.phsC'',     //t6</v>
      </c>
      <c r="M83" t="str">
        <f t="shared" si="4"/>
        <v xml:space="preserve">t6=?, </v>
      </c>
    </row>
    <row r="84" spans="1:13" x14ac:dyDescent="0.25">
      <c r="A84" s="17">
        <v>83</v>
      </c>
      <c r="B84" s="5" t="s">
        <v>378</v>
      </c>
      <c r="C84" s="5" t="s">
        <v>81</v>
      </c>
      <c r="D84" s="12" t="s">
        <v>196</v>
      </c>
      <c r="E84" s="17" t="s">
        <v>197</v>
      </c>
      <c r="F84" s="17" t="s">
        <v>202</v>
      </c>
      <c r="G84" s="12" t="s">
        <v>373</v>
      </c>
      <c r="H84" s="17" t="s">
        <v>260</v>
      </c>
      <c r="I84" s="17"/>
      <c r="K84" t="str">
        <f t="shared" si="5"/>
        <v>ADD `statQ21` CHAR(10) NOT NULL AFTER `t6`,</v>
      </c>
      <c r="L84" t="str">
        <f t="shared" si="3"/>
        <v>''D32CTRL/XSWI1.Pos.stVal'',     //statQ21</v>
      </c>
      <c r="M84" t="str">
        <f t="shared" si="4"/>
        <v xml:space="preserve">statQ21=?, </v>
      </c>
    </row>
    <row r="85" spans="1:13" x14ac:dyDescent="0.25">
      <c r="A85" s="17">
        <v>84</v>
      </c>
      <c r="B85" s="5" t="s">
        <v>378</v>
      </c>
      <c r="C85" s="5" t="s">
        <v>81</v>
      </c>
      <c r="D85" s="12" t="s">
        <v>196</v>
      </c>
      <c r="E85" s="17" t="s">
        <v>198</v>
      </c>
      <c r="F85" s="17" t="s">
        <v>202</v>
      </c>
      <c r="G85" s="12" t="s">
        <v>374</v>
      </c>
      <c r="H85" s="17" t="s">
        <v>261</v>
      </c>
      <c r="I85" s="17"/>
      <c r="K85" t="str">
        <f t="shared" si="5"/>
        <v>ADD `statQ22` CHAR(10) NOT NULL AFTER `statQ21`,</v>
      </c>
      <c r="L85" t="str">
        <f t="shared" si="3"/>
        <v>''D32CTRL/XSWI2.Pos.stVal'',     //statQ22</v>
      </c>
      <c r="M85" t="str">
        <f t="shared" si="4"/>
        <v xml:space="preserve">statQ22=?, </v>
      </c>
    </row>
    <row r="86" spans="1:13" x14ac:dyDescent="0.25">
      <c r="A86" s="17">
        <v>85</v>
      </c>
      <c r="B86" s="5" t="s">
        <v>378</v>
      </c>
      <c r="C86" s="5" t="s">
        <v>81</v>
      </c>
      <c r="D86" s="12" t="s">
        <v>196</v>
      </c>
      <c r="E86" s="17" t="s">
        <v>199</v>
      </c>
      <c r="F86" s="17" t="s">
        <v>202</v>
      </c>
      <c r="G86" s="12" t="s">
        <v>375</v>
      </c>
      <c r="H86" s="17" t="s">
        <v>262</v>
      </c>
      <c r="I86" s="17"/>
      <c r="K86" t="str">
        <f t="shared" si="5"/>
        <v>ADD `statQ50` CHAR(10) NOT NULL AFTER `statQ22`,</v>
      </c>
      <c r="L86" t="str">
        <f t="shared" si="3"/>
        <v>''D32CTRL/XCBR1.Pos.stVal'',     //statQ50</v>
      </c>
      <c r="M86" t="str">
        <f t="shared" si="4"/>
        <v xml:space="preserve">statQ50=?, </v>
      </c>
    </row>
    <row r="87" spans="1:13" x14ac:dyDescent="0.25">
      <c r="A87" s="17">
        <v>86</v>
      </c>
      <c r="B87" s="5" t="s">
        <v>378</v>
      </c>
      <c r="C87" s="5" t="s">
        <v>81</v>
      </c>
      <c r="D87" s="12" t="s">
        <v>196</v>
      </c>
      <c r="E87" s="17" t="s">
        <v>200</v>
      </c>
      <c r="F87" s="17" t="s">
        <v>202</v>
      </c>
      <c r="G87" s="12" t="s">
        <v>376</v>
      </c>
      <c r="H87" s="17" t="s">
        <v>263</v>
      </c>
      <c r="I87" s="17"/>
      <c r="K87" t="str">
        <f t="shared" si="5"/>
        <v>ADD `statQ28` CHAR(10) NOT NULL AFTER `statQ50`,</v>
      </c>
      <c r="L87" t="str">
        <f t="shared" si="3"/>
        <v>''D32CTRL/XSWI3.Pos.stVal'',     //statQ28</v>
      </c>
      <c r="M87" t="str">
        <f t="shared" si="4"/>
        <v xml:space="preserve">statQ28=?, </v>
      </c>
    </row>
    <row r="88" spans="1:13" s="18" customFormat="1" x14ac:dyDescent="0.25">
      <c r="A88" s="17">
        <v>87</v>
      </c>
      <c r="B88" s="5" t="s">
        <v>378</v>
      </c>
      <c r="C88" s="5" t="s">
        <v>81</v>
      </c>
      <c r="D88" s="12" t="s">
        <v>196</v>
      </c>
      <c r="E88" s="17" t="s">
        <v>201</v>
      </c>
      <c r="F88" s="17" t="s">
        <v>202</v>
      </c>
      <c r="G88" s="12" t="s">
        <v>377</v>
      </c>
      <c r="H88" s="17" t="s">
        <v>264</v>
      </c>
      <c r="I88" s="17"/>
      <c r="K88" s="18" t="str">
        <f t="shared" si="5"/>
        <v>ADD `statQ38` CHAR(10) NOT NULL AFTER `statQ28`,</v>
      </c>
      <c r="L88" s="18" t="str">
        <f t="shared" si="3"/>
        <v>''D32CTRL/XSWI4.Pos.stVal'',     //statQ38</v>
      </c>
      <c r="M88" s="18" t="str">
        <f t="shared" si="4"/>
        <v xml:space="preserve">statQ38=?, </v>
      </c>
    </row>
    <row r="91" spans="1:13" x14ac:dyDescent="0.25">
      <c r="E91" t="s">
        <v>801</v>
      </c>
      <c r="H91" t="s">
        <v>803</v>
      </c>
      <c r="I91" t="s">
        <v>805</v>
      </c>
      <c r="J91" t="s">
        <v>807</v>
      </c>
    </row>
    <row r="92" spans="1:13" x14ac:dyDescent="0.25">
      <c r="E92" t="s">
        <v>802</v>
      </c>
      <c r="H92" t="s">
        <v>804</v>
      </c>
      <c r="I92" t="s">
        <v>806</v>
      </c>
      <c r="J92" t="s">
        <v>807</v>
      </c>
    </row>
    <row r="96" spans="1:13" x14ac:dyDescent="0.25">
      <c r="D96">
        <f>COUNTIF($D$2:$D$88,"D32")</f>
        <v>41</v>
      </c>
    </row>
    <row r="97" spans="4:4" x14ac:dyDescent="0.25">
      <c r="D97">
        <f>COUNTIF($D$2:$D$88,"D31")</f>
        <v>23</v>
      </c>
    </row>
    <row r="98" spans="4:4" x14ac:dyDescent="0.25">
      <c r="D98">
        <f>COUNTIF($D$2:$D$88,"D30")</f>
        <v>19</v>
      </c>
    </row>
    <row r="99" spans="4:4" x14ac:dyDescent="0.25">
      <c r="D99">
        <f>SUM(D96:D98)</f>
        <v>83</v>
      </c>
    </row>
  </sheetData>
  <sortState xmlns:xlrd2="http://schemas.microsoft.com/office/spreadsheetml/2017/richdata2" ref="A2:I88">
    <sortCondition ref="A2:A88"/>
  </sortState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8466-23A2-405F-B6A3-97498764C909}">
  <dimension ref="A1:K88"/>
  <sheetViews>
    <sheetView topLeftCell="A43" zoomScale="115" zoomScaleNormal="115" workbookViewId="0">
      <selection activeCell="E59" sqref="E59"/>
    </sheetView>
  </sheetViews>
  <sheetFormatPr defaultRowHeight="15" x14ac:dyDescent="0.25"/>
  <cols>
    <col min="2" max="2" width="10.5703125" bestFit="1" customWidth="1"/>
    <col min="3" max="3" width="12.85546875" bestFit="1" customWidth="1"/>
    <col min="5" max="5" width="35.42578125" bestFit="1" customWidth="1"/>
    <col min="6" max="6" width="33.85546875" bestFit="1" customWidth="1"/>
    <col min="7" max="7" width="33.85546875" customWidth="1"/>
    <col min="8" max="8" width="42.140625" customWidth="1"/>
    <col min="11" max="11" width="97.7109375" bestFit="1" customWidth="1"/>
  </cols>
  <sheetData>
    <row r="1" spans="1:11" x14ac:dyDescent="0.25">
      <c r="A1" t="s">
        <v>0</v>
      </c>
      <c r="B1" s="2" t="s">
        <v>7</v>
      </c>
      <c r="C1" s="2" t="s">
        <v>6</v>
      </c>
      <c r="D1" s="13" t="s">
        <v>2</v>
      </c>
      <c r="E1" s="13" t="s">
        <v>1</v>
      </c>
      <c r="F1" s="13" t="s">
        <v>131</v>
      </c>
      <c r="G1" s="13" t="s">
        <v>290</v>
      </c>
      <c r="H1" s="13"/>
      <c r="I1" s="13" t="s">
        <v>4</v>
      </c>
    </row>
    <row r="2" spans="1:11" x14ac:dyDescent="0.25">
      <c r="A2">
        <v>1</v>
      </c>
      <c r="B2" s="1" t="s">
        <v>378</v>
      </c>
      <c r="C2" s="1" t="s">
        <v>35</v>
      </c>
      <c r="D2" s="1" t="s">
        <v>507</v>
      </c>
      <c r="E2" s="1" t="s">
        <v>20</v>
      </c>
      <c r="F2" s="1" t="s">
        <v>129</v>
      </c>
      <c r="G2" s="1" t="s">
        <v>303</v>
      </c>
      <c r="H2" s="1" t="s">
        <v>508</v>
      </c>
      <c r="I2" s="1" t="s">
        <v>5</v>
      </c>
      <c r="K2" t="str">
        <f>CONCATENATE("ADD `",G3,"` CHAR(10) NOT NULL AFTER `","bay","`,")</f>
        <v>ADD `f87lalarm` CHAR(10) NOT NULL AFTER `bay`,</v>
      </c>
    </row>
    <row r="3" spans="1:11" x14ac:dyDescent="0.25">
      <c r="A3">
        <v>2</v>
      </c>
      <c r="B3" s="1" t="s">
        <v>378</v>
      </c>
      <c r="C3" s="1" t="s">
        <v>35</v>
      </c>
      <c r="D3" s="1" t="s">
        <v>507</v>
      </c>
      <c r="E3" s="1" t="s">
        <v>19</v>
      </c>
      <c r="F3" s="1" t="s">
        <v>132</v>
      </c>
      <c r="G3" s="1" t="s">
        <v>304</v>
      </c>
      <c r="H3" s="1" t="s">
        <v>509</v>
      </c>
      <c r="I3" s="1" t="s">
        <v>5</v>
      </c>
      <c r="K3" t="str">
        <f t="shared" ref="K3:K34" si="0">CONCATENATE("ADD `",G4,"` CHAR(10) NOT NULL AFTER `",G3,"`,")</f>
        <v>ADD `f50fail` CHAR(10) NOT NULL AFTER `f87lalarm`,</v>
      </c>
    </row>
    <row r="4" spans="1:11" x14ac:dyDescent="0.25">
      <c r="A4">
        <v>3</v>
      </c>
      <c r="B4" s="1" t="s">
        <v>378</v>
      </c>
      <c r="C4" s="1" t="s">
        <v>35</v>
      </c>
      <c r="D4" s="1" t="s">
        <v>507</v>
      </c>
      <c r="E4" s="1" t="s">
        <v>21</v>
      </c>
      <c r="F4" s="1" t="s">
        <v>130</v>
      </c>
      <c r="G4" s="1" t="s">
        <v>305</v>
      </c>
      <c r="H4" s="1" t="s">
        <v>510</v>
      </c>
      <c r="I4" s="1" t="s">
        <v>5</v>
      </c>
      <c r="K4" t="str">
        <f t="shared" si="0"/>
        <v>ADD `f50alarm` CHAR(10) NOT NULL AFTER `f50fail`,</v>
      </c>
    </row>
    <row r="5" spans="1:11" x14ac:dyDescent="0.25">
      <c r="A5">
        <v>4</v>
      </c>
      <c r="B5" s="1" t="s">
        <v>378</v>
      </c>
      <c r="C5" s="1" t="s">
        <v>35</v>
      </c>
      <c r="D5" s="1" t="s">
        <v>507</v>
      </c>
      <c r="E5" s="1" t="s">
        <v>22</v>
      </c>
      <c r="F5" s="1" t="s">
        <v>133</v>
      </c>
      <c r="G5" s="1" t="s">
        <v>306</v>
      </c>
      <c r="H5" s="1" t="s">
        <v>511</v>
      </c>
      <c r="I5" s="1" t="s">
        <v>5</v>
      </c>
      <c r="K5" t="str">
        <f t="shared" si="0"/>
        <v>ADD `bcufail` CHAR(10) NOT NULL AFTER `f50alarm`,</v>
      </c>
    </row>
    <row r="6" spans="1:11" x14ac:dyDescent="0.25">
      <c r="A6">
        <v>5</v>
      </c>
      <c r="B6" s="1" t="s">
        <v>378</v>
      </c>
      <c r="C6" s="1" t="s">
        <v>35</v>
      </c>
      <c r="D6" s="10" t="s">
        <v>139</v>
      </c>
      <c r="E6" s="1" t="s">
        <v>23</v>
      </c>
      <c r="F6" s="1" t="s">
        <v>650</v>
      </c>
      <c r="G6" s="1" t="s">
        <v>307</v>
      </c>
      <c r="H6" s="1" t="s">
        <v>554</v>
      </c>
      <c r="I6" s="1" t="s">
        <v>5</v>
      </c>
      <c r="K6" t="str">
        <f t="shared" si="0"/>
        <v>ADD `etherfail` CHAR(10) NOT NULL AFTER `bcufail`,</v>
      </c>
    </row>
    <row r="7" spans="1:11" x14ac:dyDescent="0.25">
      <c r="A7">
        <v>6</v>
      </c>
      <c r="B7" s="1" t="s">
        <v>378</v>
      </c>
      <c r="C7" s="1" t="s">
        <v>35</v>
      </c>
      <c r="D7" s="10" t="s">
        <v>139</v>
      </c>
      <c r="E7" s="1" t="s">
        <v>24</v>
      </c>
      <c r="F7" s="1" t="s">
        <v>651</v>
      </c>
      <c r="G7" s="1" t="s">
        <v>347</v>
      </c>
      <c r="H7" s="1" t="s">
        <v>555</v>
      </c>
      <c r="I7" s="1" t="s">
        <v>5</v>
      </c>
      <c r="K7" t="str">
        <f t="shared" si="0"/>
        <v>ADD `mcbac` CHAR(10) NOT NULL AFTER `etherfail`,</v>
      </c>
    </row>
    <row r="8" spans="1:11" x14ac:dyDescent="0.25">
      <c r="A8">
        <v>7</v>
      </c>
      <c r="B8" s="1" t="s">
        <v>378</v>
      </c>
      <c r="C8" s="1" t="s">
        <v>35</v>
      </c>
      <c r="D8" s="1" t="s">
        <v>507</v>
      </c>
      <c r="E8" s="1" t="s">
        <v>25</v>
      </c>
      <c r="F8" s="1" t="s">
        <v>136</v>
      </c>
      <c r="G8" s="1" t="s">
        <v>293</v>
      </c>
      <c r="H8" s="1" t="s">
        <v>512</v>
      </c>
      <c r="I8" s="1" t="s">
        <v>5</v>
      </c>
      <c r="K8" t="str">
        <f t="shared" si="0"/>
        <v>ADD `auxdcsupply` CHAR(10) NOT NULL AFTER `mcbac`,</v>
      </c>
    </row>
    <row r="9" spans="1:11" x14ac:dyDescent="0.25">
      <c r="A9">
        <v>8</v>
      </c>
      <c r="B9" s="1" t="s">
        <v>378</v>
      </c>
      <c r="C9" s="1" t="s">
        <v>35</v>
      </c>
      <c r="D9" s="1" t="s">
        <v>507</v>
      </c>
      <c r="E9" s="1" t="s">
        <v>26</v>
      </c>
      <c r="F9" s="1" t="s">
        <v>137</v>
      </c>
      <c r="G9" s="1" t="s">
        <v>294</v>
      </c>
      <c r="H9" s="1" t="s">
        <v>513</v>
      </c>
      <c r="I9" s="1" t="s">
        <v>5</v>
      </c>
      <c r="K9" t="str">
        <f t="shared" si="0"/>
        <v>ADD `buscouplerclose` CHAR(10) NOT NULL AFTER `auxdcsupply`,</v>
      </c>
    </row>
    <row r="10" spans="1:11" x14ac:dyDescent="0.25">
      <c r="A10">
        <v>9</v>
      </c>
      <c r="B10" s="1" t="s">
        <v>378</v>
      </c>
      <c r="C10" s="1" t="s">
        <v>35</v>
      </c>
      <c r="D10" s="10" t="s">
        <v>139</v>
      </c>
      <c r="E10" s="10" t="s">
        <v>27</v>
      </c>
      <c r="F10" s="10" t="s">
        <v>138</v>
      </c>
      <c r="G10" s="1" t="s">
        <v>308</v>
      </c>
      <c r="H10" s="1" t="s">
        <v>258</v>
      </c>
      <c r="I10" s="1" t="s">
        <v>5</v>
      </c>
      <c r="K10" t="str">
        <f t="shared" si="0"/>
        <v>ADD `q21q22close` CHAR(10) NOT NULL AFTER `buscouplerclose`,</v>
      </c>
    </row>
    <row r="11" spans="1:11" x14ac:dyDescent="0.25">
      <c r="A11">
        <v>10</v>
      </c>
      <c r="B11" s="1" t="s">
        <v>378</v>
      </c>
      <c r="C11" s="1" t="s">
        <v>35</v>
      </c>
      <c r="D11" s="1" t="s">
        <v>507</v>
      </c>
      <c r="E11" s="1" t="s">
        <v>28</v>
      </c>
      <c r="F11" s="1" t="s">
        <v>140</v>
      </c>
      <c r="G11" s="1" t="s">
        <v>322</v>
      </c>
      <c r="H11" s="1" t="s">
        <v>514</v>
      </c>
      <c r="I11" s="1" t="s">
        <v>5</v>
      </c>
      <c r="K11" t="str">
        <f t="shared" si="0"/>
        <v>ADD `cbsringchargefail` CHAR(10) NOT NULL AFTER `q21q22close`,</v>
      </c>
    </row>
    <row r="12" spans="1:11" x14ac:dyDescent="0.25">
      <c r="A12">
        <v>11</v>
      </c>
      <c r="B12" s="1" t="s">
        <v>378</v>
      </c>
      <c r="C12" s="1" t="s">
        <v>35</v>
      </c>
      <c r="D12" s="1" t="s">
        <v>507</v>
      </c>
      <c r="E12" s="1" t="s">
        <v>29</v>
      </c>
      <c r="F12" s="1" t="s">
        <v>145</v>
      </c>
      <c r="G12" s="1" t="s">
        <v>295</v>
      </c>
      <c r="H12" s="1" t="s">
        <v>515</v>
      </c>
      <c r="I12" s="1" t="s">
        <v>5</v>
      </c>
      <c r="K12" t="str">
        <f t="shared" si="0"/>
        <v>ADD `arlockout` CHAR(10) NOT NULL AFTER `cbsringchargefail`,</v>
      </c>
    </row>
    <row r="13" spans="1:11" x14ac:dyDescent="0.25">
      <c r="A13">
        <v>12</v>
      </c>
      <c r="B13" s="1" t="s">
        <v>378</v>
      </c>
      <c r="C13" s="1" t="s">
        <v>35</v>
      </c>
      <c r="D13" s="10" t="s">
        <v>464</v>
      </c>
      <c r="E13" s="1" t="s">
        <v>30</v>
      </c>
      <c r="F13" s="1" t="s">
        <v>146</v>
      </c>
      <c r="G13" s="1" t="s">
        <v>291</v>
      </c>
      <c r="H13" s="5" t="s">
        <v>465</v>
      </c>
      <c r="I13" s="1" t="s">
        <v>5</v>
      </c>
      <c r="K13" t="str">
        <f t="shared" si="0"/>
        <v>ADD `cbmotormcbtrip` CHAR(10) NOT NULL AFTER `arlockout`,</v>
      </c>
    </row>
    <row r="14" spans="1:11" x14ac:dyDescent="0.25">
      <c r="A14">
        <v>13</v>
      </c>
      <c r="B14" s="1" t="s">
        <v>378</v>
      </c>
      <c r="C14" s="1" t="s">
        <v>35</v>
      </c>
      <c r="D14" s="1" t="s">
        <v>507</v>
      </c>
      <c r="E14" s="1" t="s">
        <v>31</v>
      </c>
      <c r="F14" s="1" t="s">
        <v>141</v>
      </c>
      <c r="G14" s="1" t="s">
        <v>296</v>
      </c>
      <c r="H14" s="1" t="s">
        <v>516</v>
      </c>
      <c r="I14" s="1" t="s">
        <v>5</v>
      </c>
      <c r="K14" t="str">
        <f t="shared" si="0"/>
        <v>ADD `springfailR` CHAR(10) NOT NULL AFTER `cbmotormcbtrip`,</v>
      </c>
    </row>
    <row r="15" spans="1:11" x14ac:dyDescent="0.25">
      <c r="A15">
        <v>14</v>
      </c>
      <c r="B15" s="1" t="s">
        <v>378</v>
      </c>
      <c r="C15" s="1" t="s">
        <v>35</v>
      </c>
      <c r="D15" s="1" t="s">
        <v>507</v>
      </c>
      <c r="E15" s="1" t="s">
        <v>32</v>
      </c>
      <c r="F15" s="1" t="s">
        <v>147</v>
      </c>
      <c r="G15" s="1" t="s">
        <v>323</v>
      </c>
      <c r="H15" s="1" t="s">
        <v>517</v>
      </c>
      <c r="I15" s="1" t="s">
        <v>5</v>
      </c>
      <c r="K15" t="str">
        <f t="shared" si="0"/>
        <v>ADD `springfailS` CHAR(10) NOT NULL AFTER `springfailR`,</v>
      </c>
    </row>
    <row r="16" spans="1:11" x14ac:dyDescent="0.25">
      <c r="A16">
        <v>15</v>
      </c>
      <c r="B16" s="1" t="s">
        <v>378</v>
      </c>
      <c r="C16" s="1" t="s">
        <v>35</v>
      </c>
      <c r="D16" s="1" t="s">
        <v>507</v>
      </c>
      <c r="E16" s="1" t="s">
        <v>33</v>
      </c>
      <c r="F16" s="1" t="s">
        <v>148</v>
      </c>
      <c r="G16" s="1" t="s">
        <v>324</v>
      </c>
      <c r="H16" s="1" t="s">
        <v>518</v>
      </c>
      <c r="I16" s="1" t="s">
        <v>5</v>
      </c>
      <c r="K16" t="str">
        <f t="shared" si="0"/>
        <v>ADD `springfailT` CHAR(10) NOT NULL AFTER `springfailS`,</v>
      </c>
    </row>
    <row r="17" spans="1:11" x14ac:dyDescent="0.25">
      <c r="A17">
        <v>16</v>
      </c>
      <c r="B17" s="1" t="s">
        <v>378</v>
      </c>
      <c r="C17" s="1" t="s">
        <v>35</v>
      </c>
      <c r="D17" s="1" t="s">
        <v>507</v>
      </c>
      <c r="E17" s="1" t="s">
        <v>34</v>
      </c>
      <c r="F17" s="1" t="s">
        <v>149</v>
      </c>
      <c r="G17" s="1" t="s">
        <v>325</v>
      </c>
      <c r="H17" s="1" t="s">
        <v>519</v>
      </c>
      <c r="I17" s="1" t="s">
        <v>5</v>
      </c>
      <c r="K17" t="str">
        <f t="shared" si="0"/>
        <v>ADD `sf6block` CHAR(10) NOT NULL AFTER `springfailT`,</v>
      </c>
    </row>
    <row r="18" spans="1:11" x14ac:dyDescent="0.25">
      <c r="A18">
        <v>17</v>
      </c>
      <c r="B18" s="1" t="s">
        <v>378</v>
      </c>
      <c r="C18" s="1" t="s">
        <v>35</v>
      </c>
      <c r="D18" s="1" t="s">
        <v>507</v>
      </c>
      <c r="E18" s="1" t="s">
        <v>36</v>
      </c>
      <c r="F18" s="1" t="s">
        <v>150</v>
      </c>
      <c r="G18" s="1" t="s">
        <v>326</v>
      </c>
      <c r="H18" s="1" t="s">
        <v>520</v>
      </c>
      <c r="I18" s="1" t="s">
        <v>5</v>
      </c>
      <c r="K18" t="str">
        <f t="shared" si="0"/>
        <v>ADD `tcs2block` CHAR(10) NOT NULL AFTER `sf6block`,</v>
      </c>
    </row>
    <row r="19" spans="1:11" x14ac:dyDescent="0.25">
      <c r="A19">
        <v>18</v>
      </c>
      <c r="B19" s="1" t="s">
        <v>378</v>
      </c>
      <c r="C19" s="1" t="s">
        <v>35</v>
      </c>
      <c r="D19" s="1" t="s">
        <v>507</v>
      </c>
      <c r="E19" s="1" t="s">
        <v>37</v>
      </c>
      <c r="F19" s="1" t="s">
        <v>142</v>
      </c>
      <c r="G19" s="1" t="s">
        <v>327</v>
      </c>
      <c r="H19" s="1" t="s">
        <v>521</v>
      </c>
      <c r="I19" s="1" t="s">
        <v>5</v>
      </c>
      <c r="K19" t="str">
        <f t="shared" si="0"/>
        <v>ADD `sf6alarm` CHAR(10) NOT NULL AFTER `tcs2block`,</v>
      </c>
    </row>
    <row r="20" spans="1:11" x14ac:dyDescent="0.25">
      <c r="A20">
        <v>19</v>
      </c>
      <c r="B20" s="1" t="s">
        <v>378</v>
      </c>
      <c r="C20" s="1" t="s">
        <v>35</v>
      </c>
      <c r="D20" s="1" t="s">
        <v>507</v>
      </c>
      <c r="E20" s="1" t="s">
        <v>38</v>
      </c>
      <c r="F20" s="1" t="s">
        <v>151</v>
      </c>
      <c r="G20" s="1" t="s">
        <v>328</v>
      </c>
      <c r="H20" s="1" t="s">
        <v>522</v>
      </c>
      <c r="I20" s="1" t="s">
        <v>5</v>
      </c>
      <c r="K20" t="str">
        <f t="shared" si="0"/>
        <v>ADD `cbalarmac` CHAR(10) NOT NULL AFTER `sf6alarm`,</v>
      </c>
    </row>
    <row r="21" spans="1:11" x14ac:dyDescent="0.25">
      <c r="A21">
        <v>20</v>
      </c>
      <c r="B21" s="1" t="s">
        <v>378</v>
      </c>
      <c r="C21" s="1" t="s">
        <v>35</v>
      </c>
      <c r="D21" s="1" t="s">
        <v>507</v>
      </c>
      <c r="E21" s="1" t="s">
        <v>39</v>
      </c>
      <c r="F21" s="1" t="s">
        <v>144</v>
      </c>
      <c r="G21" s="1" t="s">
        <v>329</v>
      </c>
      <c r="H21" s="1" t="s">
        <v>523</v>
      </c>
      <c r="I21" s="1" t="s">
        <v>5</v>
      </c>
      <c r="K21" t="str">
        <f t="shared" si="0"/>
        <v>ADD `poledis` CHAR(10) NOT NULL AFTER `cbalarmac`,</v>
      </c>
    </row>
    <row r="22" spans="1:11" x14ac:dyDescent="0.25">
      <c r="A22">
        <v>21</v>
      </c>
      <c r="B22" s="1" t="s">
        <v>378</v>
      </c>
      <c r="C22" s="1" t="s">
        <v>35</v>
      </c>
      <c r="D22" s="1" t="s">
        <v>507</v>
      </c>
      <c r="E22" s="1" t="s">
        <v>40</v>
      </c>
      <c r="F22" s="1" t="s">
        <v>152</v>
      </c>
      <c r="G22" s="1" t="s">
        <v>330</v>
      </c>
      <c r="H22" s="1" t="s">
        <v>524</v>
      </c>
      <c r="I22" s="1" t="s">
        <v>5</v>
      </c>
      <c r="K22" s="9" t="str">
        <f t="shared" si="0"/>
        <v>ADD `q21motor` CHAR(10) NOT NULL AFTER `poledis`,</v>
      </c>
    </row>
    <row r="23" spans="1:11" x14ac:dyDescent="0.25">
      <c r="A23">
        <v>22</v>
      </c>
      <c r="B23" s="1" t="s">
        <v>378</v>
      </c>
      <c r="C23" s="1" t="s">
        <v>35</v>
      </c>
      <c r="D23" s="1" t="s">
        <v>507</v>
      </c>
      <c r="E23" s="1" t="s">
        <v>41</v>
      </c>
      <c r="F23" s="1" t="s">
        <v>153</v>
      </c>
      <c r="G23" s="1" t="s">
        <v>331</v>
      </c>
      <c r="H23" s="1" t="s">
        <v>525</v>
      </c>
      <c r="I23" s="1" t="s">
        <v>5</v>
      </c>
      <c r="K23" t="str">
        <f t="shared" si="0"/>
        <v>ADD `olsop` CHAR(10) NOT NULL AFTER `q21motor`,</v>
      </c>
    </row>
    <row r="24" spans="1:11" x14ac:dyDescent="0.25">
      <c r="A24">
        <v>23</v>
      </c>
      <c r="B24" s="1" t="s">
        <v>378</v>
      </c>
      <c r="C24" s="1" t="s">
        <v>35</v>
      </c>
      <c r="D24" s="10" t="s">
        <v>236</v>
      </c>
      <c r="E24" s="1" t="s">
        <v>42</v>
      </c>
      <c r="F24" s="1" t="s">
        <v>556</v>
      </c>
      <c r="G24" s="1" t="s">
        <v>320</v>
      </c>
      <c r="H24" s="1" t="s">
        <v>559</v>
      </c>
      <c r="I24" s="1" t="s">
        <v>5</v>
      </c>
      <c r="K24" t="str">
        <f t="shared" si="0"/>
        <v>ADD `q21control` CHAR(10) NOT NULL AFTER `olsop`,</v>
      </c>
    </row>
    <row r="25" spans="1:11" x14ac:dyDescent="0.25">
      <c r="A25">
        <v>24</v>
      </c>
      <c r="B25" s="1" t="s">
        <v>378</v>
      </c>
      <c r="C25" s="1" t="s">
        <v>35</v>
      </c>
      <c r="D25" s="1" t="s">
        <v>507</v>
      </c>
      <c r="E25" s="1" t="s">
        <v>43</v>
      </c>
      <c r="F25" s="1" t="s">
        <v>155</v>
      </c>
      <c r="G25" s="1" t="s">
        <v>332</v>
      </c>
      <c r="H25" s="1" t="s">
        <v>526</v>
      </c>
      <c r="I25" s="1" t="s">
        <v>5</v>
      </c>
      <c r="K25" t="str">
        <f t="shared" si="0"/>
        <v>ADD `q22motor` CHAR(10) NOT NULL AFTER `q21control`,</v>
      </c>
    </row>
    <row r="26" spans="1:11" x14ac:dyDescent="0.25">
      <c r="A26">
        <v>25</v>
      </c>
      <c r="B26" s="1" t="s">
        <v>378</v>
      </c>
      <c r="C26" s="1" t="s">
        <v>35</v>
      </c>
      <c r="D26" s="1" t="s">
        <v>507</v>
      </c>
      <c r="E26" s="1" t="s">
        <v>44</v>
      </c>
      <c r="F26" s="1" t="s">
        <v>156</v>
      </c>
      <c r="G26" s="1" t="s">
        <v>333</v>
      </c>
      <c r="H26" s="1" t="s">
        <v>527</v>
      </c>
      <c r="I26" s="1" t="s">
        <v>5</v>
      </c>
      <c r="K26" t="str">
        <f t="shared" si="0"/>
        <v>ADD `q22control` CHAR(10) NOT NULL AFTER `q22motor`,</v>
      </c>
    </row>
    <row r="27" spans="1:11" x14ac:dyDescent="0.25">
      <c r="A27">
        <v>26</v>
      </c>
      <c r="B27" s="1" t="s">
        <v>378</v>
      </c>
      <c r="C27" s="1" t="s">
        <v>35</v>
      </c>
      <c r="D27" s="1" t="s">
        <v>507</v>
      </c>
      <c r="E27" s="1" t="s">
        <v>45</v>
      </c>
      <c r="F27" s="1" t="s">
        <v>157</v>
      </c>
      <c r="G27" s="1" t="s">
        <v>334</v>
      </c>
      <c r="H27" s="1" t="s">
        <v>528</v>
      </c>
      <c r="I27" s="1" t="s">
        <v>5</v>
      </c>
      <c r="K27" t="str">
        <f t="shared" si="0"/>
        <v>ADD `q28motor` CHAR(10) NOT NULL AFTER `q22control`,</v>
      </c>
    </row>
    <row r="28" spans="1:11" x14ac:dyDescent="0.25">
      <c r="A28">
        <v>27</v>
      </c>
      <c r="B28" s="1" t="s">
        <v>378</v>
      </c>
      <c r="C28" s="1" t="s">
        <v>35</v>
      </c>
      <c r="D28" s="1" t="s">
        <v>507</v>
      </c>
      <c r="E28" s="1" t="s">
        <v>46</v>
      </c>
      <c r="F28" s="1" t="s">
        <v>158</v>
      </c>
      <c r="G28" s="1" t="s">
        <v>335</v>
      </c>
      <c r="H28" s="1" t="s">
        <v>529</v>
      </c>
      <c r="I28" s="1" t="s">
        <v>5</v>
      </c>
      <c r="K28" t="str">
        <f t="shared" si="0"/>
        <v>ADD `q28control` CHAR(10) NOT NULL AFTER `q28motor`,</v>
      </c>
    </row>
    <row r="29" spans="1:11" x14ac:dyDescent="0.25">
      <c r="A29">
        <v>28</v>
      </c>
      <c r="B29" s="1" t="s">
        <v>378</v>
      </c>
      <c r="C29" s="1" t="s">
        <v>35</v>
      </c>
      <c r="D29" s="1" t="s">
        <v>507</v>
      </c>
      <c r="E29" s="1" t="s">
        <v>47</v>
      </c>
      <c r="F29" s="1" t="s">
        <v>159</v>
      </c>
      <c r="G29" s="1" t="s">
        <v>336</v>
      </c>
      <c r="H29" s="1" t="s">
        <v>530</v>
      </c>
      <c r="I29" s="1" t="s">
        <v>5</v>
      </c>
      <c r="K29" t="str">
        <f t="shared" si="0"/>
        <v>ADD `tcs1r` CHAR(10) NOT NULL AFTER `q28control`,</v>
      </c>
    </row>
    <row r="30" spans="1:11" x14ac:dyDescent="0.25">
      <c r="A30">
        <v>29</v>
      </c>
      <c r="B30" s="1" t="s">
        <v>378</v>
      </c>
      <c r="C30" s="1" t="s">
        <v>35</v>
      </c>
      <c r="D30" s="1" t="s">
        <v>507</v>
      </c>
      <c r="E30" s="1" t="s">
        <v>48</v>
      </c>
      <c r="F30" s="1" t="s">
        <v>160</v>
      </c>
      <c r="G30" s="1" t="s">
        <v>337</v>
      </c>
      <c r="H30" s="1" t="s">
        <v>531</v>
      </c>
      <c r="I30" s="1" t="s">
        <v>5</v>
      </c>
      <c r="K30" t="str">
        <f t="shared" si="0"/>
        <v>ADD `tcs1s` CHAR(10) NOT NULL AFTER `tcs1r`,</v>
      </c>
    </row>
    <row r="31" spans="1:11" x14ac:dyDescent="0.25">
      <c r="A31">
        <v>30</v>
      </c>
      <c r="B31" s="1" t="s">
        <v>378</v>
      </c>
      <c r="C31" s="1" t="s">
        <v>35</v>
      </c>
      <c r="D31" s="1" t="s">
        <v>507</v>
      </c>
      <c r="E31" s="1" t="s">
        <v>49</v>
      </c>
      <c r="F31" s="1" t="s">
        <v>161</v>
      </c>
      <c r="G31" s="1" t="s">
        <v>338</v>
      </c>
      <c r="H31" s="1" t="s">
        <v>532</v>
      </c>
      <c r="I31" s="1" t="s">
        <v>5</v>
      </c>
      <c r="K31" t="str">
        <f t="shared" si="0"/>
        <v>ADD `tcs1t` CHAR(10) NOT NULL AFTER `tcs1s`,</v>
      </c>
    </row>
    <row r="32" spans="1:11" x14ac:dyDescent="0.25">
      <c r="A32">
        <v>31</v>
      </c>
      <c r="B32" s="1" t="s">
        <v>378</v>
      </c>
      <c r="C32" s="1" t="s">
        <v>35</v>
      </c>
      <c r="D32" s="1" t="s">
        <v>507</v>
      </c>
      <c r="E32" s="1" t="s">
        <v>50</v>
      </c>
      <c r="F32" s="1" t="s">
        <v>162</v>
      </c>
      <c r="G32" s="1" t="s">
        <v>339</v>
      </c>
      <c r="H32" s="1" t="s">
        <v>533</v>
      </c>
      <c r="I32" s="1" t="s">
        <v>5</v>
      </c>
      <c r="K32" t="str">
        <f t="shared" si="0"/>
        <v>ADD `tcs2r` CHAR(10) NOT NULL AFTER `tcs1t`,</v>
      </c>
    </row>
    <row r="33" spans="1:11" x14ac:dyDescent="0.25">
      <c r="A33">
        <v>32</v>
      </c>
      <c r="B33" s="1" t="s">
        <v>378</v>
      </c>
      <c r="C33" s="1" t="s">
        <v>35</v>
      </c>
      <c r="D33" s="1" t="s">
        <v>507</v>
      </c>
      <c r="E33" s="1" t="s">
        <v>51</v>
      </c>
      <c r="F33" s="1" t="s">
        <v>163</v>
      </c>
      <c r="G33" s="1" t="s">
        <v>340</v>
      </c>
      <c r="H33" s="1" t="s">
        <v>534</v>
      </c>
      <c r="I33" s="1" t="s">
        <v>5</v>
      </c>
      <c r="K33" t="str">
        <f t="shared" si="0"/>
        <v>ADD `tcs2s` CHAR(10) NOT NULL AFTER `tcs2r`,</v>
      </c>
    </row>
    <row r="34" spans="1:11" x14ac:dyDescent="0.25">
      <c r="A34">
        <v>33</v>
      </c>
      <c r="B34" s="1" t="s">
        <v>378</v>
      </c>
      <c r="C34" s="1" t="s">
        <v>35</v>
      </c>
      <c r="D34" s="1" t="s">
        <v>507</v>
      </c>
      <c r="E34" s="1" t="s">
        <v>52</v>
      </c>
      <c r="F34" s="1" t="s">
        <v>164</v>
      </c>
      <c r="G34" s="1" t="s">
        <v>341</v>
      </c>
      <c r="H34" s="1" t="s">
        <v>535</v>
      </c>
      <c r="I34" s="1" t="s">
        <v>5</v>
      </c>
      <c r="K34" t="str">
        <f t="shared" si="0"/>
        <v>ADD `tcs2t` CHAR(10) NOT NULL AFTER `tcs2s`,</v>
      </c>
    </row>
    <row r="35" spans="1:11" x14ac:dyDescent="0.25">
      <c r="A35">
        <v>34</v>
      </c>
      <c r="B35" s="1" t="s">
        <v>378</v>
      </c>
      <c r="C35" s="1" t="s">
        <v>35</v>
      </c>
      <c r="D35" s="1" t="s">
        <v>507</v>
      </c>
      <c r="E35" s="1" t="s">
        <v>53</v>
      </c>
      <c r="F35" s="1" t="s">
        <v>165</v>
      </c>
      <c r="G35" s="1" t="s">
        <v>342</v>
      </c>
      <c r="H35" s="1" t="s">
        <v>536</v>
      </c>
      <c r="I35" s="1" t="s">
        <v>5</v>
      </c>
      <c r="K35" t="str">
        <f t="shared" ref="K35:K66" si="1">CONCATENATE("ADD `",G36,"` CHAR(10) NOT NULL AFTER `",G35,"`,")</f>
        <v>ADD `motormcb` CHAR(10) NOT NULL AFTER `tcs2t`,</v>
      </c>
    </row>
    <row r="36" spans="1:11" x14ac:dyDescent="0.25">
      <c r="A36">
        <v>35</v>
      </c>
      <c r="B36" s="1" t="s">
        <v>378</v>
      </c>
      <c r="C36" s="1" t="s">
        <v>35</v>
      </c>
      <c r="D36" s="1" t="s">
        <v>507</v>
      </c>
      <c r="E36" s="1" t="s">
        <v>54</v>
      </c>
      <c r="F36" s="1" t="s">
        <v>166</v>
      </c>
      <c r="G36" s="1" t="s">
        <v>343</v>
      </c>
      <c r="H36" s="1" t="s">
        <v>537</v>
      </c>
      <c r="I36" s="1" t="s">
        <v>5</v>
      </c>
      <c r="K36" t="str">
        <f t="shared" si="1"/>
        <v>ADD `vtmcb` CHAR(10) NOT NULL AFTER `motormcb`,</v>
      </c>
    </row>
    <row r="37" spans="1:11" x14ac:dyDescent="0.25">
      <c r="A37">
        <v>36</v>
      </c>
      <c r="B37" s="1" t="s">
        <v>378</v>
      </c>
      <c r="C37" s="1" t="s">
        <v>35</v>
      </c>
      <c r="D37" s="1" t="s">
        <v>507</v>
      </c>
      <c r="E37" s="1" t="s">
        <v>55</v>
      </c>
      <c r="F37" s="1" t="s">
        <v>167</v>
      </c>
      <c r="G37" s="1" t="s">
        <v>344</v>
      </c>
      <c r="H37" s="1" t="s">
        <v>538</v>
      </c>
      <c r="I37" s="1" t="s">
        <v>5</v>
      </c>
      <c r="K37" t="str">
        <f t="shared" si="1"/>
        <v>ADD `protsupply` CHAR(10) NOT NULL AFTER `vtmcb`,</v>
      </c>
    </row>
    <row r="38" spans="1:11" x14ac:dyDescent="0.25">
      <c r="A38">
        <v>37</v>
      </c>
      <c r="B38" s="1" t="s">
        <v>378</v>
      </c>
      <c r="C38" s="1" t="s">
        <v>35</v>
      </c>
      <c r="D38" s="1" t="s">
        <v>507</v>
      </c>
      <c r="E38" s="1" t="s">
        <v>56</v>
      </c>
      <c r="F38" s="1" t="s">
        <v>168</v>
      </c>
      <c r="G38" s="1" t="s">
        <v>345</v>
      </c>
      <c r="H38" s="1" t="s">
        <v>539</v>
      </c>
      <c r="I38" s="1" t="s">
        <v>5</v>
      </c>
      <c r="K38" t="str">
        <f t="shared" si="1"/>
        <v>ADD `ctrlsupply` CHAR(10) NOT NULL AFTER `protsupply`,</v>
      </c>
    </row>
    <row r="39" spans="1:11" x14ac:dyDescent="0.25">
      <c r="A39">
        <v>38</v>
      </c>
      <c r="B39" s="1" t="s">
        <v>378</v>
      </c>
      <c r="C39" s="1" t="s">
        <v>35</v>
      </c>
      <c r="D39" s="1" t="s">
        <v>507</v>
      </c>
      <c r="E39" s="1" t="s">
        <v>57</v>
      </c>
      <c r="F39" s="1" t="s">
        <v>169</v>
      </c>
      <c r="G39" s="1" t="s">
        <v>346</v>
      </c>
      <c r="H39" s="1" t="s">
        <v>540</v>
      </c>
      <c r="I39" s="1" t="s">
        <v>5</v>
      </c>
      <c r="K39" t="str">
        <f t="shared" si="1"/>
        <v>ADD `cbunhealthy` CHAR(10) NOT NULL AFTER `ctrlsupply`,</v>
      </c>
    </row>
    <row r="40" spans="1:11" x14ac:dyDescent="0.25">
      <c r="A40">
        <v>39</v>
      </c>
      <c r="B40" s="1" t="s">
        <v>378</v>
      </c>
      <c r="C40" s="1" t="s">
        <v>35</v>
      </c>
      <c r="D40" s="10" t="s">
        <v>464</v>
      </c>
      <c r="E40" s="1" t="s">
        <v>58</v>
      </c>
      <c r="F40" s="1" t="s">
        <v>170</v>
      </c>
      <c r="G40" s="1" t="s">
        <v>292</v>
      </c>
      <c r="H40" s="5" t="s">
        <v>551</v>
      </c>
      <c r="I40" s="1" t="s">
        <v>5</v>
      </c>
      <c r="K40" t="str">
        <f t="shared" si="1"/>
        <v>ADD `aidedsend` CHAR(10) NOT NULL AFTER `cbunhealthy`,</v>
      </c>
    </row>
    <row r="41" spans="1:11" x14ac:dyDescent="0.25">
      <c r="A41">
        <v>40</v>
      </c>
      <c r="B41" s="1" t="s">
        <v>378</v>
      </c>
      <c r="C41" s="1" t="s">
        <v>35</v>
      </c>
      <c r="D41" s="10" t="s">
        <v>464</v>
      </c>
      <c r="E41" s="1" t="s">
        <v>59</v>
      </c>
      <c r="F41" s="1" t="s">
        <v>171</v>
      </c>
      <c r="G41" s="1" t="s">
        <v>297</v>
      </c>
      <c r="H41" s="5" t="s">
        <v>466</v>
      </c>
      <c r="I41" s="1" t="s">
        <v>5</v>
      </c>
      <c r="K41" t="str">
        <f t="shared" si="1"/>
        <v>ADD `defsend` CHAR(10) NOT NULL AFTER `aidedsend`,</v>
      </c>
    </row>
    <row r="42" spans="1:11" x14ac:dyDescent="0.25">
      <c r="A42">
        <v>41</v>
      </c>
      <c r="B42" s="1" t="s">
        <v>378</v>
      </c>
      <c r="C42" s="1" t="s">
        <v>35</v>
      </c>
      <c r="D42" s="10" t="s">
        <v>464</v>
      </c>
      <c r="E42" s="1" t="s">
        <v>15</v>
      </c>
      <c r="F42" s="1" t="s">
        <v>172</v>
      </c>
      <c r="G42" s="1" t="s">
        <v>298</v>
      </c>
      <c r="H42" s="1" t="s">
        <v>467</v>
      </c>
      <c r="I42" s="1" t="s">
        <v>5</v>
      </c>
      <c r="K42" t="str">
        <f t="shared" si="1"/>
        <v>ADD `aidedreceive` CHAR(10) NOT NULL AFTER `defsend`,</v>
      </c>
    </row>
    <row r="43" spans="1:11" x14ac:dyDescent="0.25">
      <c r="A43">
        <v>42</v>
      </c>
      <c r="B43" s="1" t="s">
        <v>378</v>
      </c>
      <c r="C43" s="1" t="s">
        <v>35</v>
      </c>
      <c r="D43" s="10" t="s">
        <v>464</v>
      </c>
      <c r="E43" s="1" t="s">
        <v>60</v>
      </c>
      <c r="F43" s="1" t="s">
        <v>173</v>
      </c>
      <c r="G43" s="1" t="s">
        <v>299</v>
      </c>
      <c r="H43" s="1" t="s">
        <v>468</v>
      </c>
      <c r="I43" s="1" t="s">
        <v>5</v>
      </c>
      <c r="K43" t="str">
        <f t="shared" si="1"/>
        <v>ADD `defreceive` CHAR(10) NOT NULL AFTER `aidedreceive`,</v>
      </c>
    </row>
    <row r="44" spans="1:11" x14ac:dyDescent="0.25">
      <c r="A44">
        <v>43</v>
      </c>
      <c r="B44" s="1" t="s">
        <v>378</v>
      </c>
      <c r="C44" s="1" t="s">
        <v>35</v>
      </c>
      <c r="D44" s="10" t="s">
        <v>464</v>
      </c>
      <c r="E44" s="1" t="s">
        <v>16</v>
      </c>
      <c r="F44" s="1" t="s">
        <v>174</v>
      </c>
      <c r="G44" s="1" t="s">
        <v>300</v>
      </c>
      <c r="H44" s="1" t="s">
        <v>469</v>
      </c>
      <c r="I44" s="1" t="s">
        <v>5</v>
      </c>
      <c r="K44" t="str">
        <f t="shared" si="1"/>
        <v>ADD `k861op` CHAR(10) NOT NULL AFTER `defreceive`,</v>
      </c>
    </row>
    <row r="45" spans="1:11" x14ac:dyDescent="0.25">
      <c r="A45">
        <v>44</v>
      </c>
      <c r="B45" s="1" t="s">
        <v>378</v>
      </c>
      <c r="C45" s="1" t="s">
        <v>35</v>
      </c>
      <c r="D45" s="1" t="s">
        <v>507</v>
      </c>
      <c r="E45" s="1" t="s">
        <v>65</v>
      </c>
      <c r="F45" s="1" t="s">
        <v>175</v>
      </c>
      <c r="G45" s="1" t="s">
        <v>315</v>
      </c>
      <c r="H45" s="1" t="s">
        <v>541</v>
      </c>
      <c r="I45" s="1" t="s">
        <v>5</v>
      </c>
      <c r="K45" t="str">
        <f t="shared" si="1"/>
        <v>ADD `k862op` CHAR(10) NOT NULL AFTER `k861op`,</v>
      </c>
    </row>
    <row r="46" spans="1:11" x14ac:dyDescent="0.25">
      <c r="A46">
        <v>45</v>
      </c>
      <c r="B46" s="1" t="s">
        <v>378</v>
      </c>
      <c r="C46" s="1" t="s">
        <v>35</v>
      </c>
      <c r="D46" s="1" t="s">
        <v>507</v>
      </c>
      <c r="E46" s="1" t="s">
        <v>64</v>
      </c>
      <c r="F46" s="1" t="s">
        <v>176</v>
      </c>
      <c r="G46" s="1" t="s">
        <v>316</v>
      </c>
      <c r="H46" s="1" t="s">
        <v>542</v>
      </c>
      <c r="I46" s="1" t="s">
        <v>5</v>
      </c>
      <c r="K46" t="str">
        <f t="shared" si="1"/>
        <v>ADD `k863op` CHAR(10) NOT NULL AFTER `k862op`,</v>
      </c>
    </row>
    <row r="47" spans="1:11" x14ac:dyDescent="0.25">
      <c r="A47">
        <v>46</v>
      </c>
      <c r="B47" s="1" t="s">
        <v>378</v>
      </c>
      <c r="C47" s="1" t="s">
        <v>35</v>
      </c>
      <c r="D47" s="1" t="s">
        <v>507</v>
      </c>
      <c r="E47" s="1" t="s">
        <v>63</v>
      </c>
      <c r="F47" s="1" t="s">
        <v>177</v>
      </c>
      <c r="G47" s="1" t="s">
        <v>317</v>
      </c>
      <c r="H47" s="1" t="s">
        <v>543</v>
      </c>
      <c r="I47" s="1" t="s">
        <v>5</v>
      </c>
      <c r="K47" t="str">
        <f t="shared" si="1"/>
        <v>ADD `diffop` CHAR(10) NOT NULL AFTER `k863op`,</v>
      </c>
    </row>
    <row r="48" spans="1:11" x14ac:dyDescent="0.25">
      <c r="A48">
        <v>47</v>
      </c>
      <c r="B48" s="1" t="s">
        <v>378</v>
      </c>
      <c r="C48" s="1" t="s">
        <v>35</v>
      </c>
      <c r="D48" s="10" t="s">
        <v>464</v>
      </c>
      <c r="E48" s="1" t="s">
        <v>66</v>
      </c>
      <c r="F48" s="1" t="s">
        <v>178</v>
      </c>
      <c r="G48" s="1" t="s">
        <v>309</v>
      </c>
      <c r="H48" s="1" t="s">
        <v>470</v>
      </c>
      <c r="I48" s="1" t="s">
        <v>5</v>
      </c>
      <c r="K48" t="str">
        <f t="shared" si="1"/>
        <v>ADD `z1op` CHAR(10) NOT NULL AFTER `diffop`,</v>
      </c>
    </row>
    <row r="49" spans="1:11" x14ac:dyDescent="0.25">
      <c r="A49">
        <v>48</v>
      </c>
      <c r="B49" s="1" t="s">
        <v>378</v>
      </c>
      <c r="C49" s="1" t="s">
        <v>35</v>
      </c>
      <c r="D49" s="10" t="s">
        <v>464</v>
      </c>
      <c r="E49" s="1" t="s">
        <v>67</v>
      </c>
      <c r="F49" s="1" t="s">
        <v>179</v>
      </c>
      <c r="G49" s="1" t="s">
        <v>310</v>
      </c>
      <c r="H49" s="1" t="s">
        <v>471</v>
      </c>
      <c r="I49" s="1" t="s">
        <v>5</v>
      </c>
      <c r="K49" t="str">
        <f t="shared" si="1"/>
        <v>ADD `z2op` CHAR(10) NOT NULL AFTER `z1op`,</v>
      </c>
    </row>
    <row r="50" spans="1:11" x14ac:dyDescent="0.25">
      <c r="A50">
        <v>49</v>
      </c>
      <c r="B50" s="1" t="s">
        <v>378</v>
      </c>
      <c r="C50" s="1" t="s">
        <v>35</v>
      </c>
      <c r="D50" s="10" t="s">
        <v>464</v>
      </c>
      <c r="E50" s="1" t="s">
        <v>68</v>
      </c>
      <c r="F50" s="1" t="s">
        <v>180</v>
      </c>
      <c r="G50" s="1" t="s">
        <v>311</v>
      </c>
      <c r="H50" s="1" t="s">
        <v>472</v>
      </c>
      <c r="I50" s="1" t="s">
        <v>5</v>
      </c>
      <c r="K50" t="str">
        <f t="shared" si="1"/>
        <v>ADD `z3op` CHAR(10) NOT NULL AFTER `z2op`,</v>
      </c>
    </row>
    <row r="51" spans="1:11" x14ac:dyDescent="0.25">
      <c r="A51">
        <v>50</v>
      </c>
      <c r="B51" s="1" t="s">
        <v>378</v>
      </c>
      <c r="C51" s="1" t="s">
        <v>35</v>
      </c>
      <c r="D51" s="10" t="s">
        <v>464</v>
      </c>
      <c r="E51" s="1" t="s">
        <v>69</v>
      </c>
      <c r="F51" s="1" t="s">
        <v>181</v>
      </c>
      <c r="G51" s="1" t="s">
        <v>312</v>
      </c>
      <c r="H51" s="1" t="s">
        <v>473</v>
      </c>
      <c r="I51" s="1" t="s">
        <v>5</v>
      </c>
      <c r="K51" t="str">
        <f t="shared" si="1"/>
        <v>ADD `sotfop` CHAR(10) NOT NULL AFTER `z3op`,</v>
      </c>
    </row>
    <row r="52" spans="1:11" x14ac:dyDescent="0.25">
      <c r="A52">
        <v>51</v>
      </c>
      <c r="B52" s="1" t="s">
        <v>378</v>
      </c>
      <c r="C52" s="1" t="s">
        <v>35</v>
      </c>
      <c r="D52" s="10" t="s">
        <v>464</v>
      </c>
      <c r="E52" s="1" t="s">
        <v>70</v>
      </c>
      <c r="F52" s="1" t="s">
        <v>182</v>
      </c>
      <c r="G52" s="1" t="s">
        <v>313</v>
      </c>
      <c r="H52" s="1" t="s">
        <v>474</v>
      </c>
      <c r="I52" s="1" t="s">
        <v>5</v>
      </c>
      <c r="K52" t="str">
        <f t="shared" si="1"/>
        <v>ADD `autoreclose` CHAR(10) NOT NULL AFTER `sotfop`,</v>
      </c>
    </row>
    <row r="53" spans="1:11" x14ac:dyDescent="0.25">
      <c r="A53">
        <v>52</v>
      </c>
      <c r="B53" s="1" t="s">
        <v>378</v>
      </c>
      <c r="C53" s="1" t="s">
        <v>35</v>
      </c>
      <c r="D53" s="10" t="s">
        <v>464</v>
      </c>
      <c r="E53" s="1" t="s">
        <v>71</v>
      </c>
      <c r="F53" s="1" t="s">
        <v>183</v>
      </c>
      <c r="G53" s="1" t="s">
        <v>301</v>
      </c>
      <c r="H53" s="1" t="s">
        <v>475</v>
      </c>
      <c r="I53" s="1"/>
      <c r="K53" t="str">
        <f t="shared" si="1"/>
        <v>ADD `aidedop` CHAR(10) NOT NULL AFTER `autoreclose`,</v>
      </c>
    </row>
    <row r="54" spans="1:11" x14ac:dyDescent="0.25">
      <c r="A54">
        <v>53</v>
      </c>
      <c r="B54" s="1" t="s">
        <v>378</v>
      </c>
      <c r="C54" s="1" t="s">
        <v>35</v>
      </c>
      <c r="D54" s="10" t="s">
        <v>464</v>
      </c>
      <c r="E54" s="5" t="s">
        <v>72</v>
      </c>
      <c r="F54" s="1" t="s">
        <v>184</v>
      </c>
      <c r="G54" s="1" t="s">
        <v>314</v>
      </c>
      <c r="H54" s="1" t="s">
        <v>476</v>
      </c>
      <c r="I54" s="1" t="s">
        <v>5</v>
      </c>
      <c r="K54" t="str">
        <f t="shared" si="1"/>
        <v>ADD `defop` CHAR(10) NOT NULL AFTER `aidedop`,</v>
      </c>
    </row>
    <row r="55" spans="1:11" x14ac:dyDescent="0.25">
      <c r="A55">
        <v>54</v>
      </c>
      <c r="B55" s="1" t="s">
        <v>378</v>
      </c>
      <c r="C55" s="1" t="s">
        <v>35</v>
      </c>
      <c r="D55" s="10" t="s">
        <v>464</v>
      </c>
      <c r="E55" s="8" t="s">
        <v>73</v>
      </c>
      <c r="F55" s="5" t="s">
        <v>185</v>
      </c>
      <c r="G55" s="1" t="s">
        <v>318</v>
      </c>
      <c r="H55" s="1" t="s">
        <v>477</v>
      </c>
      <c r="I55" s="1" t="s">
        <v>5</v>
      </c>
      <c r="K55" t="str">
        <f t="shared" si="1"/>
        <v>ADD `psb` CHAR(10) NOT NULL AFTER `defop`,</v>
      </c>
    </row>
    <row r="56" spans="1:11" x14ac:dyDescent="0.25">
      <c r="A56">
        <v>55</v>
      </c>
      <c r="B56" s="1" t="s">
        <v>378</v>
      </c>
      <c r="C56" s="1" t="s">
        <v>35</v>
      </c>
      <c r="D56" s="10" t="s">
        <v>464</v>
      </c>
      <c r="E56" s="8" t="s">
        <v>74</v>
      </c>
      <c r="F56" s="8" t="s">
        <v>186</v>
      </c>
      <c r="G56" s="1" t="s">
        <v>321</v>
      </c>
      <c r="H56" s="1" t="s">
        <v>478</v>
      </c>
      <c r="I56" s="9" t="s">
        <v>5</v>
      </c>
      <c r="K56" t="str">
        <f t="shared" si="1"/>
        <v>ADD `fof87lalarm` CHAR(10) NOT NULL AFTER `psb`,</v>
      </c>
    </row>
    <row r="57" spans="1:11" x14ac:dyDescent="0.25">
      <c r="A57">
        <v>56</v>
      </c>
      <c r="B57" s="1" t="s">
        <v>378</v>
      </c>
      <c r="C57" s="1" t="s">
        <v>35</v>
      </c>
      <c r="D57" s="10" t="s">
        <v>464</v>
      </c>
      <c r="E57" s="8" t="s">
        <v>75</v>
      </c>
      <c r="F57" s="8" t="s">
        <v>187</v>
      </c>
      <c r="G57" s="1" t="s">
        <v>302</v>
      </c>
      <c r="H57" s="1" t="s">
        <v>479</v>
      </c>
      <c r="I57" s="9"/>
      <c r="K57" t="str">
        <f t="shared" si="1"/>
        <v>ADD `ocrop` CHAR(10) NOT NULL AFTER `fof87lalarm`,</v>
      </c>
    </row>
    <row r="58" spans="1:11" x14ac:dyDescent="0.25">
      <c r="A58">
        <v>57</v>
      </c>
      <c r="B58" s="1" t="s">
        <v>378</v>
      </c>
      <c r="C58" s="1" t="s">
        <v>35</v>
      </c>
      <c r="D58" s="1" t="s">
        <v>506</v>
      </c>
      <c r="E58" s="8" t="s">
        <v>79</v>
      </c>
      <c r="F58" s="8" t="s">
        <v>193</v>
      </c>
      <c r="G58" s="1" t="s">
        <v>319</v>
      </c>
      <c r="H58" s="1" t="s">
        <v>483</v>
      </c>
      <c r="I58" s="9" t="s">
        <v>5</v>
      </c>
      <c r="K58" t="str">
        <f t="shared" si="1"/>
        <v>ADD `gfrop1` CHAR(10) NOT NULL AFTER `ocrop`,</v>
      </c>
    </row>
    <row r="59" spans="1:11" x14ac:dyDescent="0.25">
      <c r="A59">
        <v>58</v>
      </c>
      <c r="B59" s="1" t="s">
        <v>378</v>
      </c>
      <c r="C59" s="1" t="s">
        <v>35</v>
      </c>
      <c r="D59" s="11" t="s">
        <v>506</v>
      </c>
      <c r="E59" s="8" t="s">
        <v>80</v>
      </c>
      <c r="F59" s="8" t="s">
        <v>194</v>
      </c>
      <c r="G59" s="1" t="s">
        <v>348</v>
      </c>
      <c r="H59" s="1" t="s">
        <v>484</v>
      </c>
      <c r="I59" s="9"/>
      <c r="K59" t="str">
        <f t="shared" si="1"/>
        <v>ADD `gfrop2` CHAR(10) NOT NULL AFTER `gfrop1`,</v>
      </c>
    </row>
    <row r="60" spans="1:11" x14ac:dyDescent="0.25">
      <c r="A60">
        <v>59</v>
      </c>
      <c r="B60" s="1" t="s">
        <v>378</v>
      </c>
      <c r="C60" s="1" t="s">
        <v>35</v>
      </c>
      <c r="D60" s="11" t="s">
        <v>506</v>
      </c>
      <c r="E60" s="8"/>
      <c r="F60" s="8"/>
      <c r="G60" s="1" t="s">
        <v>349</v>
      </c>
      <c r="H60" s="9" t="s">
        <v>485</v>
      </c>
      <c r="I60" s="9"/>
      <c r="K60" t="str">
        <f t="shared" si="1"/>
        <v>ADD `gfrop3` CHAR(10) NOT NULL AFTER `gfrop2`,</v>
      </c>
    </row>
    <row r="61" spans="1:11" x14ac:dyDescent="0.25">
      <c r="A61">
        <v>60</v>
      </c>
      <c r="B61" s="1" t="s">
        <v>378</v>
      </c>
      <c r="C61" s="1" t="s">
        <v>35</v>
      </c>
      <c r="D61" s="11" t="s">
        <v>506</v>
      </c>
      <c r="E61" s="8"/>
      <c r="F61" s="8"/>
      <c r="G61" s="1" t="s">
        <v>350</v>
      </c>
      <c r="H61" s="9" t="s">
        <v>486</v>
      </c>
      <c r="I61" s="9"/>
      <c r="K61" t="str">
        <f t="shared" si="1"/>
        <v>ADD `gfrop4` CHAR(10) NOT NULL AFTER `gfrop3`,</v>
      </c>
    </row>
    <row r="62" spans="1:11" x14ac:dyDescent="0.25">
      <c r="A62">
        <v>61</v>
      </c>
      <c r="B62" s="1" t="s">
        <v>378</v>
      </c>
      <c r="C62" s="1" t="s">
        <v>35</v>
      </c>
      <c r="D62" s="11" t="s">
        <v>506</v>
      </c>
      <c r="E62" s="8"/>
      <c r="F62" s="8"/>
      <c r="G62" s="1" t="s">
        <v>351</v>
      </c>
      <c r="H62" s="9" t="s">
        <v>487</v>
      </c>
      <c r="I62" s="9"/>
      <c r="K62" t="str">
        <f t="shared" si="1"/>
        <v>ADD `r_diff` CHAR(10) NOT NULL AFTER `gfrop4`,</v>
      </c>
    </row>
    <row r="63" spans="1:11" x14ac:dyDescent="0.25">
      <c r="A63">
        <v>62</v>
      </c>
      <c r="B63" s="1" t="s">
        <v>378</v>
      </c>
      <c r="C63" s="1" t="s">
        <v>35</v>
      </c>
      <c r="D63" s="11" t="s">
        <v>464</v>
      </c>
      <c r="E63" s="8" t="s">
        <v>83</v>
      </c>
      <c r="F63" s="8" t="s">
        <v>188</v>
      </c>
      <c r="G63" s="1" t="s">
        <v>352</v>
      </c>
      <c r="H63" s="9" t="s">
        <v>480</v>
      </c>
      <c r="I63" s="9"/>
      <c r="K63" t="str">
        <f t="shared" si="1"/>
        <v>ADD `r1` CHAR(10) NOT NULL AFTER `r_diff`,</v>
      </c>
    </row>
    <row r="64" spans="1:11" x14ac:dyDescent="0.25">
      <c r="A64">
        <v>63</v>
      </c>
      <c r="B64" s="1" t="s">
        <v>378</v>
      </c>
      <c r="C64" s="1" t="s">
        <v>35</v>
      </c>
      <c r="D64" s="11" t="s">
        <v>506</v>
      </c>
      <c r="E64" s="8"/>
      <c r="F64" s="8"/>
      <c r="G64" s="1" t="s">
        <v>353</v>
      </c>
      <c r="H64" s="9" t="s">
        <v>488</v>
      </c>
      <c r="I64" s="9"/>
      <c r="K64" t="str">
        <f t="shared" si="1"/>
        <v>ADD `r2` CHAR(10) NOT NULL AFTER `r1`,</v>
      </c>
    </row>
    <row r="65" spans="1:11" x14ac:dyDescent="0.25">
      <c r="A65">
        <v>64</v>
      </c>
      <c r="B65" s="1" t="s">
        <v>378</v>
      </c>
      <c r="C65" s="1" t="s">
        <v>35</v>
      </c>
      <c r="D65" s="11" t="s">
        <v>506</v>
      </c>
      <c r="E65" s="8"/>
      <c r="F65" s="8"/>
      <c r="G65" s="1" t="s">
        <v>354</v>
      </c>
      <c r="H65" s="9" t="s">
        <v>489</v>
      </c>
      <c r="I65" s="9"/>
      <c r="K65" t="str">
        <f t="shared" si="1"/>
        <v>ADD `r3` CHAR(10) NOT NULL AFTER `r2`,</v>
      </c>
    </row>
    <row r="66" spans="1:11" x14ac:dyDescent="0.25">
      <c r="A66">
        <v>65</v>
      </c>
      <c r="B66" s="1" t="s">
        <v>378</v>
      </c>
      <c r="C66" s="1" t="s">
        <v>35</v>
      </c>
      <c r="D66" s="11" t="s">
        <v>506</v>
      </c>
      <c r="E66" s="8"/>
      <c r="F66" s="8"/>
      <c r="G66" s="1" t="s">
        <v>355</v>
      </c>
      <c r="H66" s="9" t="s">
        <v>490</v>
      </c>
      <c r="I66" s="9"/>
      <c r="K66" t="str">
        <f t="shared" si="1"/>
        <v>ADD `r4` CHAR(10) NOT NULL AFTER `r3`,</v>
      </c>
    </row>
    <row r="67" spans="1:11" x14ac:dyDescent="0.25">
      <c r="A67">
        <v>66</v>
      </c>
      <c r="B67" s="1" t="s">
        <v>378</v>
      </c>
      <c r="C67" s="1" t="s">
        <v>35</v>
      </c>
      <c r="D67" s="11" t="s">
        <v>506</v>
      </c>
      <c r="E67" s="8"/>
      <c r="F67" s="8"/>
      <c r="G67" s="1" t="s">
        <v>356</v>
      </c>
      <c r="H67" s="9" t="s">
        <v>491</v>
      </c>
      <c r="I67" s="9"/>
      <c r="K67" t="str">
        <f t="shared" ref="K67:K87" si="2">CONCATENATE("ADD `",G68,"` CHAR(10) NOT NULL AFTER `",G67,"`,")</f>
        <v>ADD `r5` CHAR(10) NOT NULL AFTER `r4`,</v>
      </c>
    </row>
    <row r="68" spans="1:11" x14ac:dyDescent="0.25">
      <c r="A68">
        <v>67</v>
      </c>
      <c r="B68" s="1" t="s">
        <v>378</v>
      </c>
      <c r="C68" s="1" t="s">
        <v>35</v>
      </c>
      <c r="D68" s="11" t="s">
        <v>506</v>
      </c>
      <c r="E68" s="8"/>
      <c r="F68" s="8"/>
      <c r="G68" s="1" t="s">
        <v>357</v>
      </c>
      <c r="H68" s="9" t="s">
        <v>492</v>
      </c>
      <c r="I68" s="9"/>
      <c r="K68" t="str">
        <f t="shared" si="2"/>
        <v>ADD `r6` CHAR(10) NOT NULL AFTER `r5`,</v>
      </c>
    </row>
    <row r="69" spans="1:11" x14ac:dyDescent="0.25">
      <c r="A69">
        <v>68</v>
      </c>
      <c r="B69" s="1" t="s">
        <v>378</v>
      </c>
      <c r="C69" s="1" t="s">
        <v>35</v>
      </c>
      <c r="D69" s="11" t="s">
        <v>506</v>
      </c>
      <c r="E69" s="8"/>
      <c r="F69" s="8"/>
      <c r="G69" s="1" t="s">
        <v>358</v>
      </c>
      <c r="H69" s="9" t="s">
        <v>493</v>
      </c>
      <c r="I69" s="9"/>
      <c r="K69" t="str">
        <f t="shared" si="2"/>
        <v>ADD `s_diff` CHAR(10) NOT NULL AFTER `r6`,</v>
      </c>
    </row>
    <row r="70" spans="1:11" ht="15.75" customHeight="1" x14ac:dyDescent="0.25">
      <c r="A70">
        <v>69</v>
      </c>
      <c r="B70" s="1" t="s">
        <v>378</v>
      </c>
      <c r="C70" s="1" t="s">
        <v>35</v>
      </c>
      <c r="D70" s="11" t="s">
        <v>464</v>
      </c>
      <c r="E70" s="8" t="s">
        <v>84</v>
      </c>
      <c r="F70" s="8" t="s">
        <v>189</v>
      </c>
      <c r="G70" s="1" t="s">
        <v>366</v>
      </c>
      <c r="H70" s="9" t="s">
        <v>481</v>
      </c>
      <c r="I70" s="9"/>
      <c r="K70" t="str">
        <f t="shared" si="2"/>
        <v>ADD `s1` CHAR(10) NOT NULL AFTER `s_diff`,</v>
      </c>
    </row>
    <row r="71" spans="1:11" x14ac:dyDescent="0.25">
      <c r="A71">
        <v>70</v>
      </c>
      <c r="B71" s="1" t="s">
        <v>378</v>
      </c>
      <c r="C71" s="1" t="s">
        <v>35</v>
      </c>
      <c r="D71" s="11" t="s">
        <v>506</v>
      </c>
      <c r="E71" s="8"/>
      <c r="F71" s="8"/>
      <c r="G71" s="1" t="s">
        <v>367</v>
      </c>
      <c r="H71" s="9" t="s">
        <v>494</v>
      </c>
      <c r="I71" s="9"/>
      <c r="K71" t="str">
        <f t="shared" si="2"/>
        <v>ADD `s2` CHAR(10) NOT NULL AFTER `s1`,</v>
      </c>
    </row>
    <row r="72" spans="1:11" x14ac:dyDescent="0.25">
      <c r="A72">
        <v>71</v>
      </c>
      <c r="B72" s="1" t="s">
        <v>378</v>
      </c>
      <c r="C72" s="1" t="s">
        <v>35</v>
      </c>
      <c r="D72" s="11" t="s">
        <v>506</v>
      </c>
      <c r="E72" s="8"/>
      <c r="F72" s="8"/>
      <c r="G72" s="1" t="s">
        <v>368</v>
      </c>
      <c r="H72" s="9" t="s">
        <v>495</v>
      </c>
      <c r="I72" s="9"/>
      <c r="K72" t="str">
        <f t="shared" si="2"/>
        <v>ADD `s3` CHAR(10) NOT NULL AFTER `s2`,</v>
      </c>
    </row>
    <row r="73" spans="1:11" x14ac:dyDescent="0.25">
      <c r="A73">
        <v>72</v>
      </c>
      <c r="B73" s="1" t="s">
        <v>378</v>
      </c>
      <c r="C73" s="1" t="s">
        <v>35</v>
      </c>
      <c r="D73" s="11" t="s">
        <v>506</v>
      </c>
      <c r="E73" s="8"/>
      <c r="F73" s="8"/>
      <c r="G73" s="1" t="s">
        <v>369</v>
      </c>
      <c r="H73" s="9" t="s">
        <v>496</v>
      </c>
      <c r="I73" s="9"/>
      <c r="K73" t="str">
        <f t="shared" si="2"/>
        <v>ADD `s4` CHAR(10) NOT NULL AFTER `s3`,</v>
      </c>
    </row>
    <row r="74" spans="1:11" x14ac:dyDescent="0.25">
      <c r="A74">
        <v>73</v>
      </c>
      <c r="B74" s="1" t="s">
        <v>378</v>
      </c>
      <c r="C74" s="1" t="s">
        <v>35</v>
      </c>
      <c r="D74" s="11" t="s">
        <v>506</v>
      </c>
      <c r="E74" s="8"/>
      <c r="F74" s="8"/>
      <c r="G74" s="1" t="s">
        <v>370</v>
      </c>
      <c r="H74" s="9" t="s">
        <v>497</v>
      </c>
      <c r="I74" s="9"/>
      <c r="K74" t="str">
        <f t="shared" si="2"/>
        <v>ADD `s5` CHAR(10) NOT NULL AFTER `s4`,</v>
      </c>
    </row>
    <row r="75" spans="1:11" x14ac:dyDescent="0.25">
      <c r="A75">
        <v>74</v>
      </c>
      <c r="B75" s="1" t="s">
        <v>378</v>
      </c>
      <c r="C75" s="1" t="s">
        <v>35</v>
      </c>
      <c r="D75" s="11" t="s">
        <v>506</v>
      </c>
      <c r="E75" s="8"/>
      <c r="F75" s="8"/>
      <c r="G75" s="1" t="s">
        <v>371</v>
      </c>
      <c r="H75" s="9" t="s">
        <v>498</v>
      </c>
      <c r="I75" s="9"/>
      <c r="K75" t="str">
        <f t="shared" si="2"/>
        <v>ADD `s6` CHAR(10) NOT NULL AFTER `s5`,</v>
      </c>
    </row>
    <row r="76" spans="1:11" x14ac:dyDescent="0.25">
      <c r="A76">
        <v>75</v>
      </c>
      <c r="B76" s="1" t="s">
        <v>378</v>
      </c>
      <c r="C76" s="1" t="s">
        <v>35</v>
      </c>
      <c r="D76" s="11" t="s">
        <v>506</v>
      </c>
      <c r="E76" s="8"/>
      <c r="F76" s="8"/>
      <c r="G76" s="1" t="s">
        <v>372</v>
      </c>
      <c r="H76" s="9" t="s">
        <v>499</v>
      </c>
      <c r="I76" s="9"/>
      <c r="K76" t="str">
        <f t="shared" si="2"/>
        <v>ADD `t_diff` CHAR(10) NOT NULL AFTER `s6`,</v>
      </c>
    </row>
    <row r="77" spans="1:11" x14ac:dyDescent="0.25">
      <c r="A77">
        <v>76</v>
      </c>
      <c r="B77" s="1" t="s">
        <v>378</v>
      </c>
      <c r="C77" s="1" t="s">
        <v>35</v>
      </c>
      <c r="D77" s="11" t="s">
        <v>464</v>
      </c>
      <c r="E77" s="8" t="s">
        <v>85</v>
      </c>
      <c r="F77" s="8" t="s">
        <v>190</v>
      </c>
      <c r="G77" s="1" t="s">
        <v>359</v>
      </c>
      <c r="H77" s="9" t="s">
        <v>482</v>
      </c>
      <c r="I77" s="9"/>
      <c r="K77" t="str">
        <f t="shared" si="2"/>
        <v>ADD `t1` CHAR(10) NOT NULL AFTER `t_diff`,</v>
      </c>
    </row>
    <row r="78" spans="1:11" x14ac:dyDescent="0.25">
      <c r="A78">
        <v>77</v>
      </c>
      <c r="B78" s="1" t="s">
        <v>378</v>
      </c>
      <c r="C78" s="1" t="s">
        <v>35</v>
      </c>
      <c r="D78" s="11" t="s">
        <v>506</v>
      </c>
      <c r="E78" s="8"/>
      <c r="F78" s="8"/>
      <c r="G78" s="1" t="s">
        <v>360</v>
      </c>
      <c r="H78" s="9" t="s">
        <v>500</v>
      </c>
      <c r="I78" s="9"/>
      <c r="K78" t="str">
        <f t="shared" si="2"/>
        <v>ADD `t2` CHAR(10) NOT NULL AFTER `t1`,</v>
      </c>
    </row>
    <row r="79" spans="1:11" x14ac:dyDescent="0.25">
      <c r="A79">
        <v>78</v>
      </c>
      <c r="B79" s="1" t="s">
        <v>378</v>
      </c>
      <c r="C79" s="1" t="s">
        <v>35</v>
      </c>
      <c r="D79" s="11" t="s">
        <v>506</v>
      </c>
      <c r="E79" s="9"/>
      <c r="F79" s="9"/>
      <c r="G79" s="1" t="s">
        <v>361</v>
      </c>
      <c r="H79" s="9" t="s">
        <v>501</v>
      </c>
      <c r="I79" s="9"/>
      <c r="K79" t="str">
        <f t="shared" si="2"/>
        <v>ADD `t3` CHAR(10) NOT NULL AFTER `t2`,</v>
      </c>
    </row>
    <row r="80" spans="1:11" x14ac:dyDescent="0.25">
      <c r="A80">
        <v>79</v>
      </c>
      <c r="B80" s="1" t="s">
        <v>378</v>
      </c>
      <c r="C80" s="1" t="s">
        <v>35</v>
      </c>
      <c r="D80" s="11" t="s">
        <v>506</v>
      </c>
      <c r="E80" s="9"/>
      <c r="F80" s="9"/>
      <c r="G80" s="1" t="s">
        <v>362</v>
      </c>
      <c r="H80" s="9" t="s">
        <v>502</v>
      </c>
      <c r="I80" s="9"/>
      <c r="K80" t="str">
        <f t="shared" si="2"/>
        <v>ADD `t4` CHAR(10) NOT NULL AFTER `t3`,</v>
      </c>
    </row>
    <row r="81" spans="1:11" x14ac:dyDescent="0.25">
      <c r="A81">
        <v>80</v>
      </c>
      <c r="B81" s="1" t="s">
        <v>378</v>
      </c>
      <c r="C81" s="1" t="s">
        <v>35</v>
      </c>
      <c r="D81" s="11" t="s">
        <v>506</v>
      </c>
      <c r="E81" s="9"/>
      <c r="F81" s="9"/>
      <c r="G81" s="1" t="s">
        <v>363</v>
      </c>
      <c r="H81" s="9" t="s">
        <v>503</v>
      </c>
      <c r="I81" s="9"/>
      <c r="K81" t="str">
        <f t="shared" si="2"/>
        <v>ADD `t5` CHAR(10) NOT NULL AFTER `t4`,</v>
      </c>
    </row>
    <row r="82" spans="1:11" x14ac:dyDescent="0.25">
      <c r="A82">
        <v>81</v>
      </c>
      <c r="B82" s="1" t="s">
        <v>378</v>
      </c>
      <c r="C82" s="1" t="s">
        <v>35</v>
      </c>
      <c r="D82" s="11" t="s">
        <v>506</v>
      </c>
      <c r="E82" s="9"/>
      <c r="F82" s="9"/>
      <c r="G82" s="1" t="s">
        <v>364</v>
      </c>
      <c r="H82" s="9" t="s">
        <v>504</v>
      </c>
      <c r="I82" s="9"/>
      <c r="K82" t="str">
        <f t="shared" si="2"/>
        <v>ADD `t6` CHAR(10) NOT NULL AFTER `t5`,</v>
      </c>
    </row>
    <row r="83" spans="1:11" x14ac:dyDescent="0.25">
      <c r="A83">
        <v>82</v>
      </c>
      <c r="B83" s="1" t="s">
        <v>378</v>
      </c>
      <c r="C83" s="1" t="s">
        <v>35</v>
      </c>
      <c r="D83" s="11" t="s">
        <v>506</v>
      </c>
      <c r="E83" s="9"/>
      <c r="F83" s="9"/>
      <c r="G83" s="1" t="s">
        <v>365</v>
      </c>
      <c r="H83" s="9" t="s">
        <v>505</v>
      </c>
      <c r="I83" s="9"/>
      <c r="K83" t="str">
        <f t="shared" si="2"/>
        <v>ADD `statQ21` CHAR(10) NOT NULL AFTER `t6`,</v>
      </c>
    </row>
    <row r="84" spans="1:11" x14ac:dyDescent="0.25">
      <c r="A84">
        <v>83</v>
      </c>
      <c r="B84" s="1" t="s">
        <v>378</v>
      </c>
      <c r="C84" s="1" t="s">
        <v>35</v>
      </c>
      <c r="D84" s="11" t="s">
        <v>507</v>
      </c>
      <c r="E84" s="9" t="s">
        <v>197</v>
      </c>
      <c r="F84" s="9" t="s">
        <v>645</v>
      </c>
      <c r="G84" s="1" t="s">
        <v>373</v>
      </c>
      <c r="H84" s="9" t="s">
        <v>544</v>
      </c>
      <c r="I84" s="9"/>
      <c r="K84" t="str">
        <f t="shared" si="2"/>
        <v>ADD `statQ22` CHAR(10) NOT NULL AFTER `statQ21`,</v>
      </c>
    </row>
    <row r="85" spans="1:11" x14ac:dyDescent="0.25">
      <c r="A85">
        <v>84</v>
      </c>
      <c r="B85" s="1" t="s">
        <v>378</v>
      </c>
      <c r="C85" s="1" t="s">
        <v>35</v>
      </c>
      <c r="D85" s="11" t="s">
        <v>507</v>
      </c>
      <c r="E85" s="9" t="s">
        <v>198</v>
      </c>
      <c r="F85" s="9" t="s">
        <v>645</v>
      </c>
      <c r="G85" s="9" t="s">
        <v>374</v>
      </c>
      <c r="H85" s="9" t="s">
        <v>545</v>
      </c>
      <c r="I85" s="9"/>
      <c r="K85" t="str">
        <f t="shared" si="2"/>
        <v>ADD `statQ50` CHAR(10) NOT NULL AFTER `statQ22`,</v>
      </c>
    </row>
    <row r="86" spans="1:11" x14ac:dyDescent="0.25">
      <c r="A86">
        <v>85</v>
      </c>
      <c r="B86" s="1" t="s">
        <v>378</v>
      </c>
      <c r="C86" s="1" t="s">
        <v>35</v>
      </c>
      <c r="D86" s="11" t="s">
        <v>507</v>
      </c>
      <c r="E86" s="9" t="s">
        <v>199</v>
      </c>
      <c r="F86" s="9" t="s">
        <v>645</v>
      </c>
      <c r="G86" s="9" t="s">
        <v>375</v>
      </c>
      <c r="H86" s="9" t="s">
        <v>546</v>
      </c>
      <c r="I86" s="9"/>
      <c r="K86" t="str">
        <f t="shared" si="2"/>
        <v>ADD `statQ28` CHAR(10) NOT NULL AFTER `statQ50`,</v>
      </c>
    </row>
    <row r="87" spans="1:11" x14ac:dyDescent="0.25">
      <c r="A87">
        <v>86</v>
      </c>
      <c r="B87" s="1" t="s">
        <v>378</v>
      </c>
      <c r="C87" s="1" t="s">
        <v>35</v>
      </c>
      <c r="D87" s="11" t="s">
        <v>507</v>
      </c>
      <c r="E87" s="9" t="s">
        <v>200</v>
      </c>
      <c r="F87" s="9" t="s">
        <v>645</v>
      </c>
      <c r="G87" s="9" t="s">
        <v>376</v>
      </c>
      <c r="H87" s="9" t="s">
        <v>547</v>
      </c>
      <c r="I87" s="9"/>
      <c r="K87" t="str">
        <f t="shared" si="2"/>
        <v>ADD `statQ38` CHAR(10) NOT NULL AFTER `statQ28`,</v>
      </c>
    </row>
    <row r="88" spans="1:11" x14ac:dyDescent="0.25">
      <c r="A88">
        <v>87</v>
      </c>
      <c r="B88" s="1" t="s">
        <v>378</v>
      </c>
      <c r="C88" s="1" t="s">
        <v>35</v>
      </c>
      <c r="D88" s="11" t="s">
        <v>507</v>
      </c>
      <c r="E88" s="9" t="s">
        <v>201</v>
      </c>
      <c r="F88" s="9" t="s">
        <v>645</v>
      </c>
      <c r="G88" s="9" t="s">
        <v>377</v>
      </c>
      <c r="H88" s="9" t="s">
        <v>548</v>
      </c>
      <c r="I88" s="9"/>
      <c r="K88" t="str">
        <f>CONCATENATE("ADD `",G1,"` CHAR(10) NOT NULL AFTER `",G88,"`,")</f>
        <v>ADD `DATABASE` CHAR(10) NOT NULL AFTER `statQ38`,</v>
      </c>
    </row>
  </sheetData>
  <sortState xmlns:xlrd2="http://schemas.microsoft.com/office/spreadsheetml/2017/richdata2" ref="A2:I88">
    <sortCondition ref="A2:A88"/>
  </sortState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81EC-E899-4DAF-BDA1-70037483E891}">
  <dimension ref="A1:K88"/>
  <sheetViews>
    <sheetView topLeftCell="A59" zoomScale="115" zoomScaleNormal="115" workbookViewId="0">
      <selection activeCell="G84" sqref="G84:G88"/>
    </sheetView>
  </sheetViews>
  <sheetFormatPr defaultRowHeight="15" x14ac:dyDescent="0.25"/>
  <cols>
    <col min="2" max="2" width="10.5703125" bestFit="1" customWidth="1"/>
    <col min="3" max="3" width="12.85546875" bestFit="1" customWidth="1"/>
    <col min="5" max="5" width="35.42578125" bestFit="1" customWidth="1"/>
    <col min="6" max="6" width="33.85546875" bestFit="1" customWidth="1"/>
    <col min="7" max="7" width="33.85546875" customWidth="1"/>
    <col min="8" max="8" width="42.140625" customWidth="1"/>
    <col min="11" max="11" width="97.7109375" bestFit="1" customWidth="1"/>
  </cols>
  <sheetData>
    <row r="1" spans="1:11" x14ac:dyDescent="0.25">
      <c r="A1" t="s">
        <v>0</v>
      </c>
      <c r="B1" s="2" t="s">
        <v>7</v>
      </c>
      <c r="C1" s="2" t="s">
        <v>6</v>
      </c>
      <c r="D1" s="13" t="s">
        <v>2</v>
      </c>
      <c r="E1" s="13" t="s">
        <v>1</v>
      </c>
      <c r="F1" s="13" t="s">
        <v>131</v>
      </c>
      <c r="G1" s="13" t="s">
        <v>290</v>
      </c>
      <c r="H1" s="13"/>
      <c r="I1" s="13" t="s">
        <v>4</v>
      </c>
    </row>
    <row r="2" spans="1:11" x14ac:dyDescent="0.25">
      <c r="A2">
        <v>1</v>
      </c>
      <c r="B2" s="1" t="s">
        <v>378</v>
      </c>
      <c r="C2" s="1" t="s">
        <v>86</v>
      </c>
      <c r="D2" s="1" t="s">
        <v>603</v>
      </c>
      <c r="E2" s="1" t="s">
        <v>20</v>
      </c>
      <c r="F2" s="1" t="s">
        <v>129</v>
      </c>
      <c r="G2" s="1" t="s">
        <v>303</v>
      </c>
      <c r="H2" s="1" t="s">
        <v>604</v>
      </c>
      <c r="I2" s="1" t="s">
        <v>5</v>
      </c>
      <c r="K2" t="str">
        <f>CONCATENATE("ADD `",G3,"` CHAR(10) NOT NULL AFTER `","bay","`,")</f>
        <v>ADD `f87lalarm` CHAR(10) NOT NULL AFTER `bay`,</v>
      </c>
    </row>
    <row r="3" spans="1:11" x14ac:dyDescent="0.25">
      <c r="A3">
        <v>2</v>
      </c>
      <c r="B3" s="1" t="s">
        <v>378</v>
      </c>
      <c r="C3" s="1" t="s">
        <v>86</v>
      </c>
      <c r="D3" s="1" t="s">
        <v>603</v>
      </c>
      <c r="E3" s="1" t="s">
        <v>19</v>
      </c>
      <c r="F3" s="1" t="s">
        <v>132</v>
      </c>
      <c r="G3" s="1" t="s">
        <v>304</v>
      </c>
      <c r="H3" s="1" t="s">
        <v>605</v>
      </c>
      <c r="I3" s="1" t="s">
        <v>5</v>
      </c>
      <c r="K3" t="str">
        <f t="shared" ref="K3:K34" si="0">CONCATENATE("ADD `",G4,"` CHAR(10) NOT NULL AFTER `",G3,"`,")</f>
        <v>ADD `f50fail` CHAR(10) NOT NULL AFTER `f87lalarm`,</v>
      </c>
    </row>
    <row r="4" spans="1:11" x14ac:dyDescent="0.25">
      <c r="A4">
        <v>3</v>
      </c>
      <c r="B4" s="1" t="s">
        <v>378</v>
      </c>
      <c r="C4" s="1" t="s">
        <v>86</v>
      </c>
      <c r="D4" s="1" t="s">
        <v>603</v>
      </c>
      <c r="E4" s="1" t="s">
        <v>21</v>
      </c>
      <c r="F4" s="1" t="s">
        <v>130</v>
      </c>
      <c r="G4" s="1" t="s">
        <v>305</v>
      </c>
      <c r="H4" s="1" t="s">
        <v>606</v>
      </c>
      <c r="I4" s="1" t="s">
        <v>5</v>
      </c>
      <c r="K4" t="str">
        <f t="shared" si="0"/>
        <v>ADD `f50alarm` CHAR(10) NOT NULL AFTER `f50fail`,</v>
      </c>
    </row>
    <row r="5" spans="1:11" x14ac:dyDescent="0.25">
      <c r="A5">
        <v>4</v>
      </c>
      <c r="B5" s="1" t="s">
        <v>378</v>
      </c>
      <c r="C5" s="1" t="s">
        <v>86</v>
      </c>
      <c r="D5" s="1" t="s">
        <v>603</v>
      </c>
      <c r="E5" s="1" t="s">
        <v>22</v>
      </c>
      <c r="F5" s="1" t="s">
        <v>133</v>
      </c>
      <c r="G5" s="1" t="s">
        <v>306</v>
      </c>
      <c r="H5" s="1" t="s">
        <v>607</v>
      </c>
      <c r="I5" s="1" t="s">
        <v>5</v>
      </c>
      <c r="K5" t="str">
        <f t="shared" si="0"/>
        <v>ADD `bcufail` CHAR(10) NOT NULL AFTER `f50alarm`,</v>
      </c>
    </row>
    <row r="6" spans="1:11" x14ac:dyDescent="0.25">
      <c r="A6">
        <v>5</v>
      </c>
      <c r="B6" s="1" t="s">
        <v>378</v>
      </c>
      <c r="C6" s="1" t="s">
        <v>86</v>
      </c>
      <c r="D6" s="10" t="s">
        <v>139</v>
      </c>
      <c r="E6" s="1" t="s">
        <v>23</v>
      </c>
      <c r="F6" s="1" t="s">
        <v>652</v>
      </c>
      <c r="G6" s="1" t="s">
        <v>307</v>
      </c>
      <c r="H6" s="1" t="s">
        <v>655</v>
      </c>
      <c r="I6" s="1" t="s">
        <v>5</v>
      </c>
      <c r="K6" t="str">
        <f t="shared" si="0"/>
        <v>ADD `etherfail` CHAR(10) NOT NULL AFTER `bcufail`,</v>
      </c>
    </row>
    <row r="7" spans="1:11" x14ac:dyDescent="0.25">
      <c r="A7">
        <v>6</v>
      </c>
      <c r="B7" s="1" t="s">
        <v>378</v>
      </c>
      <c r="C7" s="1" t="s">
        <v>86</v>
      </c>
      <c r="D7" s="10" t="s">
        <v>139</v>
      </c>
      <c r="E7" s="1" t="s">
        <v>24</v>
      </c>
      <c r="F7" s="1" t="s">
        <v>653</v>
      </c>
      <c r="G7" s="1" t="s">
        <v>347</v>
      </c>
      <c r="H7" s="1" t="s">
        <v>656</v>
      </c>
      <c r="I7" s="1" t="s">
        <v>5</v>
      </c>
      <c r="K7" t="str">
        <f t="shared" si="0"/>
        <v>ADD `mcbac` CHAR(10) NOT NULL AFTER `etherfail`,</v>
      </c>
    </row>
    <row r="8" spans="1:11" x14ac:dyDescent="0.25">
      <c r="A8">
        <v>7</v>
      </c>
      <c r="B8" s="1" t="s">
        <v>378</v>
      </c>
      <c r="C8" s="1" t="s">
        <v>86</v>
      </c>
      <c r="D8" s="1" t="s">
        <v>603</v>
      </c>
      <c r="E8" s="1" t="s">
        <v>25</v>
      </c>
      <c r="F8" s="1" t="s">
        <v>136</v>
      </c>
      <c r="G8" s="1" t="s">
        <v>293</v>
      </c>
      <c r="H8" s="1" t="s">
        <v>608</v>
      </c>
      <c r="I8" s="1" t="s">
        <v>5</v>
      </c>
      <c r="K8" t="str">
        <f t="shared" si="0"/>
        <v>ADD `auxdcsupply` CHAR(10) NOT NULL AFTER `mcbac`,</v>
      </c>
    </row>
    <row r="9" spans="1:11" x14ac:dyDescent="0.25">
      <c r="A9">
        <v>8</v>
      </c>
      <c r="B9" s="1" t="s">
        <v>378</v>
      </c>
      <c r="C9" s="1" t="s">
        <v>86</v>
      </c>
      <c r="D9" s="1" t="s">
        <v>603</v>
      </c>
      <c r="E9" s="1" t="s">
        <v>26</v>
      </c>
      <c r="F9" s="1" t="s">
        <v>137</v>
      </c>
      <c r="G9" s="1" t="s">
        <v>294</v>
      </c>
      <c r="H9" s="1" t="s">
        <v>609</v>
      </c>
      <c r="I9" s="1" t="s">
        <v>5</v>
      </c>
      <c r="K9" t="str">
        <f t="shared" si="0"/>
        <v>ADD `buscouplerclose` CHAR(10) NOT NULL AFTER `auxdcsupply`,</v>
      </c>
    </row>
    <row r="10" spans="1:11" x14ac:dyDescent="0.25">
      <c r="A10">
        <v>9</v>
      </c>
      <c r="B10" s="1" t="s">
        <v>378</v>
      </c>
      <c r="C10" s="1" t="s">
        <v>86</v>
      </c>
      <c r="D10" s="10" t="s">
        <v>139</v>
      </c>
      <c r="E10" s="10" t="s">
        <v>27</v>
      </c>
      <c r="F10" s="10" t="s">
        <v>138</v>
      </c>
      <c r="G10" s="1" t="s">
        <v>308</v>
      </c>
      <c r="H10" s="1" t="s">
        <v>258</v>
      </c>
      <c r="I10" s="1" t="s">
        <v>5</v>
      </c>
      <c r="K10" t="str">
        <f t="shared" si="0"/>
        <v>ADD `q21q22close` CHAR(10) NOT NULL AFTER `buscouplerclose`,</v>
      </c>
    </row>
    <row r="11" spans="1:11" x14ac:dyDescent="0.25">
      <c r="A11">
        <v>10</v>
      </c>
      <c r="B11" s="1" t="s">
        <v>378</v>
      </c>
      <c r="C11" s="1" t="s">
        <v>86</v>
      </c>
      <c r="D11" s="1" t="s">
        <v>603</v>
      </c>
      <c r="E11" s="1" t="s">
        <v>28</v>
      </c>
      <c r="F11" s="1" t="s">
        <v>140</v>
      </c>
      <c r="G11" s="1" t="s">
        <v>322</v>
      </c>
      <c r="H11" s="1" t="s">
        <v>610</v>
      </c>
      <c r="I11" s="1" t="s">
        <v>5</v>
      </c>
      <c r="K11" t="str">
        <f t="shared" si="0"/>
        <v>ADD `cbsringchargefail` CHAR(10) NOT NULL AFTER `q21q22close`,</v>
      </c>
    </row>
    <row r="12" spans="1:11" x14ac:dyDescent="0.25">
      <c r="A12">
        <v>11</v>
      </c>
      <c r="B12" s="1" t="s">
        <v>378</v>
      </c>
      <c r="C12" s="1" t="s">
        <v>86</v>
      </c>
      <c r="D12" s="1" t="s">
        <v>603</v>
      </c>
      <c r="E12" s="1" t="s">
        <v>29</v>
      </c>
      <c r="F12" s="1" t="s">
        <v>145</v>
      </c>
      <c r="G12" s="1" t="s">
        <v>295</v>
      </c>
      <c r="H12" s="1" t="s">
        <v>611</v>
      </c>
      <c r="I12" s="1" t="s">
        <v>5</v>
      </c>
      <c r="K12" t="str">
        <f t="shared" si="0"/>
        <v>ADD `arlockout` CHAR(10) NOT NULL AFTER `cbsringchargefail`,</v>
      </c>
    </row>
    <row r="13" spans="1:11" x14ac:dyDescent="0.25">
      <c r="A13">
        <v>12</v>
      </c>
      <c r="B13" s="1" t="s">
        <v>378</v>
      </c>
      <c r="C13" s="1" t="s">
        <v>86</v>
      </c>
      <c r="D13" s="10" t="s">
        <v>191</v>
      </c>
      <c r="E13" s="1" t="s">
        <v>30</v>
      </c>
      <c r="F13" s="1" t="s">
        <v>146</v>
      </c>
      <c r="G13" s="1" t="s">
        <v>291</v>
      </c>
      <c r="H13" s="5" t="s">
        <v>560</v>
      </c>
      <c r="I13" s="1" t="s">
        <v>5</v>
      </c>
      <c r="K13" t="str">
        <f t="shared" si="0"/>
        <v>ADD `cbmotormcbtrip` CHAR(10) NOT NULL AFTER `arlockout`,</v>
      </c>
    </row>
    <row r="14" spans="1:11" x14ac:dyDescent="0.25">
      <c r="A14">
        <v>13</v>
      </c>
      <c r="B14" s="1" t="s">
        <v>378</v>
      </c>
      <c r="C14" s="1" t="s">
        <v>86</v>
      </c>
      <c r="D14" s="1" t="s">
        <v>603</v>
      </c>
      <c r="E14" s="1" t="s">
        <v>31</v>
      </c>
      <c r="F14" s="1" t="s">
        <v>141</v>
      </c>
      <c r="G14" s="1" t="s">
        <v>296</v>
      </c>
      <c r="H14" s="1" t="s">
        <v>612</v>
      </c>
      <c r="I14" s="1" t="s">
        <v>5</v>
      </c>
      <c r="K14" t="str">
        <f t="shared" si="0"/>
        <v>ADD `springfailR` CHAR(10) NOT NULL AFTER `cbmotormcbtrip`,</v>
      </c>
    </row>
    <row r="15" spans="1:11" x14ac:dyDescent="0.25">
      <c r="A15">
        <v>14</v>
      </c>
      <c r="B15" s="1" t="s">
        <v>378</v>
      </c>
      <c r="C15" s="1" t="s">
        <v>86</v>
      </c>
      <c r="D15" s="1" t="s">
        <v>603</v>
      </c>
      <c r="E15" s="1" t="s">
        <v>32</v>
      </c>
      <c r="F15" s="1" t="s">
        <v>147</v>
      </c>
      <c r="G15" s="1" t="s">
        <v>323</v>
      </c>
      <c r="H15" s="1" t="s">
        <v>613</v>
      </c>
      <c r="I15" s="1" t="s">
        <v>5</v>
      </c>
      <c r="K15" t="str">
        <f t="shared" si="0"/>
        <v>ADD `springfailS` CHAR(10) NOT NULL AFTER `springfailR`,</v>
      </c>
    </row>
    <row r="16" spans="1:11" x14ac:dyDescent="0.25">
      <c r="A16">
        <v>15</v>
      </c>
      <c r="B16" s="1" t="s">
        <v>378</v>
      </c>
      <c r="C16" s="1" t="s">
        <v>86</v>
      </c>
      <c r="D16" s="1" t="s">
        <v>603</v>
      </c>
      <c r="E16" s="1" t="s">
        <v>33</v>
      </c>
      <c r="F16" s="1" t="s">
        <v>148</v>
      </c>
      <c r="G16" s="1" t="s">
        <v>324</v>
      </c>
      <c r="H16" s="1" t="s">
        <v>614</v>
      </c>
      <c r="I16" s="1" t="s">
        <v>5</v>
      </c>
      <c r="K16" t="str">
        <f t="shared" si="0"/>
        <v>ADD `springfailT` CHAR(10) NOT NULL AFTER `springfailS`,</v>
      </c>
    </row>
    <row r="17" spans="1:11" x14ac:dyDescent="0.25">
      <c r="A17">
        <v>16</v>
      </c>
      <c r="B17" s="1" t="s">
        <v>378</v>
      </c>
      <c r="C17" s="1" t="s">
        <v>86</v>
      </c>
      <c r="D17" s="1" t="s">
        <v>603</v>
      </c>
      <c r="E17" s="1" t="s">
        <v>34</v>
      </c>
      <c r="F17" s="1" t="s">
        <v>149</v>
      </c>
      <c r="G17" s="1" t="s">
        <v>325</v>
      </c>
      <c r="H17" s="1" t="s">
        <v>615</v>
      </c>
      <c r="I17" s="1" t="s">
        <v>5</v>
      </c>
      <c r="K17" t="str">
        <f t="shared" si="0"/>
        <v>ADD `sf6block` CHAR(10) NOT NULL AFTER `springfailT`,</v>
      </c>
    </row>
    <row r="18" spans="1:11" x14ac:dyDescent="0.25">
      <c r="A18">
        <v>17</v>
      </c>
      <c r="B18" s="1" t="s">
        <v>378</v>
      </c>
      <c r="C18" s="1" t="s">
        <v>86</v>
      </c>
      <c r="D18" s="1" t="s">
        <v>603</v>
      </c>
      <c r="E18" s="1" t="s">
        <v>36</v>
      </c>
      <c r="F18" s="1" t="s">
        <v>150</v>
      </c>
      <c r="G18" s="1" t="s">
        <v>326</v>
      </c>
      <c r="H18" s="1" t="s">
        <v>616</v>
      </c>
      <c r="I18" s="1" t="s">
        <v>5</v>
      </c>
      <c r="K18" t="str">
        <f t="shared" si="0"/>
        <v>ADD `tcs2block` CHAR(10) NOT NULL AFTER `sf6block`,</v>
      </c>
    </row>
    <row r="19" spans="1:11" x14ac:dyDescent="0.25">
      <c r="A19">
        <v>18</v>
      </c>
      <c r="B19" s="1" t="s">
        <v>378</v>
      </c>
      <c r="C19" s="1" t="s">
        <v>86</v>
      </c>
      <c r="D19" s="1" t="s">
        <v>603</v>
      </c>
      <c r="E19" s="1" t="s">
        <v>37</v>
      </c>
      <c r="F19" s="1" t="s">
        <v>142</v>
      </c>
      <c r="G19" s="1" t="s">
        <v>327</v>
      </c>
      <c r="H19" s="1" t="s">
        <v>617</v>
      </c>
      <c r="I19" s="1" t="s">
        <v>5</v>
      </c>
      <c r="K19" t="str">
        <f t="shared" si="0"/>
        <v>ADD `sf6alarm` CHAR(10) NOT NULL AFTER `tcs2block`,</v>
      </c>
    </row>
    <row r="20" spans="1:11" x14ac:dyDescent="0.25">
      <c r="A20">
        <v>19</v>
      </c>
      <c r="B20" s="1" t="s">
        <v>378</v>
      </c>
      <c r="C20" s="1" t="s">
        <v>86</v>
      </c>
      <c r="D20" s="1" t="s">
        <v>603</v>
      </c>
      <c r="E20" s="1" t="s">
        <v>38</v>
      </c>
      <c r="F20" s="1" t="s">
        <v>151</v>
      </c>
      <c r="G20" s="1" t="s">
        <v>328</v>
      </c>
      <c r="H20" s="1" t="s">
        <v>618</v>
      </c>
      <c r="I20" s="1" t="s">
        <v>5</v>
      </c>
      <c r="K20" t="str">
        <f t="shared" si="0"/>
        <v>ADD `cbalarmac` CHAR(10) NOT NULL AFTER `sf6alarm`,</v>
      </c>
    </row>
    <row r="21" spans="1:11" x14ac:dyDescent="0.25">
      <c r="A21">
        <v>20</v>
      </c>
      <c r="B21" s="1" t="s">
        <v>378</v>
      </c>
      <c r="C21" s="1" t="s">
        <v>86</v>
      </c>
      <c r="D21" s="1" t="s">
        <v>603</v>
      </c>
      <c r="E21" s="1" t="s">
        <v>39</v>
      </c>
      <c r="F21" s="1" t="s">
        <v>144</v>
      </c>
      <c r="G21" s="1" t="s">
        <v>329</v>
      </c>
      <c r="H21" s="1" t="s">
        <v>619</v>
      </c>
      <c r="I21" s="1" t="s">
        <v>5</v>
      </c>
      <c r="K21" t="str">
        <f t="shared" si="0"/>
        <v>ADD `poledis` CHAR(10) NOT NULL AFTER `cbalarmac`,</v>
      </c>
    </row>
    <row r="22" spans="1:11" x14ac:dyDescent="0.25">
      <c r="A22">
        <v>21</v>
      </c>
      <c r="B22" s="1" t="s">
        <v>378</v>
      </c>
      <c r="C22" s="1" t="s">
        <v>86</v>
      </c>
      <c r="D22" s="1" t="s">
        <v>603</v>
      </c>
      <c r="E22" s="1" t="s">
        <v>40</v>
      </c>
      <c r="F22" s="1" t="s">
        <v>152</v>
      </c>
      <c r="G22" s="1" t="s">
        <v>330</v>
      </c>
      <c r="H22" s="1" t="s">
        <v>620</v>
      </c>
      <c r="I22" s="1" t="s">
        <v>5</v>
      </c>
      <c r="K22" s="9" t="str">
        <f t="shared" si="0"/>
        <v>ADD `q21motor` CHAR(10) NOT NULL AFTER `poledis`,</v>
      </c>
    </row>
    <row r="23" spans="1:11" x14ac:dyDescent="0.25">
      <c r="A23">
        <v>22</v>
      </c>
      <c r="B23" s="1" t="s">
        <v>378</v>
      </c>
      <c r="C23" s="1" t="s">
        <v>86</v>
      </c>
      <c r="D23" s="1" t="s">
        <v>603</v>
      </c>
      <c r="E23" s="1" t="s">
        <v>41</v>
      </c>
      <c r="F23" s="1" t="s">
        <v>153</v>
      </c>
      <c r="G23" s="1" t="s">
        <v>331</v>
      </c>
      <c r="H23" s="1" t="s">
        <v>621</v>
      </c>
      <c r="I23" s="1" t="s">
        <v>5</v>
      </c>
      <c r="K23" t="str">
        <f t="shared" si="0"/>
        <v>ADD `olsop` CHAR(10) NOT NULL AFTER `q21motor`,</v>
      </c>
    </row>
    <row r="24" spans="1:11" x14ac:dyDescent="0.25">
      <c r="A24">
        <v>23</v>
      </c>
      <c r="B24" s="1" t="s">
        <v>378</v>
      </c>
      <c r="C24" s="1" t="s">
        <v>86</v>
      </c>
      <c r="D24" s="10" t="s">
        <v>236</v>
      </c>
      <c r="E24" s="1" t="s">
        <v>42</v>
      </c>
      <c r="F24" s="1" t="s">
        <v>654</v>
      </c>
      <c r="G24" s="1" t="s">
        <v>320</v>
      </c>
      <c r="H24" s="1" t="s">
        <v>657</v>
      </c>
      <c r="I24" s="1" t="s">
        <v>5</v>
      </c>
      <c r="K24" t="str">
        <f t="shared" si="0"/>
        <v>ADD `q21control` CHAR(10) NOT NULL AFTER `olsop`,</v>
      </c>
    </row>
    <row r="25" spans="1:11" x14ac:dyDescent="0.25">
      <c r="A25">
        <v>24</v>
      </c>
      <c r="B25" s="1" t="s">
        <v>378</v>
      </c>
      <c r="C25" s="1" t="s">
        <v>86</v>
      </c>
      <c r="D25" s="1" t="s">
        <v>603</v>
      </c>
      <c r="E25" s="1" t="s">
        <v>43</v>
      </c>
      <c r="F25" s="1" t="s">
        <v>155</v>
      </c>
      <c r="G25" s="1" t="s">
        <v>332</v>
      </c>
      <c r="H25" s="1" t="s">
        <v>622</v>
      </c>
      <c r="I25" s="1" t="s">
        <v>5</v>
      </c>
      <c r="K25" t="str">
        <f t="shared" si="0"/>
        <v>ADD `q22motor` CHAR(10) NOT NULL AFTER `q21control`,</v>
      </c>
    </row>
    <row r="26" spans="1:11" x14ac:dyDescent="0.25">
      <c r="A26">
        <v>25</v>
      </c>
      <c r="B26" s="1" t="s">
        <v>378</v>
      </c>
      <c r="C26" s="1" t="s">
        <v>86</v>
      </c>
      <c r="D26" s="1" t="s">
        <v>603</v>
      </c>
      <c r="E26" s="1" t="s">
        <v>44</v>
      </c>
      <c r="F26" s="1" t="s">
        <v>156</v>
      </c>
      <c r="G26" s="1" t="s">
        <v>333</v>
      </c>
      <c r="H26" s="1" t="s">
        <v>623</v>
      </c>
      <c r="I26" s="1" t="s">
        <v>5</v>
      </c>
      <c r="K26" t="str">
        <f t="shared" si="0"/>
        <v>ADD `q22control` CHAR(10) NOT NULL AFTER `q22motor`,</v>
      </c>
    </row>
    <row r="27" spans="1:11" x14ac:dyDescent="0.25">
      <c r="A27">
        <v>26</v>
      </c>
      <c r="B27" s="1" t="s">
        <v>378</v>
      </c>
      <c r="C27" s="1" t="s">
        <v>86</v>
      </c>
      <c r="D27" s="1" t="s">
        <v>603</v>
      </c>
      <c r="E27" s="1" t="s">
        <v>45</v>
      </c>
      <c r="F27" s="1" t="s">
        <v>157</v>
      </c>
      <c r="G27" s="1" t="s">
        <v>334</v>
      </c>
      <c r="H27" s="1" t="s">
        <v>624</v>
      </c>
      <c r="I27" s="1" t="s">
        <v>5</v>
      </c>
      <c r="K27" t="str">
        <f t="shared" si="0"/>
        <v>ADD `q28motor` CHAR(10) NOT NULL AFTER `q22control`,</v>
      </c>
    </row>
    <row r="28" spans="1:11" x14ac:dyDescent="0.25">
      <c r="A28">
        <v>27</v>
      </c>
      <c r="B28" s="1" t="s">
        <v>378</v>
      </c>
      <c r="C28" s="1" t="s">
        <v>86</v>
      </c>
      <c r="D28" s="1" t="s">
        <v>603</v>
      </c>
      <c r="E28" s="1" t="s">
        <v>46</v>
      </c>
      <c r="F28" s="1" t="s">
        <v>158</v>
      </c>
      <c r="G28" s="1" t="s">
        <v>335</v>
      </c>
      <c r="H28" s="1" t="s">
        <v>625</v>
      </c>
      <c r="I28" s="1" t="s">
        <v>5</v>
      </c>
      <c r="K28" t="str">
        <f t="shared" si="0"/>
        <v>ADD `q28control` CHAR(10) NOT NULL AFTER `q28motor`,</v>
      </c>
    </row>
    <row r="29" spans="1:11" x14ac:dyDescent="0.25">
      <c r="A29">
        <v>28</v>
      </c>
      <c r="B29" s="1" t="s">
        <v>378</v>
      </c>
      <c r="C29" s="1" t="s">
        <v>86</v>
      </c>
      <c r="D29" s="1" t="s">
        <v>603</v>
      </c>
      <c r="E29" s="1" t="s">
        <v>47</v>
      </c>
      <c r="F29" s="1" t="s">
        <v>159</v>
      </c>
      <c r="G29" s="1" t="s">
        <v>336</v>
      </c>
      <c r="H29" s="1" t="s">
        <v>626</v>
      </c>
      <c r="I29" s="1" t="s">
        <v>5</v>
      </c>
      <c r="K29" t="str">
        <f t="shared" si="0"/>
        <v>ADD `tcs1r` CHAR(10) NOT NULL AFTER `q28control`,</v>
      </c>
    </row>
    <row r="30" spans="1:11" x14ac:dyDescent="0.25">
      <c r="A30">
        <v>29</v>
      </c>
      <c r="B30" s="1" t="s">
        <v>378</v>
      </c>
      <c r="C30" s="1" t="s">
        <v>86</v>
      </c>
      <c r="D30" s="1" t="s">
        <v>603</v>
      </c>
      <c r="E30" s="1" t="s">
        <v>48</v>
      </c>
      <c r="F30" s="1" t="s">
        <v>160</v>
      </c>
      <c r="G30" s="1" t="s">
        <v>337</v>
      </c>
      <c r="H30" s="1" t="s">
        <v>629</v>
      </c>
      <c r="I30" s="1" t="s">
        <v>5</v>
      </c>
      <c r="K30" t="str">
        <f t="shared" si="0"/>
        <v>ADD `tcs1s` CHAR(10) NOT NULL AFTER `tcs1r`,</v>
      </c>
    </row>
    <row r="31" spans="1:11" x14ac:dyDescent="0.25">
      <c r="A31">
        <v>30</v>
      </c>
      <c r="B31" s="1" t="s">
        <v>378</v>
      </c>
      <c r="C31" s="1" t="s">
        <v>86</v>
      </c>
      <c r="D31" s="1" t="s">
        <v>603</v>
      </c>
      <c r="E31" s="1" t="s">
        <v>49</v>
      </c>
      <c r="F31" s="1" t="s">
        <v>161</v>
      </c>
      <c r="G31" s="1" t="s">
        <v>338</v>
      </c>
      <c r="H31" s="1" t="s">
        <v>630</v>
      </c>
      <c r="I31" s="1" t="s">
        <v>5</v>
      </c>
      <c r="K31" t="str">
        <f t="shared" si="0"/>
        <v>ADD `tcs1t` CHAR(10) NOT NULL AFTER `tcs1s`,</v>
      </c>
    </row>
    <row r="32" spans="1:11" x14ac:dyDescent="0.25">
      <c r="A32">
        <v>31</v>
      </c>
      <c r="B32" s="1" t="s">
        <v>378</v>
      </c>
      <c r="C32" s="1" t="s">
        <v>86</v>
      </c>
      <c r="D32" s="1" t="s">
        <v>603</v>
      </c>
      <c r="E32" s="1" t="s">
        <v>50</v>
      </c>
      <c r="F32" s="1" t="s">
        <v>162</v>
      </c>
      <c r="G32" s="1" t="s">
        <v>339</v>
      </c>
      <c r="H32" s="1" t="s">
        <v>631</v>
      </c>
      <c r="I32" s="1" t="s">
        <v>5</v>
      </c>
      <c r="K32" t="str">
        <f t="shared" si="0"/>
        <v>ADD `tcs2r` CHAR(10) NOT NULL AFTER `tcs1t`,</v>
      </c>
    </row>
    <row r="33" spans="1:11" x14ac:dyDescent="0.25">
      <c r="A33">
        <v>32</v>
      </c>
      <c r="B33" s="1" t="s">
        <v>378</v>
      </c>
      <c r="C33" s="1" t="s">
        <v>86</v>
      </c>
      <c r="D33" s="1" t="s">
        <v>603</v>
      </c>
      <c r="E33" s="1" t="s">
        <v>51</v>
      </c>
      <c r="F33" s="1" t="s">
        <v>163</v>
      </c>
      <c r="G33" s="1" t="s">
        <v>340</v>
      </c>
      <c r="H33" s="1" t="s">
        <v>627</v>
      </c>
      <c r="I33" s="1" t="s">
        <v>5</v>
      </c>
      <c r="K33" t="str">
        <f t="shared" si="0"/>
        <v>ADD `tcs2s` CHAR(10) NOT NULL AFTER `tcs2r`,</v>
      </c>
    </row>
    <row r="34" spans="1:11" x14ac:dyDescent="0.25">
      <c r="A34">
        <v>33</v>
      </c>
      <c r="B34" s="1" t="s">
        <v>378</v>
      </c>
      <c r="C34" s="1" t="s">
        <v>86</v>
      </c>
      <c r="D34" s="1" t="s">
        <v>603</v>
      </c>
      <c r="E34" s="1" t="s">
        <v>52</v>
      </c>
      <c r="F34" s="1" t="s">
        <v>164</v>
      </c>
      <c r="G34" s="1" t="s">
        <v>341</v>
      </c>
      <c r="H34" s="1" t="s">
        <v>628</v>
      </c>
      <c r="I34" s="1" t="s">
        <v>5</v>
      </c>
      <c r="K34" t="str">
        <f t="shared" si="0"/>
        <v>ADD `tcs2t` CHAR(10) NOT NULL AFTER `tcs2s`,</v>
      </c>
    </row>
    <row r="35" spans="1:11" x14ac:dyDescent="0.25">
      <c r="A35">
        <v>34</v>
      </c>
      <c r="B35" s="1" t="s">
        <v>378</v>
      </c>
      <c r="C35" s="1" t="s">
        <v>86</v>
      </c>
      <c r="D35" s="1" t="s">
        <v>603</v>
      </c>
      <c r="E35" s="1" t="s">
        <v>53</v>
      </c>
      <c r="F35" s="1" t="s">
        <v>165</v>
      </c>
      <c r="G35" s="1" t="s">
        <v>342</v>
      </c>
      <c r="H35" s="1" t="s">
        <v>644</v>
      </c>
      <c r="I35" s="1" t="s">
        <v>5</v>
      </c>
      <c r="K35" t="str">
        <f t="shared" ref="K35:K66" si="1">CONCATENATE("ADD `",G36,"` CHAR(10) NOT NULL AFTER `",G35,"`,")</f>
        <v>ADD `motormcb` CHAR(10) NOT NULL AFTER `tcs2t`,</v>
      </c>
    </row>
    <row r="36" spans="1:11" x14ac:dyDescent="0.25">
      <c r="A36">
        <v>35</v>
      </c>
      <c r="B36" s="1" t="s">
        <v>378</v>
      </c>
      <c r="C36" s="1" t="s">
        <v>86</v>
      </c>
      <c r="D36" s="1" t="s">
        <v>603</v>
      </c>
      <c r="E36" s="1" t="s">
        <v>54</v>
      </c>
      <c r="F36" s="1" t="s">
        <v>166</v>
      </c>
      <c r="G36" s="1" t="s">
        <v>343</v>
      </c>
      <c r="H36" s="1" t="s">
        <v>632</v>
      </c>
      <c r="I36" s="1" t="s">
        <v>5</v>
      </c>
      <c r="K36" t="str">
        <f t="shared" si="1"/>
        <v>ADD `vtmcb` CHAR(10) NOT NULL AFTER `motormcb`,</v>
      </c>
    </row>
    <row r="37" spans="1:11" x14ac:dyDescent="0.25">
      <c r="A37">
        <v>36</v>
      </c>
      <c r="B37" s="1" t="s">
        <v>378</v>
      </c>
      <c r="C37" s="1" t="s">
        <v>86</v>
      </c>
      <c r="D37" s="1" t="s">
        <v>603</v>
      </c>
      <c r="E37" s="1" t="s">
        <v>55</v>
      </c>
      <c r="F37" s="1" t="s">
        <v>167</v>
      </c>
      <c r="G37" s="1" t="s">
        <v>344</v>
      </c>
      <c r="H37" s="1" t="s">
        <v>633</v>
      </c>
      <c r="I37" s="1" t="s">
        <v>5</v>
      </c>
      <c r="K37" t="str">
        <f t="shared" si="1"/>
        <v>ADD `protsupply` CHAR(10) NOT NULL AFTER `vtmcb`,</v>
      </c>
    </row>
    <row r="38" spans="1:11" x14ac:dyDescent="0.25">
      <c r="A38">
        <v>37</v>
      </c>
      <c r="B38" s="1" t="s">
        <v>378</v>
      </c>
      <c r="C38" s="1" t="s">
        <v>86</v>
      </c>
      <c r="D38" s="1" t="s">
        <v>603</v>
      </c>
      <c r="E38" s="1" t="s">
        <v>56</v>
      </c>
      <c r="F38" s="1" t="s">
        <v>168</v>
      </c>
      <c r="G38" s="1" t="s">
        <v>345</v>
      </c>
      <c r="H38" s="1" t="s">
        <v>634</v>
      </c>
      <c r="I38" s="1" t="s">
        <v>5</v>
      </c>
      <c r="K38" t="str">
        <f t="shared" si="1"/>
        <v>ADD `ctrlsupply` CHAR(10) NOT NULL AFTER `protsupply`,</v>
      </c>
    </row>
    <row r="39" spans="1:11" x14ac:dyDescent="0.25">
      <c r="A39">
        <v>38</v>
      </c>
      <c r="B39" s="1" t="s">
        <v>378</v>
      </c>
      <c r="C39" s="1" t="s">
        <v>86</v>
      </c>
      <c r="D39" s="1" t="s">
        <v>603</v>
      </c>
      <c r="E39" s="1" t="s">
        <v>57</v>
      </c>
      <c r="F39" s="1" t="s">
        <v>169</v>
      </c>
      <c r="G39" s="1" t="s">
        <v>346</v>
      </c>
      <c r="H39" s="1" t="s">
        <v>635</v>
      </c>
      <c r="I39" s="1" t="s">
        <v>5</v>
      </c>
      <c r="K39" t="str">
        <f t="shared" si="1"/>
        <v>ADD `cbunhealthy` CHAR(10) NOT NULL AFTER `ctrlsupply`,</v>
      </c>
    </row>
    <row r="40" spans="1:11" x14ac:dyDescent="0.25">
      <c r="A40">
        <v>39</v>
      </c>
      <c r="B40" s="1" t="s">
        <v>378</v>
      </c>
      <c r="C40" s="1" t="s">
        <v>86</v>
      </c>
      <c r="D40" s="10" t="s">
        <v>191</v>
      </c>
      <c r="E40" s="1" t="s">
        <v>58</v>
      </c>
      <c r="F40" s="1" t="s">
        <v>170</v>
      </c>
      <c r="G40" s="1" t="s">
        <v>292</v>
      </c>
      <c r="H40" s="5" t="s">
        <v>561</v>
      </c>
      <c r="I40" s="1" t="s">
        <v>5</v>
      </c>
      <c r="K40" t="str">
        <f t="shared" si="1"/>
        <v>ADD `aidedsend` CHAR(10) NOT NULL AFTER `cbunhealthy`,</v>
      </c>
    </row>
    <row r="41" spans="1:11" x14ac:dyDescent="0.25">
      <c r="A41">
        <v>40</v>
      </c>
      <c r="B41" s="1" t="s">
        <v>378</v>
      </c>
      <c r="C41" s="1" t="s">
        <v>86</v>
      </c>
      <c r="D41" s="10" t="s">
        <v>191</v>
      </c>
      <c r="E41" s="1" t="s">
        <v>59</v>
      </c>
      <c r="F41" s="1" t="s">
        <v>171</v>
      </c>
      <c r="G41" s="1" t="s">
        <v>297</v>
      </c>
      <c r="H41" s="5" t="s">
        <v>562</v>
      </c>
      <c r="I41" s="1" t="s">
        <v>5</v>
      </c>
      <c r="K41" t="str">
        <f t="shared" si="1"/>
        <v>ADD `defsend` CHAR(10) NOT NULL AFTER `aidedsend`,</v>
      </c>
    </row>
    <row r="42" spans="1:11" x14ac:dyDescent="0.25">
      <c r="A42">
        <v>41</v>
      </c>
      <c r="B42" s="1" t="s">
        <v>378</v>
      </c>
      <c r="C42" s="1" t="s">
        <v>86</v>
      </c>
      <c r="D42" s="10" t="s">
        <v>191</v>
      </c>
      <c r="E42" s="1" t="s">
        <v>15</v>
      </c>
      <c r="F42" s="1" t="s">
        <v>172</v>
      </c>
      <c r="G42" s="1" t="s">
        <v>298</v>
      </c>
      <c r="H42" s="1" t="s">
        <v>563</v>
      </c>
      <c r="I42" s="1" t="s">
        <v>5</v>
      </c>
      <c r="K42" t="str">
        <f t="shared" si="1"/>
        <v>ADD `aidedreceive` CHAR(10) NOT NULL AFTER `defsend`,</v>
      </c>
    </row>
    <row r="43" spans="1:11" x14ac:dyDescent="0.25">
      <c r="A43">
        <v>42</v>
      </c>
      <c r="B43" s="1" t="s">
        <v>378</v>
      </c>
      <c r="C43" s="1" t="s">
        <v>86</v>
      </c>
      <c r="D43" s="10" t="s">
        <v>191</v>
      </c>
      <c r="E43" s="1" t="s">
        <v>60</v>
      </c>
      <c r="F43" s="1" t="s">
        <v>173</v>
      </c>
      <c r="G43" s="1" t="s">
        <v>299</v>
      </c>
      <c r="H43" s="1" t="s">
        <v>564</v>
      </c>
      <c r="I43" s="1" t="s">
        <v>5</v>
      </c>
      <c r="K43" t="str">
        <f t="shared" si="1"/>
        <v>ADD `defreceive` CHAR(10) NOT NULL AFTER `aidedreceive`,</v>
      </c>
    </row>
    <row r="44" spans="1:11" x14ac:dyDescent="0.25">
      <c r="A44">
        <v>43</v>
      </c>
      <c r="B44" s="1" t="s">
        <v>378</v>
      </c>
      <c r="C44" s="1" t="s">
        <v>86</v>
      </c>
      <c r="D44" s="10" t="s">
        <v>191</v>
      </c>
      <c r="E44" s="1" t="s">
        <v>16</v>
      </c>
      <c r="F44" s="1" t="s">
        <v>174</v>
      </c>
      <c r="G44" s="1" t="s">
        <v>300</v>
      </c>
      <c r="H44" s="1" t="s">
        <v>565</v>
      </c>
      <c r="I44" s="1" t="s">
        <v>5</v>
      </c>
      <c r="K44" t="str">
        <f t="shared" si="1"/>
        <v>ADD `k861op` CHAR(10) NOT NULL AFTER `defreceive`,</v>
      </c>
    </row>
    <row r="45" spans="1:11" x14ac:dyDescent="0.25">
      <c r="A45">
        <v>44</v>
      </c>
      <c r="B45" s="1" t="s">
        <v>378</v>
      </c>
      <c r="C45" s="1" t="s">
        <v>86</v>
      </c>
      <c r="D45" s="1" t="s">
        <v>603</v>
      </c>
      <c r="E45" s="1" t="s">
        <v>65</v>
      </c>
      <c r="F45" s="1" t="s">
        <v>175</v>
      </c>
      <c r="G45" s="1" t="s">
        <v>315</v>
      </c>
      <c r="H45" s="1" t="s">
        <v>636</v>
      </c>
      <c r="I45" s="1" t="s">
        <v>5</v>
      </c>
      <c r="K45" t="str">
        <f t="shared" si="1"/>
        <v>ADD `k862op` CHAR(10) NOT NULL AFTER `k861op`,</v>
      </c>
    </row>
    <row r="46" spans="1:11" x14ac:dyDescent="0.25">
      <c r="A46">
        <v>45</v>
      </c>
      <c r="B46" s="1" t="s">
        <v>378</v>
      </c>
      <c r="C46" s="1" t="s">
        <v>86</v>
      </c>
      <c r="D46" s="1" t="s">
        <v>603</v>
      </c>
      <c r="E46" s="1" t="s">
        <v>64</v>
      </c>
      <c r="F46" s="1" t="s">
        <v>176</v>
      </c>
      <c r="G46" s="1" t="s">
        <v>316</v>
      </c>
      <c r="H46" s="1" t="s">
        <v>637</v>
      </c>
      <c r="I46" s="1" t="s">
        <v>5</v>
      </c>
      <c r="K46" t="str">
        <f t="shared" si="1"/>
        <v>ADD `k863op` CHAR(10) NOT NULL AFTER `k862op`,</v>
      </c>
    </row>
    <row r="47" spans="1:11" x14ac:dyDescent="0.25">
      <c r="A47">
        <v>46</v>
      </c>
      <c r="B47" s="1" t="s">
        <v>378</v>
      </c>
      <c r="C47" s="1" t="s">
        <v>86</v>
      </c>
      <c r="D47" s="1" t="s">
        <v>603</v>
      </c>
      <c r="E47" s="1" t="s">
        <v>63</v>
      </c>
      <c r="F47" s="1" t="s">
        <v>177</v>
      </c>
      <c r="G47" s="1" t="s">
        <v>317</v>
      </c>
      <c r="H47" s="1" t="s">
        <v>638</v>
      </c>
      <c r="I47" s="1" t="s">
        <v>5</v>
      </c>
      <c r="K47" t="str">
        <f t="shared" si="1"/>
        <v>ADD `diffop` CHAR(10) NOT NULL AFTER `k863op`,</v>
      </c>
    </row>
    <row r="48" spans="1:11" x14ac:dyDescent="0.25">
      <c r="A48">
        <v>47</v>
      </c>
      <c r="B48" s="1" t="s">
        <v>378</v>
      </c>
      <c r="C48" s="1" t="s">
        <v>86</v>
      </c>
      <c r="D48" s="10" t="s">
        <v>191</v>
      </c>
      <c r="E48" s="1" t="s">
        <v>66</v>
      </c>
      <c r="F48" s="1" t="s">
        <v>178</v>
      </c>
      <c r="G48" s="1" t="s">
        <v>309</v>
      </c>
      <c r="H48" s="1" t="s">
        <v>566</v>
      </c>
      <c r="I48" s="1" t="s">
        <v>5</v>
      </c>
      <c r="K48" t="str">
        <f t="shared" si="1"/>
        <v>ADD `z1op` CHAR(10) NOT NULL AFTER `diffop`,</v>
      </c>
    </row>
    <row r="49" spans="1:11" x14ac:dyDescent="0.25">
      <c r="A49">
        <v>48</v>
      </c>
      <c r="B49" s="1" t="s">
        <v>378</v>
      </c>
      <c r="C49" s="1" t="s">
        <v>86</v>
      </c>
      <c r="D49" s="10" t="s">
        <v>191</v>
      </c>
      <c r="E49" s="1" t="s">
        <v>67</v>
      </c>
      <c r="F49" s="1" t="s">
        <v>179</v>
      </c>
      <c r="G49" s="1" t="s">
        <v>310</v>
      </c>
      <c r="H49" s="1" t="s">
        <v>567</v>
      </c>
      <c r="I49" s="1" t="s">
        <v>5</v>
      </c>
      <c r="K49" t="str">
        <f t="shared" si="1"/>
        <v>ADD `z2op` CHAR(10) NOT NULL AFTER `z1op`,</v>
      </c>
    </row>
    <row r="50" spans="1:11" x14ac:dyDescent="0.25">
      <c r="A50">
        <v>49</v>
      </c>
      <c r="B50" s="1" t="s">
        <v>378</v>
      </c>
      <c r="C50" s="1" t="s">
        <v>86</v>
      </c>
      <c r="D50" s="10" t="s">
        <v>191</v>
      </c>
      <c r="E50" s="1" t="s">
        <v>68</v>
      </c>
      <c r="F50" s="1" t="s">
        <v>180</v>
      </c>
      <c r="G50" s="1" t="s">
        <v>311</v>
      </c>
      <c r="H50" s="1" t="s">
        <v>568</v>
      </c>
      <c r="I50" s="1" t="s">
        <v>5</v>
      </c>
      <c r="K50" t="str">
        <f t="shared" si="1"/>
        <v>ADD `z3op` CHAR(10) NOT NULL AFTER `z2op`,</v>
      </c>
    </row>
    <row r="51" spans="1:11" x14ac:dyDescent="0.25">
      <c r="A51">
        <v>50</v>
      </c>
      <c r="B51" s="1" t="s">
        <v>378</v>
      </c>
      <c r="C51" s="1" t="s">
        <v>86</v>
      </c>
      <c r="D51" s="10" t="s">
        <v>191</v>
      </c>
      <c r="E51" s="1" t="s">
        <v>69</v>
      </c>
      <c r="F51" s="1" t="s">
        <v>181</v>
      </c>
      <c r="G51" s="1" t="s">
        <v>312</v>
      </c>
      <c r="H51" s="1" t="s">
        <v>569</v>
      </c>
      <c r="I51" s="1" t="s">
        <v>5</v>
      </c>
      <c r="K51" t="str">
        <f t="shared" si="1"/>
        <v>ADD `sotfop` CHAR(10) NOT NULL AFTER `z3op`,</v>
      </c>
    </row>
    <row r="52" spans="1:11" x14ac:dyDescent="0.25">
      <c r="A52">
        <v>51</v>
      </c>
      <c r="B52" s="1" t="s">
        <v>378</v>
      </c>
      <c r="C52" s="1" t="s">
        <v>86</v>
      </c>
      <c r="D52" s="10" t="s">
        <v>191</v>
      </c>
      <c r="E52" s="1" t="s">
        <v>70</v>
      </c>
      <c r="F52" s="1" t="s">
        <v>182</v>
      </c>
      <c r="G52" s="1" t="s">
        <v>313</v>
      </c>
      <c r="H52" s="1" t="s">
        <v>570</v>
      </c>
      <c r="I52" s="1" t="s">
        <v>5</v>
      </c>
      <c r="K52" t="str">
        <f t="shared" si="1"/>
        <v>ADD `autoreclose` CHAR(10) NOT NULL AFTER `sotfop`,</v>
      </c>
    </row>
    <row r="53" spans="1:11" x14ac:dyDescent="0.25">
      <c r="A53">
        <v>52</v>
      </c>
      <c r="B53" s="1" t="s">
        <v>378</v>
      </c>
      <c r="C53" s="1" t="s">
        <v>86</v>
      </c>
      <c r="D53" s="10" t="s">
        <v>191</v>
      </c>
      <c r="E53" s="1" t="s">
        <v>71</v>
      </c>
      <c r="F53" s="1" t="s">
        <v>183</v>
      </c>
      <c r="G53" s="1" t="s">
        <v>301</v>
      </c>
      <c r="H53" s="1" t="s">
        <v>571</v>
      </c>
      <c r="I53" s="1"/>
      <c r="K53" t="str">
        <f t="shared" si="1"/>
        <v>ADD `aidedop` CHAR(10) NOT NULL AFTER `autoreclose`,</v>
      </c>
    </row>
    <row r="54" spans="1:11" x14ac:dyDescent="0.25">
      <c r="A54">
        <v>53</v>
      </c>
      <c r="B54" s="1" t="s">
        <v>378</v>
      </c>
      <c r="C54" s="1" t="s">
        <v>86</v>
      </c>
      <c r="D54" s="10" t="s">
        <v>191</v>
      </c>
      <c r="E54" s="5" t="s">
        <v>72</v>
      </c>
      <c r="F54" s="1" t="s">
        <v>184</v>
      </c>
      <c r="G54" s="1" t="s">
        <v>314</v>
      </c>
      <c r="H54" s="1" t="s">
        <v>572</v>
      </c>
      <c r="I54" s="1" t="s">
        <v>5</v>
      </c>
      <c r="K54" t="str">
        <f t="shared" si="1"/>
        <v>ADD `defop` CHAR(10) NOT NULL AFTER `aidedop`,</v>
      </c>
    </row>
    <row r="55" spans="1:11" x14ac:dyDescent="0.25">
      <c r="A55">
        <v>54</v>
      </c>
      <c r="B55" s="1" t="s">
        <v>378</v>
      </c>
      <c r="C55" s="1" t="s">
        <v>86</v>
      </c>
      <c r="D55" s="10" t="s">
        <v>191</v>
      </c>
      <c r="E55" s="8" t="s">
        <v>73</v>
      </c>
      <c r="F55" s="5" t="s">
        <v>185</v>
      </c>
      <c r="G55" s="1" t="s">
        <v>318</v>
      </c>
      <c r="H55" s="1" t="s">
        <v>573</v>
      </c>
      <c r="I55" s="1" t="s">
        <v>5</v>
      </c>
      <c r="K55" t="str">
        <f t="shared" si="1"/>
        <v>ADD `psb` CHAR(10) NOT NULL AFTER `defop`,</v>
      </c>
    </row>
    <row r="56" spans="1:11" x14ac:dyDescent="0.25">
      <c r="A56">
        <v>55</v>
      </c>
      <c r="B56" s="1" t="s">
        <v>378</v>
      </c>
      <c r="C56" s="1" t="s">
        <v>86</v>
      </c>
      <c r="D56" s="10" t="s">
        <v>191</v>
      </c>
      <c r="E56" s="8" t="s">
        <v>74</v>
      </c>
      <c r="F56" s="8" t="s">
        <v>186</v>
      </c>
      <c r="G56" s="1" t="s">
        <v>321</v>
      </c>
      <c r="H56" s="1" t="s">
        <v>574</v>
      </c>
      <c r="I56" s="9" t="s">
        <v>5</v>
      </c>
      <c r="K56" t="str">
        <f t="shared" si="1"/>
        <v>ADD `fof87lalarm` CHAR(10) NOT NULL AFTER `psb`,</v>
      </c>
    </row>
    <row r="57" spans="1:11" x14ac:dyDescent="0.25">
      <c r="A57">
        <v>56</v>
      </c>
      <c r="B57" s="1" t="s">
        <v>378</v>
      </c>
      <c r="C57" s="1" t="s">
        <v>86</v>
      </c>
      <c r="D57" s="10" t="s">
        <v>191</v>
      </c>
      <c r="E57" s="8" t="s">
        <v>75</v>
      </c>
      <c r="F57" s="8" t="s">
        <v>187</v>
      </c>
      <c r="G57" s="1" t="s">
        <v>302</v>
      </c>
      <c r="H57" s="1" t="s">
        <v>575</v>
      </c>
      <c r="I57" s="9"/>
      <c r="K57" t="str">
        <f t="shared" si="1"/>
        <v>ADD `ocrop` CHAR(10) NOT NULL AFTER `fof87lalarm`,</v>
      </c>
    </row>
    <row r="58" spans="1:11" x14ac:dyDescent="0.25">
      <c r="A58">
        <v>57</v>
      </c>
      <c r="B58" s="1" t="s">
        <v>378</v>
      </c>
      <c r="C58" s="1" t="s">
        <v>86</v>
      </c>
      <c r="D58" s="1" t="s">
        <v>579</v>
      </c>
      <c r="E58" s="8" t="s">
        <v>79</v>
      </c>
      <c r="F58" s="8" t="s">
        <v>193</v>
      </c>
      <c r="G58" s="1" t="s">
        <v>319</v>
      </c>
      <c r="H58" s="1" t="s">
        <v>580</v>
      </c>
      <c r="I58" s="9" t="s">
        <v>5</v>
      </c>
      <c r="K58" t="str">
        <f t="shared" si="1"/>
        <v>ADD `gfrop1` CHAR(10) NOT NULL AFTER `ocrop`,</v>
      </c>
    </row>
    <row r="59" spans="1:11" x14ac:dyDescent="0.25">
      <c r="A59">
        <v>58</v>
      </c>
      <c r="B59" s="1" t="s">
        <v>378</v>
      </c>
      <c r="C59" s="1" t="s">
        <v>86</v>
      </c>
      <c r="D59" s="11" t="s">
        <v>579</v>
      </c>
      <c r="E59" s="8" t="s">
        <v>80</v>
      </c>
      <c r="F59" s="8" t="s">
        <v>194</v>
      </c>
      <c r="G59" s="1" t="s">
        <v>348</v>
      </c>
      <c r="H59" s="1" t="s">
        <v>581</v>
      </c>
      <c r="I59" s="9"/>
      <c r="K59" t="str">
        <f t="shared" si="1"/>
        <v>ADD `gfrop2` CHAR(10) NOT NULL AFTER `gfrop1`,</v>
      </c>
    </row>
    <row r="60" spans="1:11" x14ac:dyDescent="0.25">
      <c r="A60">
        <v>59</v>
      </c>
      <c r="B60" s="1" t="s">
        <v>378</v>
      </c>
      <c r="C60" s="1" t="s">
        <v>86</v>
      </c>
      <c r="D60" s="11" t="s">
        <v>579</v>
      </c>
      <c r="E60" s="8"/>
      <c r="F60" s="8"/>
      <c r="G60" s="1" t="s">
        <v>349</v>
      </c>
      <c r="H60" s="9" t="s">
        <v>582</v>
      </c>
      <c r="I60" s="9"/>
      <c r="K60" t="str">
        <f t="shared" si="1"/>
        <v>ADD `gfrop3` CHAR(10) NOT NULL AFTER `gfrop2`,</v>
      </c>
    </row>
    <row r="61" spans="1:11" x14ac:dyDescent="0.25">
      <c r="A61">
        <v>60</v>
      </c>
      <c r="B61" s="1" t="s">
        <v>378</v>
      </c>
      <c r="C61" s="1" t="s">
        <v>86</v>
      </c>
      <c r="D61" s="11" t="s">
        <v>579</v>
      </c>
      <c r="E61" s="8"/>
      <c r="F61" s="8"/>
      <c r="G61" s="1" t="s">
        <v>350</v>
      </c>
      <c r="H61" s="9" t="s">
        <v>583</v>
      </c>
      <c r="I61" s="9"/>
      <c r="K61" t="str">
        <f t="shared" si="1"/>
        <v>ADD `gfrop4` CHAR(10) NOT NULL AFTER `gfrop3`,</v>
      </c>
    </row>
    <row r="62" spans="1:11" x14ac:dyDescent="0.25">
      <c r="A62">
        <v>61</v>
      </c>
      <c r="B62" s="1" t="s">
        <v>378</v>
      </c>
      <c r="C62" s="1" t="s">
        <v>86</v>
      </c>
      <c r="D62" s="11" t="s">
        <v>579</v>
      </c>
      <c r="E62" s="8"/>
      <c r="F62" s="8"/>
      <c r="G62" s="1" t="s">
        <v>351</v>
      </c>
      <c r="H62" s="9" t="s">
        <v>584</v>
      </c>
      <c r="I62" s="9"/>
      <c r="K62" t="str">
        <f t="shared" si="1"/>
        <v>ADD `gfrop4` CHAR(10) NOT NULL AFTER `gfrop4`,</v>
      </c>
    </row>
    <row r="63" spans="1:11" x14ac:dyDescent="0.25">
      <c r="A63">
        <v>62</v>
      </c>
      <c r="B63" s="1" t="s">
        <v>378</v>
      </c>
      <c r="C63" s="1" t="s">
        <v>86</v>
      </c>
      <c r="D63" s="11" t="s">
        <v>191</v>
      </c>
      <c r="E63" s="8" t="s">
        <v>83</v>
      </c>
      <c r="F63" s="8" t="s">
        <v>188</v>
      </c>
      <c r="G63" s="1" t="s">
        <v>351</v>
      </c>
      <c r="H63" s="9" t="s">
        <v>576</v>
      </c>
      <c r="I63" s="9"/>
      <c r="K63" t="str">
        <f t="shared" si="1"/>
        <v>ADD `r1` CHAR(10) NOT NULL AFTER `gfrop4`,</v>
      </c>
    </row>
    <row r="64" spans="1:11" x14ac:dyDescent="0.25">
      <c r="A64">
        <v>63</v>
      </c>
      <c r="B64" s="1" t="s">
        <v>378</v>
      </c>
      <c r="C64" s="1" t="s">
        <v>86</v>
      </c>
      <c r="D64" s="11" t="s">
        <v>579</v>
      </c>
      <c r="E64" s="8"/>
      <c r="F64" s="8"/>
      <c r="G64" s="1" t="s">
        <v>353</v>
      </c>
      <c r="H64" s="9" t="s">
        <v>585</v>
      </c>
      <c r="I64" s="9"/>
      <c r="K64" t="str">
        <f t="shared" si="1"/>
        <v>ADD `r2` CHAR(10) NOT NULL AFTER `r1`,</v>
      </c>
    </row>
    <row r="65" spans="1:11" x14ac:dyDescent="0.25">
      <c r="A65">
        <v>64</v>
      </c>
      <c r="B65" s="1" t="s">
        <v>378</v>
      </c>
      <c r="C65" s="1" t="s">
        <v>86</v>
      </c>
      <c r="D65" s="11" t="s">
        <v>579</v>
      </c>
      <c r="E65" s="8"/>
      <c r="F65" s="8"/>
      <c r="G65" s="1" t="s">
        <v>354</v>
      </c>
      <c r="H65" s="9" t="s">
        <v>586</v>
      </c>
      <c r="I65" s="9"/>
      <c r="K65" t="str">
        <f t="shared" si="1"/>
        <v>ADD `r3` CHAR(10) NOT NULL AFTER `r2`,</v>
      </c>
    </row>
    <row r="66" spans="1:11" x14ac:dyDescent="0.25">
      <c r="A66">
        <v>65</v>
      </c>
      <c r="B66" s="1" t="s">
        <v>378</v>
      </c>
      <c r="C66" s="1" t="s">
        <v>86</v>
      </c>
      <c r="D66" s="11" t="s">
        <v>579</v>
      </c>
      <c r="E66" s="8"/>
      <c r="F66" s="8"/>
      <c r="G66" s="1" t="s">
        <v>355</v>
      </c>
      <c r="H66" s="9" t="s">
        <v>587</v>
      </c>
      <c r="I66" s="9"/>
      <c r="K66" t="str">
        <f t="shared" si="1"/>
        <v>ADD `r4` CHAR(10) NOT NULL AFTER `r3`,</v>
      </c>
    </row>
    <row r="67" spans="1:11" x14ac:dyDescent="0.25">
      <c r="A67">
        <v>66</v>
      </c>
      <c r="B67" s="1" t="s">
        <v>378</v>
      </c>
      <c r="C67" s="1" t="s">
        <v>86</v>
      </c>
      <c r="D67" s="11" t="s">
        <v>579</v>
      </c>
      <c r="E67" s="8"/>
      <c r="F67" s="8"/>
      <c r="G67" s="1" t="s">
        <v>356</v>
      </c>
      <c r="H67" s="9" t="s">
        <v>588</v>
      </c>
      <c r="I67" s="9"/>
      <c r="K67" t="str">
        <f t="shared" ref="K67:K87" si="2">CONCATENATE("ADD `",G68,"` CHAR(10) NOT NULL AFTER `",G67,"`,")</f>
        <v>ADD `r5` CHAR(10) NOT NULL AFTER `r4`,</v>
      </c>
    </row>
    <row r="68" spans="1:11" x14ac:dyDescent="0.25">
      <c r="A68">
        <v>67</v>
      </c>
      <c r="B68" s="1" t="s">
        <v>378</v>
      </c>
      <c r="C68" s="1" t="s">
        <v>86</v>
      </c>
      <c r="D68" s="11" t="s">
        <v>579</v>
      </c>
      <c r="E68" s="8"/>
      <c r="F68" s="8"/>
      <c r="G68" s="1" t="s">
        <v>357</v>
      </c>
      <c r="H68" s="9" t="s">
        <v>589</v>
      </c>
      <c r="I68" s="9"/>
      <c r="K68" t="str">
        <f t="shared" si="2"/>
        <v>ADD `r6` CHAR(10) NOT NULL AFTER `r5`,</v>
      </c>
    </row>
    <row r="69" spans="1:11" x14ac:dyDescent="0.25">
      <c r="A69">
        <v>68</v>
      </c>
      <c r="B69" s="1" t="s">
        <v>378</v>
      </c>
      <c r="C69" s="1" t="s">
        <v>86</v>
      </c>
      <c r="D69" s="11" t="s">
        <v>579</v>
      </c>
      <c r="E69" s="8"/>
      <c r="F69" s="8"/>
      <c r="G69" s="1" t="s">
        <v>358</v>
      </c>
      <c r="H69" s="9" t="s">
        <v>590</v>
      </c>
      <c r="I69" s="9"/>
      <c r="K69" t="str">
        <f t="shared" si="2"/>
        <v>ADD `s_diff` CHAR(10) NOT NULL AFTER `r6`,</v>
      </c>
    </row>
    <row r="70" spans="1:11" ht="15.75" customHeight="1" x14ac:dyDescent="0.25">
      <c r="A70">
        <v>69</v>
      </c>
      <c r="B70" s="1" t="s">
        <v>378</v>
      </c>
      <c r="C70" s="1" t="s">
        <v>86</v>
      </c>
      <c r="D70" s="11" t="s">
        <v>191</v>
      </c>
      <c r="E70" s="8" t="s">
        <v>84</v>
      </c>
      <c r="F70" s="8" t="s">
        <v>189</v>
      </c>
      <c r="G70" s="1" t="s">
        <v>366</v>
      </c>
      <c r="H70" s="9" t="s">
        <v>577</v>
      </c>
      <c r="I70" s="9"/>
      <c r="K70" t="str">
        <f t="shared" si="2"/>
        <v>ADD `s1` CHAR(10) NOT NULL AFTER `s_diff`,</v>
      </c>
    </row>
    <row r="71" spans="1:11" x14ac:dyDescent="0.25">
      <c r="A71">
        <v>70</v>
      </c>
      <c r="B71" s="1" t="s">
        <v>378</v>
      </c>
      <c r="C71" s="1" t="s">
        <v>86</v>
      </c>
      <c r="D71" s="11" t="s">
        <v>579</v>
      </c>
      <c r="E71" s="8"/>
      <c r="F71" s="8"/>
      <c r="G71" s="1" t="s">
        <v>367</v>
      </c>
      <c r="H71" s="9" t="s">
        <v>591</v>
      </c>
      <c r="I71" s="9"/>
      <c r="K71" t="str">
        <f t="shared" si="2"/>
        <v>ADD `s2` CHAR(10) NOT NULL AFTER `s1`,</v>
      </c>
    </row>
    <row r="72" spans="1:11" x14ac:dyDescent="0.25">
      <c r="A72">
        <v>71</v>
      </c>
      <c r="B72" s="1" t="s">
        <v>378</v>
      </c>
      <c r="C72" s="1" t="s">
        <v>86</v>
      </c>
      <c r="D72" s="11" t="s">
        <v>579</v>
      </c>
      <c r="E72" s="8"/>
      <c r="F72" s="8"/>
      <c r="G72" s="1" t="s">
        <v>368</v>
      </c>
      <c r="H72" s="9" t="s">
        <v>592</v>
      </c>
      <c r="I72" s="9"/>
      <c r="K72" t="str">
        <f t="shared" si="2"/>
        <v>ADD `s3` CHAR(10) NOT NULL AFTER `s2`,</v>
      </c>
    </row>
    <row r="73" spans="1:11" x14ac:dyDescent="0.25">
      <c r="A73">
        <v>72</v>
      </c>
      <c r="B73" s="1" t="s">
        <v>378</v>
      </c>
      <c r="C73" s="1" t="s">
        <v>86</v>
      </c>
      <c r="D73" s="11" t="s">
        <v>579</v>
      </c>
      <c r="E73" s="8"/>
      <c r="F73" s="8"/>
      <c r="G73" s="1" t="s">
        <v>369</v>
      </c>
      <c r="H73" s="9" t="s">
        <v>593</v>
      </c>
      <c r="I73" s="9"/>
      <c r="K73" t="str">
        <f t="shared" si="2"/>
        <v>ADD `s4` CHAR(10) NOT NULL AFTER `s3`,</v>
      </c>
    </row>
    <row r="74" spans="1:11" x14ac:dyDescent="0.25">
      <c r="A74">
        <v>73</v>
      </c>
      <c r="B74" s="1" t="s">
        <v>378</v>
      </c>
      <c r="C74" s="1" t="s">
        <v>86</v>
      </c>
      <c r="D74" s="11" t="s">
        <v>579</v>
      </c>
      <c r="E74" s="8"/>
      <c r="F74" s="8"/>
      <c r="G74" s="1" t="s">
        <v>370</v>
      </c>
      <c r="H74" s="9" t="s">
        <v>594</v>
      </c>
      <c r="I74" s="9"/>
      <c r="K74" t="str">
        <f t="shared" si="2"/>
        <v>ADD `s5` CHAR(10) NOT NULL AFTER `s4`,</v>
      </c>
    </row>
    <row r="75" spans="1:11" x14ac:dyDescent="0.25">
      <c r="A75">
        <v>74</v>
      </c>
      <c r="B75" s="1" t="s">
        <v>378</v>
      </c>
      <c r="C75" s="1" t="s">
        <v>86</v>
      </c>
      <c r="D75" s="11" t="s">
        <v>579</v>
      </c>
      <c r="E75" s="8"/>
      <c r="F75" s="8"/>
      <c r="G75" s="1" t="s">
        <v>371</v>
      </c>
      <c r="H75" s="9" t="s">
        <v>595</v>
      </c>
      <c r="I75" s="9"/>
      <c r="K75" t="str">
        <f t="shared" si="2"/>
        <v>ADD `s6` CHAR(10) NOT NULL AFTER `s5`,</v>
      </c>
    </row>
    <row r="76" spans="1:11" x14ac:dyDescent="0.25">
      <c r="A76">
        <v>75</v>
      </c>
      <c r="B76" s="1" t="s">
        <v>378</v>
      </c>
      <c r="C76" s="1" t="s">
        <v>86</v>
      </c>
      <c r="D76" s="11" t="s">
        <v>579</v>
      </c>
      <c r="E76" s="8"/>
      <c r="F76" s="8"/>
      <c r="G76" s="1" t="s">
        <v>372</v>
      </c>
      <c r="H76" s="9" t="s">
        <v>596</v>
      </c>
      <c r="I76" s="9"/>
      <c r="K76" t="str">
        <f t="shared" si="2"/>
        <v>ADD `t_diff` CHAR(10) NOT NULL AFTER `s6`,</v>
      </c>
    </row>
    <row r="77" spans="1:11" x14ac:dyDescent="0.25">
      <c r="A77">
        <v>76</v>
      </c>
      <c r="B77" s="1" t="s">
        <v>378</v>
      </c>
      <c r="C77" s="1" t="s">
        <v>86</v>
      </c>
      <c r="D77" s="11" t="s">
        <v>191</v>
      </c>
      <c r="E77" s="8" t="s">
        <v>85</v>
      </c>
      <c r="F77" s="8" t="s">
        <v>190</v>
      </c>
      <c r="G77" s="1" t="s">
        <v>359</v>
      </c>
      <c r="H77" s="9" t="s">
        <v>578</v>
      </c>
      <c r="I77" s="9"/>
      <c r="K77" t="str">
        <f t="shared" si="2"/>
        <v>ADD `t1` CHAR(10) NOT NULL AFTER `t_diff`,</v>
      </c>
    </row>
    <row r="78" spans="1:11" x14ac:dyDescent="0.25">
      <c r="A78">
        <v>77</v>
      </c>
      <c r="B78" s="1" t="s">
        <v>378</v>
      </c>
      <c r="C78" s="1" t="s">
        <v>86</v>
      </c>
      <c r="D78" s="11" t="s">
        <v>579</v>
      </c>
      <c r="E78" s="8"/>
      <c r="F78" s="8"/>
      <c r="G78" s="1" t="s">
        <v>360</v>
      </c>
      <c r="H78" s="9" t="s">
        <v>597</v>
      </c>
      <c r="I78" s="9"/>
      <c r="K78" t="str">
        <f t="shared" si="2"/>
        <v>ADD `t2` CHAR(10) NOT NULL AFTER `t1`,</v>
      </c>
    </row>
    <row r="79" spans="1:11" x14ac:dyDescent="0.25">
      <c r="A79">
        <v>78</v>
      </c>
      <c r="B79" s="1" t="s">
        <v>378</v>
      </c>
      <c r="C79" s="1" t="s">
        <v>86</v>
      </c>
      <c r="D79" s="11" t="s">
        <v>579</v>
      </c>
      <c r="E79" s="9"/>
      <c r="F79" s="9"/>
      <c r="G79" s="1" t="s">
        <v>361</v>
      </c>
      <c r="H79" s="9" t="s">
        <v>598</v>
      </c>
      <c r="I79" s="9"/>
      <c r="K79" t="str">
        <f t="shared" si="2"/>
        <v>ADD `t3` CHAR(10) NOT NULL AFTER `t2`,</v>
      </c>
    </row>
    <row r="80" spans="1:11" x14ac:dyDescent="0.25">
      <c r="A80">
        <v>79</v>
      </c>
      <c r="B80" s="1" t="s">
        <v>378</v>
      </c>
      <c r="C80" s="1" t="s">
        <v>86</v>
      </c>
      <c r="D80" s="11" t="s">
        <v>579</v>
      </c>
      <c r="E80" s="9"/>
      <c r="F80" s="9"/>
      <c r="G80" s="1" t="s">
        <v>362</v>
      </c>
      <c r="H80" s="9" t="s">
        <v>599</v>
      </c>
      <c r="I80" s="9"/>
      <c r="K80" t="str">
        <f t="shared" si="2"/>
        <v>ADD `t4` CHAR(10) NOT NULL AFTER `t3`,</v>
      </c>
    </row>
    <row r="81" spans="1:11" x14ac:dyDescent="0.25">
      <c r="A81">
        <v>80</v>
      </c>
      <c r="B81" s="1" t="s">
        <v>378</v>
      </c>
      <c r="C81" s="1" t="s">
        <v>86</v>
      </c>
      <c r="D81" s="11" t="s">
        <v>579</v>
      </c>
      <c r="E81" s="9"/>
      <c r="F81" s="9"/>
      <c r="G81" s="1" t="s">
        <v>363</v>
      </c>
      <c r="H81" s="9" t="s">
        <v>600</v>
      </c>
      <c r="I81" s="9"/>
      <c r="K81" t="str">
        <f t="shared" si="2"/>
        <v>ADD `t5` CHAR(10) NOT NULL AFTER `t4`,</v>
      </c>
    </row>
    <row r="82" spans="1:11" x14ac:dyDescent="0.25">
      <c r="A82">
        <v>81</v>
      </c>
      <c r="B82" s="1" t="s">
        <v>378</v>
      </c>
      <c r="C82" s="1" t="s">
        <v>86</v>
      </c>
      <c r="D82" s="11" t="s">
        <v>579</v>
      </c>
      <c r="E82" s="9"/>
      <c r="F82" s="9"/>
      <c r="G82" s="1" t="s">
        <v>364</v>
      </c>
      <c r="H82" s="9" t="s">
        <v>601</v>
      </c>
      <c r="I82" s="9"/>
      <c r="K82" t="str">
        <f t="shared" si="2"/>
        <v>ADD `t6` CHAR(10) NOT NULL AFTER `t5`,</v>
      </c>
    </row>
    <row r="83" spans="1:11" x14ac:dyDescent="0.25">
      <c r="A83">
        <v>82</v>
      </c>
      <c r="B83" s="1" t="s">
        <v>378</v>
      </c>
      <c r="C83" s="1" t="s">
        <v>86</v>
      </c>
      <c r="D83" s="11" t="s">
        <v>579</v>
      </c>
      <c r="E83" s="9"/>
      <c r="F83" s="9"/>
      <c r="G83" s="1" t="s">
        <v>365</v>
      </c>
      <c r="H83" s="9" t="s">
        <v>602</v>
      </c>
      <c r="I83" s="9"/>
      <c r="K83" t="str">
        <f t="shared" si="2"/>
        <v>ADD `statQ21` CHAR(10) NOT NULL AFTER `t6`,</v>
      </c>
    </row>
    <row r="84" spans="1:11" x14ac:dyDescent="0.25">
      <c r="A84">
        <v>83</v>
      </c>
      <c r="B84" s="1" t="s">
        <v>378</v>
      </c>
      <c r="C84" s="1" t="s">
        <v>86</v>
      </c>
      <c r="D84" s="11" t="s">
        <v>603</v>
      </c>
      <c r="E84" s="9" t="s">
        <v>197</v>
      </c>
      <c r="F84" s="9" t="s">
        <v>647</v>
      </c>
      <c r="G84" s="1" t="s">
        <v>373</v>
      </c>
      <c r="H84" s="9" t="s">
        <v>639</v>
      </c>
      <c r="I84" s="9"/>
      <c r="K84" t="str">
        <f t="shared" si="2"/>
        <v>ADD `statQ22` CHAR(10) NOT NULL AFTER `statQ21`,</v>
      </c>
    </row>
    <row r="85" spans="1:11" x14ac:dyDescent="0.25">
      <c r="A85">
        <v>84</v>
      </c>
      <c r="B85" s="1" t="s">
        <v>378</v>
      </c>
      <c r="C85" s="1" t="s">
        <v>86</v>
      </c>
      <c r="D85" s="11" t="s">
        <v>603</v>
      </c>
      <c r="E85" s="9" t="s">
        <v>198</v>
      </c>
      <c r="F85" s="9" t="s">
        <v>647</v>
      </c>
      <c r="G85" s="9" t="s">
        <v>374</v>
      </c>
      <c r="H85" s="9" t="s">
        <v>640</v>
      </c>
      <c r="I85" s="9"/>
      <c r="K85" t="str">
        <f t="shared" si="2"/>
        <v>ADD `statQ50` CHAR(10) NOT NULL AFTER `statQ22`,</v>
      </c>
    </row>
    <row r="86" spans="1:11" x14ac:dyDescent="0.25">
      <c r="A86">
        <v>85</v>
      </c>
      <c r="B86" s="1" t="s">
        <v>378</v>
      </c>
      <c r="C86" s="1" t="s">
        <v>86</v>
      </c>
      <c r="D86" s="11" t="s">
        <v>603</v>
      </c>
      <c r="E86" s="9" t="s">
        <v>199</v>
      </c>
      <c r="F86" s="9" t="s">
        <v>647</v>
      </c>
      <c r="G86" s="9" t="s">
        <v>375</v>
      </c>
      <c r="H86" s="9" t="s">
        <v>641</v>
      </c>
      <c r="I86" s="9"/>
      <c r="K86" t="str">
        <f t="shared" si="2"/>
        <v>ADD `statQ28` CHAR(10) NOT NULL AFTER `statQ50`,</v>
      </c>
    </row>
    <row r="87" spans="1:11" x14ac:dyDescent="0.25">
      <c r="A87">
        <v>86</v>
      </c>
      <c r="B87" s="1" t="s">
        <v>378</v>
      </c>
      <c r="C87" s="1" t="s">
        <v>86</v>
      </c>
      <c r="D87" s="11" t="s">
        <v>603</v>
      </c>
      <c r="E87" s="9" t="s">
        <v>200</v>
      </c>
      <c r="F87" s="9" t="s">
        <v>647</v>
      </c>
      <c r="G87" s="9" t="s">
        <v>376</v>
      </c>
      <c r="H87" s="9" t="s">
        <v>642</v>
      </c>
      <c r="I87" s="9"/>
      <c r="K87" t="str">
        <f t="shared" si="2"/>
        <v>ADD `statQ38` CHAR(10) NOT NULL AFTER `statQ28`,</v>
      </c>
    </row>
    <row r="88" spans="1:11" x14ac:dyDescent="0.25">
      <c r="A88">
        <v>87</v>
      </c>
      <c r="B88" s="1" t="s">
        <v>378</v>
      </c>
      <c r="C88" s="1" t="s">
        <v>86</v>
      </c>
      <c r="D88" s="11" t="s">
        <v>603</v>
      </c>
      <c r="E88" s="9" t="s">
        <v>201</v>
      </c>
      <c r="F88" s="9" t="s">
        <v>647</v>
      </c>
      <c r="G88" s="9" t="s">
        <v>377</v>
      </c>
      <c r="H88" s="9" t="s">
        <v>643</v>
      </c>
      <c r="I88" s="9"/>
      <c r="K88" t="str">
        <f>CONCATENATE("ADD `",G1,"` CHAR(10) NOT NULL AFTER `",G88,"`,")</f>
        <v>ADD `DATABASE` CHAR(10) NOT NULL AFTER `statQ38`,</v>
      </c>
    </row>
  </sheetData>
  <sortState xmlns:xlrd2="http://schemas.microsoft.com/office/spreadsheetml/2017/richdata2" ref="A2:I88">
    <sortCondition ref="A2:A88"/>
  </sortState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3198-EFBE-4A94-9465-320DB341C163}">
  <dimension ref="A1:R133"/>
  <sheetViews>
    <sheetView topLeftCell="A75" zoomScaleNormal="100" workbookViewId="0">
      <selection activeCell="G2" sqref="G2"/>
    </sheetView>
  </sheetViews>
  <sheetFormatPr defaultRowHeight="15" x14ac:dyDescent="0.25"/>
  <cols>
    <col min="2" max="2" width="10.5703125" bestFit="1" customWidth="1"/>
    <col min="3" max="3" width="11.85546875" bestFit="1" customWidth="1"/>
    <col min="5" max="5" width="37.140625" bestFit="1" customWidth="1"/>
    <col min="6" max="6" width="40.140625" bestFit="1" customWidth="1"/>
    <col min="7" max="7" width="33.85546875" customWidth="1"/>
    <col min="8" max="8" width="42.140625" customWidth="1"/>
    <col min="13" max="13" width="23" bestFit="1" customWidth="1"/>
  </cols>
  <sheetData>
    <row r="1" spans="1:18" x14ac:dyDescent="0.25">
      <c r="A1" t="s">
        <v>0</v>
      </c>
      <c r="B1" s="2" t="s">
        <v>7</v>
      </c>
      <c r="C1" s="2" t="s">
        <v>6</v>
      </c>
      <c r="D1" s="2" t="s">
        <v>2</v>
      </c>
      <c r="E1" s="15" t="s">
        <v>1</v>
      </c>
      <c r="F1" s="15" t="s">
        <v>131</v>
      </c>
      <c r="G1" s="13" t="s">
        <v>896</v>
      </c>
      <c r="H1" s="13"/>
      <c r="I1" s="13" t="s">
        <v>4</v>
      </c>
      <c r="K1" s="3" t="s">
        <v>9</v>
      </c>
      <c r="L1" s="3" t="s">
        <v>10</v>
      </c>
      <c r="M1" s="3" t="s">
        <v>11</v>
      </c>
      <c r="N1" s="3" t="s">
        <v>12</v>
      </c>
      <c r="O1" s="3"/>
    </row>
    <row r="2" spans="1:18" x14ac:dyDescent="0.25">
      <c r="A2">
        <v>46</v>
      </c>
      <c r="B2" s="1" t="s">
        <v>378</v>
      </c>
      <c r="C2" s="1" t="s">
        <v>87</v>
      </c>
      <c r="D2" s="1" t="s">
        <v>139</v>
      </c>
      <c r="E2" s="1" t="s">
        <v>23</v>
      </c>
      <c r="F2" s="1" t="s">
        <v>738</v>
      </c>
      <c r="G2" s="1"/>
      <c r="H2" s="1" t="s">
        <v>813</v>
      </c>
      <c r="I2" s="1" t="s">
        <v>5</v>
      </c>
    </row>
    <row r="3" spans="1:18" x14ac:dyDescent="0.25">
      <c r="A3">
        <v>47</v>
      </c>
      <c r="B3" s="1" t="s">
        <v>378</v>
      </c>
      <c r="C3" s="1" t="s">
        <v>87</v>
      </c>
      <c r="D3" s="1" t="s">
        <v>139</v>
      </c>
      <c r="E3" s="1" t="s">
        <v>707</v>
      </c>
      <c r="F3" s="1" t="s">
        <v>739</v>
      </c>
      <c r="G3" s="1"/>
      <c r="H3" s="1" t="s">
        <v>814</v>
      </c>
      <c r="I3" s="1" t="s">
        <v>5</v>
      </c>
      <c r="K3" t="str">
        <f t="shared" ref="K3:K19" si="0">CONCATENATE($L$1," ",$N$1,F3,$N$1," ",$M$1," ",$N$1,F2,$N$1,","," ")</f>
        <v xml:space="preserve">ADD `BCU_TRAFO1_U11_FAIL` TEXT NOT NULL AFTER `BCU_TRAFO1_BCU_FAIL`, </v>
      </c>
      <c r="R3" t="str">
        <f t="shared" ref="R3:R19" si="1">CONCATENATE($K$1,H3,$K$1,",","    ","//",F3)</f>
        <v>"D34CTRL/GGIO20.Ind8.stVal",    //BCU_TRAFO1_U11_FAIL</v>
      </c>
    </row>
    <row r="4" spans="1:18" x14ac:dyDescent="0.25">
      <c r="A4">
        <v>16</v>
      </c>
      <c r="B4" s="1" t="s">
        <v>378</v>
      </c>
      <c r="C4" s="1" t="s">
        <v>87</v>
      </c>
      <c r="D4" s="1" t="s">
        <v>236</v>
      </c>
      <c r="E4" s="1" t="s">
        <v>103</v>
      </c>
      <c r="F4" s="1" t="s">
        <v>696</v>
      </c>
      <c r="G4" s="1"/>
      <c r="H4" s="1" t="s">
        <v>815</v>
      </c>
      <c r="I4" s="1" t="s">
        <v>5</v>
      </c>
      <c r="K4" t="str">
        <f t="shared" si="0"/>
        <v xml:space="preserve">ADD `BCU_OLS_TRAFO-1` TEXT NOT NULL AFTER `BCU_TRAFO1_U11_FAIL`, </v>
      </c>
      <c r="R4" t="str">
        <f t="shared" si="1"/>
        <v>"D36CTRL/GGIO29.Ind6.stVal",    //BCU_OLS_TRAFO-1</v>
      </c>
    </row>
    <row r="5" spans="1:18" x14ac:dyDescent="0.25">
      <c r="A5">
        <v>1</v>
      </c>
      <c r="B5" s="1" t="s">
        <v>378</v>
      </c>
      <c r="C5" s="1" t="s">
        <v>87</v>
      </c>
      <c r="D5" s="1" t="s">
        <v>680</v>
      </c>
      <c r="E5" s="1" t="s">
        <v>88</v>
      </c>
      <c r="F5" s="1" t="s">
        <v>679</v>
      </c>
      <c r="G5" s="1"/>
      <c r="H5" s="1" t="s">
        <v>808</v>
      </c>
      <c r="I5" s="1" t="s">
        <v>5</v>
      </c>
      <c r="K5" t="str">
        <f t="shared" si="0"/>
        <v xml:space="preserve">ADD `F87T_87T.Op_Biased` TEXT NOT NULL AFTER `BCU_OLS_TRAFO-1`, </v>
      </c>
      <c r="R5" t="str">
        <f t="shared" si="1"/>
        <v>"D37PROT/PDIF2.Op.general",    //F87T_87T.Op_Biased</v>
      </c>
    </row>
    <row r="6" spans="1:18" x14ac:dyDescent="0.25">
      <c r="A6">
        <v>2</v>
      </c>
      <c r="B6" s="1" t="s">
        <v>378</v>
      </c>
      <c r="C6" s="1" t="s">
        <v>87</v>
      </c>
      <c r="D6" s="1" t="s">
        <v>680</v>
      </c>
      <c r="E6" s="1" t="s">
        <v>89</v>
      </c>
      <c r="F6" s="1" t="s">
        <v>681</v>
      </c>
      <c r="G6" s="1"/>
      <c r="H6" s="1" t="s">
        <v>809</v>
      </c>
      <c r="I6" s="1" t="s">
        <v>5</v>
      </c>
      <c r="K6" t="str">
        <f t="shared" si="0"/>
        <v xml:space="preserve">ADD `F87T_87T.Op_Inst` TEXT NOT NULL AFTER `F87T_87T.Op_Biased`, </v>
      </c>
      <c r="R6" t="str">
        <f t="shared" si="1"/>
        <v>"D37PROT/PDIF1.Op.general",    //F87T_87T.Op_Inst</v>
      </c>
    </row>
    <row r="7" spans="1:18" x14ac:dyDescent="0.25">
      <c r="A7">
        <v>3</v>
      </c>
      <c r="B7" s="1" t="s">
        <v>378</v>
      </c>
      <c r="C7" s="1" t="s">
        <v>87</v>
      </c>
      <c r="D7" s="1" t="s">
        <v>680</v>
      </c>
      <c r="E7" s="1" t="s">
        <v>90</v>
      </c>
      <c r="F7" s="1" t="s">
        <v>682</v>
      </c>
      <c r="G7" s="1"/>
      <c r="H7" s="1" t="s">
        <v>811</v>
      </c>
      <c r="I7" s="1" t="s">
        <v>5</v>
      </c>
      <c r="K7" t="str">
        <f t="shared" si="0"/>
        <v xml:space="preserve">ADD `F87T_HVS.64REF.Op` TEXT NOT NULL AFTER `F87T_87T.Op_Inst`, </v>
      </c>
      <c r="R7" t="str">
        <f t="shared" si="1"/>
        <v>"D37PROT/PDIF4.Op.general",    //F87T_HVS.64REF.Op</v>
      </c>
    </row>
    <row r="8" spans="1:18" x14ac:dyDescent="0.25">
      <c r="A8">
        <v>4</v>
      </c>
      <c r="B8" s="1" t="s">
        <v>378</v>
      </c>
      <c r="C8" s="1" t="s">
        <v>87</v>
      </c>
      <c r="D8" s="1" t="s">
        <v>680</v>
      </c>
      <c r="E8" s="1" t="s">
        <v>91</v>
      </c>
      <c r="F8" s="1" t="s">
        <v>683</v>
      </c>
      <c r="G8" s="1"/>
      <c r="H8" s="1" t="s">
        <v>810</v>
      </c>
      <c r="I8" s="1" t="s">
        <v>5</v>
      </c>
      <c r="K8" t="str">
        <f t="shared" si="0"/>
        <v xml:space="preserve">ADD `F87T_LVS.64REF.Op` TEXT NOT NULL AFTER `F87T_HVS.64REF.Op`, </v>
      </c>
      <c r="R8" t="str">
        <f t="shared" si="1"/>
        <v>"D37PROT/PDIF6.Op.general",    //F87T_LVS.64REF.Op</v>
      </c>
    </row>
    <row r="9" spans="1:18" x14ac:dyDescent="0.25">
      <c r="A9">
        <v>5</v>
      </c>
      <c r="B9" s="1" t="s">
        <v>378</v>
      </c>
      <c r="C9" s="1" t="s">
        <v>87</v>
      </c>
      <c r="D9" s="1" t="s">
        <v>680</v>
      </c>
      <c r="E9" s="1" t="s">
        <v>92</v>
      </c>
      <c r="F9" s="1" t="s">
        <v>684</v>
      </c>
      <c r="G9" s="1"/>
      <c r="H9" s="1" t="s">
        <v>812</v>
      </c>
      <c r="I9" s="1" t="s">
        <v>5</v>
      </c>
      <c r="K9" t="str">
        <f t="shared" si="0"/>
        <v xml:space="preserve">ADD `F87T_87T.Inrush_Current_Flag` TEXT NOT NULL AFTER `F87T_LVS.64REF.Op`, </v>
      </c>
      <c r="R9" t="str">
        <f t="shared" si="1"/>
        <v>"D37PROT/PHAR1.Op.general",    //F87T_87T.Inrush_Current_Flag</v>
      </c>
    </row>
    <row r="10" spans="1:18" x14ac:dyDescent="0.25">
      <c r="A10">
        <v>17</v>
      </c>
      <c r="B10" s="1" t="s">
        <v>378</v>
      </c>
      <c r="C10" s="1" t="s">
        <v>87</v>
      </c>
      <c r="D10" s="1" t="s">
        <v>680</v>
      </c>
      <c r="E10" s="1" t="s">
        <v>104</v>
      </c>
      <c r="F10" s="1" t="s">
        <v>104</v>
      </c>
      <c r="G10" s="1"/>
      <c r="H10" s="1" t="s">
        <v>780</v>
      </c>
      <c r="I10" s="1" t="s">
        <v>5</v>
      </c>
      <c r="K10" t="str">
        <f t="shared" si="0"/>
        <v xml:space="preserve">ADD `Trafo 1 PH R` TEXT NOT NULL AFTER `F87T_87T.Inrush_Current_Flag`, </v>
      </c>
      <c r="R10" t="str">
        <f t="shared" si="1"/>
        <v>"D37PROT/PTRC1.Tr.phsA",    //Trafo 1 PH R</v>
      </c>
    </row>
    <row r="11" spans="1:18" x14ac:dyDescent="0.25">
      <c r="A11">
        <v>18</v>
      </c>
      <c r="B11" s="1" t="s">
        <v>378</v>
      </c>
      <c r="C11" s="1" t="s">
        <v>87</v>
      </c>
      <c r="D11" s="1" t="s">
        <v>680</v>
      </c>
      <c r="E11" s="1" t="s">
        <v>104</v>
      </c>
      <c r="F11" s="1" t="s">
        <v>104</v>
      </c>
      <c r="G11" s="1"/>
      <c r="H11" s="1" t="s">
        <v>783</v>
      </c>
      <c r="I11" s="1"/>
      <c r="K11" t="str">
        <f t="shared" si="0"/>
        <v xml:space="preserve">ADD `Trafo 1 PH R` TEXT NOT NULL AFTER `Trafo 1 PH R`, </v>
      </c>
      <c r="R11" t="str">
        <f t="shared" si="1"/>
        <v>"D37PROT/PDIF2.Op.phsA",    //Trafo 1 PH R</v>
      </c>
    </row>
    <row r="12" spans="1:18" x14ac:dyDescent="0.25">
      <c r="A12">
        <v>19</v>
      </c>
      <c r="B12" s="1" t="s">
        <v>378</v>
      </c>
      <c r="C12" s="1" t="s">
        <v>87</v>
      </c>
      <c r="D12" s="1" t="s">
        <v>680</v>
      </c>
      <c r="E12" s="1" t="s">
        <v>104</v>
      </c>
      <c r="F12" s="1" t="s">
        <v>104</v>
      </c>
      <c r="G12" s="1"/>
      <c r="H12" s="1" t="s">
        <v>786</v>
      </c>
      <c r="I12" s="1"/>
      <c r="K12" t="str">
        <f t="shared" si="0"/>
        <v xml:space="preserve">ADD `Trafo 1 PH R` TEXT NOT NULL AFTER `Trafo 1 PH R`, </v>
      </c>
      <c r="R12" t="str">
        <f t="shared" si="1"/>
        <v>"D37PROT/PDIF4.Op.phsA",    //Trafo 1 PH R</v>
      </c>
    </row>
    <row r="13" spans="1:18" x14ac:dyDescent="0.25">
      <c r="A13">
        <v>20</v>
      </c>
      <c r="B13" s="1" t="s">
        <v>378</v>
      </c>
      <c r="C13" s="1" t="s">
        <v>87</v>
      </c>
      <c r="D13" s="1" t="s">
        <v>680</v>
      </c>
      <c r="E13" s="1" t="s">
        <v>104</v>
      </c>
      <c r="F13" s="1" t="s">
        <v>104</v>
      </c>
      <c r="G13" s="1"/>
      <c r="H13" s="1" t="s">
        <v>789</v>
      </c>
      <c r="I13" s="1"/>
      <c r="K13" t="str">
        <f t="shared" si="0"/>
        <v xml:space="preserve">ADD `Trafo 1 PH R` TEXT NOT NULL AFTER `Trafo 1 PH R`, </v>
      </c>
      <c r="R13" t="str">
        <f t="shared" si="1"/>
        <v>"D37PROT/PDIF6.Op.phsA",    //Trafo 1 PH R</v>
      </c>
    </row>
    <row r="14" spans="1:18" x14ac:dyDescent="0.25">
      <c r="A14">
        <v>21</v>
      </c>
      <c r="B14" s="1" t="s">
        <v>378</v>
      </c>
      <c r="C14" s="1" t="s">
        <v>87</v>
      </c>
      <c r="D14" s="1" t="s">
        <v>680</v>
      </c>
      <c r="E14" s="1" t="s">
        <v>104</v>
      </c>
      <c r="F14" s="1" t="s">
        <v>104</v>
      </c>
      <c r="G14" s="1"/>
      <c r="H14" s="1" t="s">
        <v>792</v>
      </c>
      <c r="I14" s="1"/>
      <c r="K14" t="str">
        <f t="shared" si="0"/>
        <v xml:space="preserve">ADD `Trafo 1 PH R` TEXT NOT NULL AFTER `Trafo 1 PH R`, </v>
      </c>
      <c r="R14" t="str">
        <f t="shared" si="1"/>
        <v>"D37PROT/PDIF1.Op.phsA",    //Trafo 1 PH R</v>
      </c>
    </row>
    <row r="15" spans="1:18" x14ac:dyDescent="0.25">
      <c r="A15">
        <v>24</v>
      </c>
      <c r="B15" s="1" t="s">
        <v>378</v>
      </c>
      <c r="C15" s="1" t="s">
        <v>87</v>
      </c>
      <c r="D15" s="1" t="s">
        <v>680</v>
      </c>
      <c r="E15" s="1" t="s">
        <v>105</v>
      </c>
      <c r="F15" s="1" t="s">
        <v>105</v>
      </c>
      <c r="G15" s="1"/>
      <c r="H15" s="1" t="s">
        <v>781</v>
      </c>
      <c r="I15" s="1" t="s">
        <v>5</v>
      </c>
      <c r="K15" t="str">
        <f t="shared" si="0"/>
        <v xml:space="preserve">ADD `Trafo 1 PH S` TEXT NOT NULL AFTER `Trafo 1 PH R`, </v>
      </c>
      <c r="R15" t="str">
        <f t="shared" si="1"/>
        <v>"D37PROT/PTRC1.Tr.phsB",    //Trafo 1 PH S</v>
      </c>
    </row>
    <row r="16" spans="1:18" x14ac:dyDescent="0.25">
      <c r="A16">
        <v>25</v>
      </c>
      <c r="B16" s="1" t="s">
        <v>378</v>
      </c>
      <c r="C16" s="1" t="s">
        <v>87</v>
      </c>
      <c r="D16" s="1" t="s">
        <v>680</v>
      </c>
      <c r="E16" s="1" t="s">
        <v>105</v>
      </c>
      <c r="F16" s="1" t="s">
        <v>105</v>
      </c>
      <c r="G16" s="1"/>
      <c r="H16" s="1" t="s">
        <v>784</v>
      </c>
      <c r="I16" s="1"/>
      <c r="K16" t="str">
        <f t="shared" si="0"/>
        <v xml:space="preserve">ADD `Trafo 1 PH S` TEXT NOT NULL AFTER `Trafo 1 PH S`, </v>
      </c>
      <c r="R16" t="str">
        <f t="shared" si="1"/>
        <v>"D37PROT/PDIF2.Op.phsB",    //Trafo 1 PH S</v>
      </c>
    </row>
    <row r="17" spans="1:18" x14ac:dyDescent="0.25">
      <c r="A17">
        <v>26</v>
      </c>
      <c r="B17" s="1" t="s">
        <v>378</v>
      </c>
      <c r="C17" s="1" t="s">
        <v>87</v>
      </c>
      <c r="D17" s="1" t="s">
        <v>680</v>
      </c>
      <c r="E17" s="1" t="s">
        <v>105</v>
      </c>
      <c r="F17" s="1" t="s">
        <v>105</v>
      </c>
      <c r="G17" s="1"/>
      <c r="H17" s="1" t="s">
        <v>787</v>
      </c>
      <c r="I17" s="1"/>
      <c r="K17" t="str">
        <f t="shared" si="0"/>
        <v xml:space="preserve">ADD `Trafo 1 PH S` TEXT NOT NULL AFTER `Trafo 1 PH S`, </v>
      </c>
      <c r="R17" t="str">
        <f t="shared" si="1"/>
        <v>"D37PROT/PDIF4.Op.phsB",    //Trafo 1 PH S</v>
      </c>
    </row>
    <row r="18" spans="1:18" x14ac:dyDescent="0.25">
      <c r="A18">
        <v>27</v>
      </c>
      <c r="B18" s="1" t="s">
        <v>378</v>
      </c>
      <c r="C18" s="1" t="s">
        <v>87</v>
      </c>
      <c r="D18" s="1" t="s">
        <v>680</v>
      </c>
      <c r="E18" s="1" t="s">
        <v>105</v>
      </c>
      <c r="F18" s="1" t="s">
        <v>105</v>
      </c>
      <c r="G18" s="1"/>
      <c r="H18" s="1" t="s">
        <v>790</v>
      </c>
      <c r="I18" s="1"/>
      <c r="K18" t="str">
        <f t="shared" si="0"/>
        <v xml:space="preserve">ADD `Trafo 1 PH S` TEXT NOT NULL AFTER `Trafo 1 PH S`, </v>
      </c>
      <c r="R18" t="str">
        <f t="shared" si="1"/>
        <v>"D37PROT/PDIF6.Op.phsB",    //Trafo 1 PH S</v>
      </c>
    </row>
    <row r="19" spans="1:18" x14ac:dyDescent="0.25">
      <c r="A19">
        <v>28</v>
      </c>
      <c r="B19" s="1" t="s">
        <v>378</v>
      </c>
      <c r="C19" s="1" t="s">
        <v>87</v>
      </c>
      <c r="D19" s="1" t="s">
        <v>680</v>
      </c>
      <c r="E19" s="1" t="s">
        <v>105</v>
      </c>
      <c r="F19" s="1" t="s">
        <v>105</v>
      </c>
      <c r="G19" s="1"/>
      <c r="H19" s="1" t="s">
        <v>793</v>
      </c>
      <c r="I19" s="1"/>
      <c r="K19" t="str">
        <f t="shared" si="0"/>
        <v xml:space="preserve">ADD `Trafo 1 PH S` TEXT NOT NULL AFTER `Trafo 1 PH S`, </v>
      </c>
      <c r="R19" t="str">
        <f t="shared" si="1"/>
        <v>"D37PROT/PDIF1.Op.phsB",    //Trafo 1 PH S</v>
      </c>
    </row>
    <row r="20" spans="1:18" x14ac:dyDescent="0.25">
      <c r="A20">
        <v>31</v>
      </c>
      <c r="B20" s="1" t="s">
        <v>378</v>
      </c>
      <c r="C20" s="1" t="s">
        <v>87</v>
      </c>
      <c r="D20" s="1" t="s">
        <v>680</v>
      </c>
      <c r="E20" s="1" t="s">
        <v>106</v>
      </c>
      <c r="F20" s="1" t="s">
        <v>106</v>
      </c>
      <c r="G20" s="1"/>
      <c r="H20" s="1" t="s">
        <v>782</v>
      </c>
      <c r="I20" s="1" t="s">
        <v>5</v>
      </c>
    </row>
    <row r="21" spans="1:18" x14ac:dyDescent="0.25">
      <c r="A21">
        <v>32</v>
      </c>
      <c r="B21" s="1" t="s">
        <v>378</v>
      </c>
      <c r="C21" s="1" t="s">
        <v>87</v>
      </c>
      <c r="D21" s="1" t="s">
        <v>680</v>
      </c>
      <c r="E21" s="1" t="s">
        <v>106</v>
      </c>
      <c r="F21" s="1" t="s">
        <v>106</v>
      </c>
      <c r="G21" s="1"/>
      <c r="H21" s="1" t="s">
        <v>785</v>
      </c>
      <c r="I21" s="1"/>
    </row>
    <row r="22" spans="1:18" x14ac:dyDescent="0.25">
      <c r="A22">
        <v>33</v>
      </c>
      <c r="B22" s="1" t="s">
        <v>378</v>
      </c>
      <c r="C22" s="1" t="s">
        <v>87</v>
      </c>
      <c r="D22" s="1" t="s">
        <v>680</v>
      </c>
      <c r="E22" s="1" t="s">
        <v>106</v>
      </c>
      <c r="F22" s="1" t="s">
        <v>106</v>
      </c>
      <c r="G22" s="1"/>
      <c r="H22" s="1" t="s">
        <v>788</v>
      </c>
      <c r="I22" s="1"/>
    </row>
    <row r="23" spans="1:18" x14ac:dyDescent="0.25">
      <c r="A23">
        <v>34</v>
      </c>
      <c r="B23" s="1" t="s">
        <v>378</v>
      </c>
      <c r="C23" s="1" t="s">
        <v>87</v>
      </c>
      <c r="D23" s="1" t="s">
        <v>680</v>
      </c>
      <c r="E23" s="1" t="s">
        <v>106</v>
      </c>
      <c r="F23" s="1" t="s">
        <v>106</v>
      </c>
      <c r="G23" s="1"/>
      <c r="H23" s="1" t="s">
        <v>791</v>
      </c>
      <c r="I23" s="1"/>
    </row>
    <row r="24" spans="1:18" x14ac:dyDescent="0.25">
      <c r="A24">
        <v>35</v>
      </c>
      <c r="B24" s="1" t="s">
        <v>378</v>
      </c>
      <c r="C24" s="1" t="s">
        <v>87</v>
      </c>
      <c r="D24" s="1" t="s">
        <v>680</v>
      </c>
      <c r="E24" s="1" t="s">
        <v>106</v>
      </c>
      <c r="F24" s="1" t="s">
        <v>106</v>
      </c>
      <c r="G24" s="1"/>
      <c r="H24" s="1" t="s">
        <v>794</v>
      </c>
      <c r="I24" s="1"/>
    </row>
    <row r="25" spans="1:18" x14ac:dyDescent="0.25">
      <c r="A25">
        <v>6</v>
      </c>
      <c r="B25" s="1" t="s">
        <v>378</v>
      </c>
      <c r="C25" s="1" t="s">
        <v>87</v>
      </c>
      <c r="D25" s="1" t="s">
        <v>685</v>
      </c>
      <c r="E25" s="1" t="s">
        <v>93</v>
      </c>
      <c r="F25" s="1" t="s">
        <v>686</v>
      </c>
      <c r="G25" s="1"/>
      <c r="H25" s="1" t="s">
        <v>816</v>
      </c>
      <c r="I25" s="1" t="s">
        <v>5</v>
      </c>
    </row>
    <row r="26" spans="1:18" x14ac:dyDescent="0.25">
      <c r="A26">
        <v>7</v>
      </c>
      <c r="B26" s="1" t="s">
        <v>378</v>
      </c>
      <c r="C26" s="1" t="s">
        <v>87</v>
      </c>
      <c r="D26" s="1" t="s">
        <v>685</v>
      </c>
      <c r="E26" s="1" t="s">
        <v>94</v>
      </c>
      <c r="F26" s="1" t="s">
        <v>687</v>
      </c>
      <c r="G26" s="1"/>
      <c r="H26" s="1" t="s">
        <v>817</v>
      </c>
      <c r="I26" s="1" t="s">
        <v>5</v>
      </c>
      <c r="K26" t="str">
        <f>CONCATENATE($L$1," ",$N$1,F26,$N$1," ",$M$1," ",$N$1,F19,$N$1,","," ")</f>
        <v xml:space="preserve">ADD `F501_50/51P1.Op` TEXT NOT NULL AFTER `Trafo 1 PH S`, </v>
      </c>
      <c r="R26" t="str">
        <f>CONCATENATE($K$1,H26,$K$1,",","    ","//",F26)</f>
        <v>"D38PROT/PTOC1.Op.general",    //F501_50/51P1.Op</v>
      </c>
    </row>
    <row r="27" spans="1:18" x14ac:dyDescent="0.25">
      <c r="A27">
        <v>8</v>
      </c>
      <c r="B27" s="1" t="s">
        <v>378</v>
      </c>
      <c r="C27" s="1" t="s">
        <v>87</v>
      </c>
      <c r="D27" s="1" t="s">
        <v>685</v>
      </c>
      <c r="E27" s="1" t="s">
        <v>95</v>
      </c>
      <c r="F27" s="1" t="s">
        <v>688</v>
      </c>
      <c r="G27" s="1"/>
      <c r="H27" s="1" t="s">
        <v>818</v>
      </c>
      <c r="I27" s="1" t="s">
        <v>5</v>
      </c>
    </row>
    <row r="28" spans="1:18" x14ac:dyDescent="0.25">
      <c r="A28">
        <v>9</v>
      </c>
      <c r="B28" s="1" t="s">
        <v>378</v>
      </c>
      <c r="C28" s="1" t="s">
        <v>87</v>
      </c>
      <c r="D28" s="1" t="s">
        <v>685</v>
      </c>
      <c r="E28" s="1" t="s">
        <v>96</v>
      </c>
      <c r="F28" s="1" t="s">
        <v>689</v>
      </c>
      <c r="G28" s="1"/>
      <c r="H28" s="1" t="s">
        <v>819</v>
      </c>
      <c r="I28" s="1" t="s">
        <v>5</v>
      </c>
    </row>
    <row r="29" spans="1:18" x14ac:dyDescent="0.25">
      <c r="A29">
        <v>22</v>
      </c>
      <c r="B29" s="1" t="s">
        <v>378</v>
      </c>
      <c r="C29" s="1" t="s">
        <v>87</v>
      </c>
      <c r="D29" s="1" t="s">
        <v>685</v>
      </c>
      <c r="E29" s="1" t="s">
        <v>104</v>
      </c>
      <c r="F29" s="1" t="s">
        <v>104</v>
      </c>
      <c r="G29" s="1"/>
      <c r="H29" s="1" t="s">
        <v>795</v>
      </c>
      <c r="I29" s="1"/>
    </row>
    <row r="30" spans="1:18" x14ac:dyDescent="0.25">
      <c r="A30">
        <v>29</v>
      </c>
      <c r="B30" s="1" t="s">
        <v>378</v>
      </c>
      <c r="C30" s="1" t="s">
        <v>87</v>
      </c>
      <c r="D30" s="1" t="s">
        <v>685</v>
      </c>
      <c r="E30" s="1" t="s">
        <v>105</v>
      </c>
      <c r="F30" s="1" t="s">
        <v>105</v>
      </c>
      <c r="G30" s="1"/>
      <c r="H30" s="1" t="s">
        <v>796</v>
      </c>
      <c r="I30" s="1"/>
    </row>
    <row r="31" spans="1:18" x14ac:dyDescent="0.25">
      <c r="A31">
        <v>36</v>
      </c>
      <c r="B31" s="1" t="s">
        <v>378</v>
      </c>
      <c r="C31" s="1" t="s">
        <v>87</v>
      </c>
      <c r="D31" s="1" t="s">
        <v>685</v>
      </c>
      <c r="E31" s="1" t="s">
        <v>106</v>
      </c>
      <c r="F31" s="1" t="s">
        <v>106</v>
      </c>
      <c r="G31" s="1"/>
      <c r="H31" s="1" t="s">
        <v>797</v>
      </c>
      <c r="I31" s="1"/>
    </row>
    <row r="32" spans="1:18" x14ac:dyDescent="0.25">
      <c r="A32">
        <v>10</v>
      </c>
      <c r="B32" s="1" t="s">
        <v>378</v>
      </c>
      <c r="C32" s="1" t="s">
        <v>87</v>
      </c>
      <c r="D32" s="1" t="s">
        <v>690</v>
      </c>
      <c r="E32" s="1" t="s">
        <v>97</v>
      </c>
      <c r="F32" s="1" t="s">
        <v>691</v>
      </c>
      <c r="G32" s="1"/>
      <c r="H32" s="1" t="s">
        <v>821</v>
      </c>
      <c r="I32" s="1" t="s">
        <v>5</v>
      </c>
    </row>
    <row r="33" spans="1:18" x14ac:dyDescent="0.25">
      <c r="A33">
        <v>11</v>
      </c>
      <c r="B33" s="1" t="s">
        <v>378</v>
      </c>
      <c r="C33" s="1" t="s">
        <v>87</v>
      </c>
      <c r="D33" s="1" t="s">
        <v>690</v>
      </c>
      <c r="E33" s="1" t="s">
        <v>98</v>
      </c>
      <c r="F33" s="1" t="s">
        <v>692</v>
      </c>
      <c r="G33" s="1"/>
      <c r="H33" s="1" t="s">
        <v>820</v>
      </c>
      <c r="I33" s="1" t="s">
        <v>5</v>
      </c>
      <c r="K33" t="str">
        <f>CONCATENATE($L$1," ",$N$1,F33,$N$1," ",$M$1," ",$N$1,F26,$N$1,","," ")</f>
        <v xml:space="preserve">ADD `F502_50/51P1.Op` TEXT NOT NULL AFTER `F501_50/51P1.Op`, </v>
      </c>
      <c r="R33" t="str">
        <f>CONCATENATE($K$1,H33,$K$1,",","    ","//",F33)</f>
        <v>"D39PROT/PTOC1.Op.phsC",    //F502_50/51P1.Op</v>
      </c>
    </row>
    <row r="34" spans="1:18" x14ac:dyDescent="0.25">
      <c r="A34">
        <v>12</v>
      </c>
      <c r="B34" s="1" t="s">
        <v>378</v>
      </c>
      <c r="C34" s="1" t="s">
        <v>87</v>
      </c>
      <c r="D34" s="1" t="s">
        <v>690</v>
      </c>
      <c r="E34" s="1" t="s">
        <v>99</v>
      </c>
      <c r="F34" s="1" t="s">
        <v>693</v>
      </c>
      <c r="G34" s="1"/>
      <c r="H34" s="1" t="s">
        <v>822</v>
      </c>
      <c r="I34" s="1" t="s">
        <v>5</v>
      </c>
    </row>
    <row r="35" spans="1:18" x14ac:dyDescent="0.25">
      <c r="A35">
        <v>13</v>
      </c>
      <c r="B35" s="1" t="s">
        <v>378</v>
      </c>
      <c r="C35" s="1" t="s">
        <v>87</v>
      </c>
      <c r="D35" s="1" t="s">
        <v>690</v>
      </c>
      <c r="E35" s="1" t="s">
        <v>100</v>
      </c>
      <c r="F35" s="1" t="s">
        <v>691</v>
      </c>
      <c r="G35" s="1"/>
      <c r="H35" s="1" t="s">
        <v>821</v>
      </c>
      <c r="I35" s="1" t="s">
        <v>5</v>
      </c>
    </row>
    <row r="36" spans="1:18" x14ac:dyDescent="0.25">
      <c r="A36">
        <v>14</v>
      </c>
      <c r="B36" s="1" t="s">
        <v>378</v>
      </c>
      <c r="C36" s="1" t="s">
        <v>87</v>
      </c>
      <c r="D36" s="1" t="s">
        <v>690</v>
      </c>
      <c r="E36" s="1" t="s">
        <v>101</v>
      </c>
      <c r="F36" s="1" t="s">
        <v>694</v>
      </c>
      <c r="G36" s="1"/>
      <c r="H36" s="1" t="s">
        <v>823</v>
      </c>
      <c r="I36" s="1" t="s">
        <v>5</v>
      </c>
    </row>
    <row r="37" spans="1:18" x14ac:dyDescent="0.25">
      <c r="A37">
        <v>15</v>
      </c>
      <c r="B37" s="1" t="s">
        <v>378</v>
      </c>
      <c r="C37" s="1" t="s">
        <v>87</v>
      </c>
      <c r="D37" s="1" t="s">
        <v>690</v>
      </c>
      <c r="E37" s="1" t="s">
        <v>102</v>
      </c>
      <c r="F37" s="1" t="s">
        <v>695</v>
      </c>
      <c r="G37" s="1"/>
      <c r="H37" s="1" t="s">
        <v>824</v>
      </c>
      <c r="I37" s="1" t="s">
        <v>5</v>
      </c>
    </row>
    <row r="38" spans="1:18" x14ac:dyDescent="0.25">
      <c r="A38">
        <v>23</v>
      </c>
      <c r="B38" s="1" t="s">
        <v>378</v>
      </c>
      <c r="C38" s="1" t="s">
        <v>87</v>
      </c>
      <c r="D38" s="1" t="s">
        <v>690</v>
      </c>
      <c r="E38" s="1" t="s">
        <v>104</v>
      </c>
      <c r="F38" s="1" t="s">
        <v>104</v>
      </c>
      <c r="G38" s="1"/>
      <c r="H38" s="1" t="s">
        <v>798</v>
      </c>
      <c r="I38" s="1"/>
    </row>
    <row r="39" spans="1:18" x14ac:dyDescent="0.25">
      <c r="A39">
        <v>30</v>
      </c>
      <c r="B39" s="1" t="s">
        <v>378</v>
      </c>
      <c r="C39" s="1" t="s">
        <v>87</v>
      </c>
      <c r="D39" s="1" t="s">
        <v>690</v>
      </c>
      <c r="E39" s="1" t="s">
        <v>105</v>
      </c>
      <c r="F39" s="1" t="s">
        <v>105</v>
      </c>
      <c r="G39" s="1"/>
      <c r="H39" s="1" t="s">
        <v>799</v>
      </c>
      <c r="I39" s="1"/>
    </row>
    <row r="40" spans="1:18" x14ac:dyDescent="0.25">
      <c r="A40">
        <v>37</v>
      </c>
      <c r="B40" s="1" t="s">
        <v>378</v>
      </c>
      <c r="C40" s="1" t="s">
        <v>87</v>
      </c>
      <c r="D40" s="1" t="s">
        <v>690</v>
      </c>
      <c r="E40" s="1" t="s">
        <v>106</v>
      </c>
      <c r="F40" s="1" t="s">
        <v>106</v>
      </c>
      <c r="G40" s="1"/>
      <c r="H40" s="1" t="s">
        <v>800</v>
      </c>
      <c r="I40" s="1"/>
      <c r="K40" t="str">
        <f>CONCATENATE($L$1," ",$N$1,F40,$N$1," ",$M$1," ",$N$1,F33,$N$1,","," ")</f>
        <v xml:space="preserve">ADD `Trafo 1 PH T` TEXT NOT NULL AFTER `F502_50/51P1.Op`, </v>
      </c>
      <c r="R40" t="str">
        <f t="shared" ref="R40:R73" si="2">CONCATENATE($K$1,H40,$K$1,",","    ","//",F40)</f>
        <v>"D39PROT/PTRC1.Op.phsC",    //Trafo 1 PH T</v>
      </c>
    </row>
    <row r="41" spans="1:18" x14ac:dyDescent="0.25">
      <c r="A41">
        <v>38</v>
      </c>
      <c r="B41" s="1" t="s">
        <v>378</v>
      </c>
      <c r="C41" s="1" t="s">
        <v>87</v>
      </c>
      <c r="D41" s="1" t="s">
        <v>690</v>
      </c>
      <c r="E41" s="1" t="s">
        <v>107</v>
      </c>
      <c r="F41" s="1" t="s">
        <v>697</v>
      </c>
      <c r="G41" s="1"/>
      <c r="H41" s="1" t="s">
        <v>825</v>
      </c>
      <c r="I41" s="1" t="s">
        <v>5</v>
      </c>
      <c r="K41" t="str">
        <f t="shared" ref="K41:K73" si="3">CONCATENATE($L$1," ",$N$1,F41,$N$1," ",$M$1," ",$N$1,F40,$N$1,","," ")</f>
        <v xml:space="preserve">ADD `F502_20KV_CB_INCOMING_IN_TEST` TEXT NOT NULL AFTER `Trafo 1 PH T`, </v>
      </c>
      <c r="R41" t="str">
        <f t="shared" si="2"/>
        <v>"D39PROT/GGIO10.Ind4.stVal",    //F502_20KV_CB_INCOMING_IN_TEST</v>
      </c>
    </row>
    <row r="42" spans="1:18" ht="15.75" customHeight="1" x14ac:dyDescent="0.25">
      <c r="A42">
        <v>39</v>
      </c>
      <c r="B42" s="1" t="s">
        <v>378</v>
      </c>
      <c r="C42" s="1" t="s">
        <v>87</v>
      </c>
      <c r="D42" s="1" t="s">
        <v>690</v>
      </c>
      <c r="E42" s="1" t="s">
        <v>108</v>
      </c>
      <c r="F42" s="1" t="s">
        <v>698</v>
      </c>
      <c r="G42" s="1"/>
      <c r="H42" s="1" t="s">
        <v>826</v>
      </c>
      <c r="I42" s="1" t="s">
        <v>5</v>
      </c>
      <c r="K42" t="str">
        <f t="shared" si="3"/>
        <v xml:space="preserve">ADD `F502_20KV_CB_INCOMING_IN_SERVICE` TEXT NOT NULL AFTER `F502_20KV_CB_INCOMING_IN_TEST`, </v>
      </c>
      <c r="R42" t="str">
        <f t="shared" si="2"/>
        <v>"D39PROT/GGIO10.Ind5.stVal",    //F502_20KV_CB_INCOMING_IN_SERVICE</v>
      </c>
    </row>
    <row r="43" spans="1:18" x14ac:dyDescent="0.25">
      <c r="A43">
        <v>40</v>
      </c>
      <c r="B43" s="1" t="s">
        <v>378</v>
      </c>
      <c r="C43" s="1" t="s">
        <v>87</v>
      </c>
      <c r="D43" s="1" t="s">
        <v>690</v>
      </c>
      <c r="E43" s="1" t="s">
        <v>109</v>
      </c>
      <c r="F43" s="1" t="s">
        <v>699</v>
      </c>
      <c r="G43" s="1"/>
      <c r="H43" s="1" t="s">
        <v>827</v>
      </c>
      <c r="I43" s="1" t="s">
        <v>5</v>
      </c>
      <c r="K43" t="str">
        <f t="shared" si="3"/>
        <v xml:space="preserve">ADD `F502_MOTOR_SUPPLY_FAIL` TEXT NOT NULL AFTER `F502_20KV_CB_INCOMING_IN_SERVICE`, </v>
      </c>
      <c r="R43" t="str">
        <f t="shared" si="2"/>
        <v>"D39PROT/GGIO10.Ind6.stVal",    //F502_MOTOR_SUPPLY_FAIL</v>
      </c>
    </row>
    <row r="44" spans="1:18" x14ac:dyDescent="0.25">
      <c r="A44">
        <v>41</v>
      </c>
      <c r="B44" s="1" t="s">
        <v>378</v>
      </c>
      <c r="C44" s="1" t="s">
        <v>87</v>
      </c>
      <c r="D44" s="1" t="s">
        <v>690</v>
      </c>
      <c r="E44" s="1" t="s">
        <v>110</v>
      </c>
      <c r="F44" s="1" t="s">
        <v>700</v>
      </c>
      <c r="G44" s="1"/>
      <c r="H44" s="1" t="s">
        <v>828</v>
      </c>
      <c r="I44" s="1" t="s">
        <v>5</v>
      </c>
      <c r="K44" t="str">
        <f t="shared" si="3"/>
        <v xml:space="preserve">ADD `F502_CONTROL_SUPPLY_FAIL` TEXT NOT NULL AFTER `F502_MOTOR_SUPPLY_FAIL`, </v>
      </c>
      <c r="R44" t="str">
        <f t="shared" si="2"/>
        <v>"D39PROT/GGIO10.Ind7.stVal",    //F502_CONTROL_SUPPLY_FAIL</v>
      </c>
    </row>
    <row r="45" spans="1:18" x14ac:dyDescent="0.25">
      <c r="A45">
        <v>42</v>
      </c>
      <c r="B45" s="1" t="s">
        <v>378</v>
      </c>
      <c r="C45" s="1" t="s">
        <v>87</v>
      </c>
      <c r="D45" s="1" t="s">
        <v>690</v>
      </c>
      <c r="E45" s="1" t="s">
        <v>701</v>
      </c>
      <c r="F45" s="1" t="s">
        <v>704</v>
      </c>
      <c r="G45" s="1"/>
      <c r="H45" s="1" t="s">
        <v>829</v>
      </c>
      <c r="I45" s="1" t="s">
        <v>5</v>
      </c>
      <c r="K45" t="str">
        <f t="shared" si="3"/>
        <v xml:space="preserve">ADD `F502_20KV_INCOMING_SWITCH_LOCAL` TEXT NOT NULL AFTER `F502_CONTROL_SUPPLY_FAIL`, </v>
      </c>
      <c r="R45" t="str">
        <f t="shared" si="2"/>
        <v>"D39PROT/GGIO10.Ind8.stVal",    //F502_20KV_INCOMING_SWITCH_LOCAL</v>
      </c>
    </row>
    <row r="46" spans="1:18" x14ac:dyDescent="0.25">
      <c r="A46">
        <v>43</v>
      </c>
      <c r="B46" s="1" t="s">
        <v>378</v>
      </c>
      <c r="C46" s="1" t="s">
        <v>87</v>
      </c>
      <c r="D46" s="1" t="s">
        <v>690</v>
      </c>
      <c r="E46" s="1" t="s">
        <v>702</v>
      </c>
      <c r="F46" s="1" t="s">
        <v>705</v>
      </c>
      <c r="G46" s="1"/>
      <c r="H46" s="1" t="s">
        <v>830</v>
      </c>
      <c r="I46" s="1" t="s">
        <v>5</v>
      </c>
      <c r="K46" t="str">
        <f t="shared" si="3"/>
        <v xml:space="preserve">ADD `F502_20KV_INCOMING_SWITCH_REMOTE` TEXT NOT NULL AFTER `F502_20KV_INCOMING_SWITCH_LOCAL`, </v>
      </c>
      <c r="R46" t="str">
        <f t="shared" si="2"/>
        <v>"D39PROT/GGIO11.Ind1.stVal",    //F502_20KV_INCOMING_SWITCH_REMOTE</v>
      </c>
    </row>
    <row r="47" spans="1:18" x14ac:dyDescent="0.25">
      <c r="A47">
        <v>44</v>
      </c>
      <c r="B47" s="1" t="s">
        <v>378</v>
      </c>
      <c r="C47" s="1" t="s">
        <v>87</v>
      </c>
      <c r="D47" s="1" t="s">
        <v>690</v>
      </c>
      <c r="E47" s="1" t="s">
        <v>111</v>
      </c>
      <c r="F47" s="1" t="s">
        <v>703</v>
      </c>
      <c r="G47" s="1"/>
      <c r="H47" s="1" t="s">
        <v>831</v>
      </c>
      <c r="I47" s="1" t="s">
        <v>5</v>
      </c>
      <c r="K47" t="str">
        <f t="shared" si="3"/>
        <v xml:space="preserve">ADD `F502_TRIPPING_SUPPLY_FAIL` TEXT NOT NULL AFTER `F502_20KV_INCOMING_SWITCH_REMOTE`, </v>
      </c>
      <c r="R47" t="str">
        <f t="shared" si="2"/>
        <v>"D39PROT/GGIO11.Ind3.stVal",    //F502_TRIPPING_SUPPLY_FAIL</v>
      </c>
    </row>
    <row r="48" spans="1:18" x14ac:dyDescent="0.25">
      <c r="A48">
        <v>45</v>
      </c>
      <c r="B48" s="1" t="s">
        <v>378</v>
      </c>
      <c r="C48" s="1" t="s">
        <v>87</v>
      </c>
      <c r="D48" s="1" t="s">
        <v>690</v>
      </c>
      <c r="E48" s="1" t="s">
        <v>112</v>
      </c>
      <c r="F48" s="1" t="s">
        <v>706</v>
      </c>
      <c r="G48" s="1"/>
      <c r="H48" s="1" t="s">
        <v>832</v>
      </c>
      <c r="I48" s="1" t="s">
        <v>5</v>
      </c>
      <c r="K48" t="str">
        <f t="shared" si="3"/>
        <v xml:space="preserve">ADD `F502_VT_MCB_FAULT_TRIP` TEXT NOT NULL AFTER `F502_TRIPPING_SUPPLY_FAIL`, </v>
      </c>
      <c r="R48" t="str">
        <f t="shared" si="2"/>
        <v>"D39PROT/GGIO11.Ind4.stVal",    //F502_VT_MCB_FAULT_TRIP</v>
      </c>
    </row>
    <row r="49" spans="1:18" x14ac:dyDescent="0.25">
      <c r="A49">
        <v>48</v>
      </c>
      <c r="B49" s="1" t="s">
        <v>378</v>
      </c>
      <c r="C49" s="1" t="s">
        <v>87</v>
      </c>
      <c r="D49" s="1" t="s">
        <v>737</v>
      </c>
      <c r="E49" s="1" t="s">
        <v>708</v>
      </c>
      <c r="F49" s="1" t="s">
        <v>740</v>
      </c>
      <c r="G49" s="1"/>
      <c r="H49" s="1" t="s">
        <v>833</v>
      </c>
      <c r="I49" s="1" t="s">
        <v>5</v>
      </c>
      <c r="K49" t="str">
        <f t="shared" si="3"/>
        <v xml:space="preserve">ADD `BCU_ETHERNET_FAIL_TRAFO_1_PROT_PANEL` TEXT NOT NULL AFTER `F502_VT_MCB_FAULT_TRIP`, </v>
      </c>
      <c r="R49" t="str">
        <f t="shared" si="2"/>
        <v>"D40PROT/GGIO19.Ind7.stVal",    //BCU_ETHERNET_FAIL_TRAFO_1_PROT_PANEL</v>
      </c>
    </row>
    <row r="50" spans="1:18" x14ac:dyDescent="0.25">
      <c r="A50">
        <v>49</v>
      </c>
      <c r="B50" s="1" t="s">
        <v>378</v>
      </c>
      <c r="C50" s="1" t="s">
        <v>87</v>
      </c>
      <c r="D50" s="1" t="s">
        <v>737</v>
      </c>
      <c r="E50" s="1" t="s">
        <v>709</v>
      </c>
      <c r="F50" s="1" t="s">
        <v>741</v>
      </c>
      <c r="G50" s="1"/>
      <c r="H50" s="1" t="s">
        <v>834</v>
      </c>
      <c r="I50" s="1" t="s">
        <v>5</v>
      </c>
      <c r="K50" t="str">
        <f t="shared" si="3"/>
        <v xml:space="preserve">ADD `BCU_F87T_FAIL` TEXT NOT NULL AFTER `BCU_ETHERNET_FAIL_TRAFO_1_PROT_PANEL`, </v>
      </c>
      <c r="R50" t="str">
        <f t="shared" si="2"/>
        <v>"D40PROT/GGIO19.Ind1.stVal",    //BCU_F87T_FAIL</v>
      </c>
    </row>
    <row r="51" spans="1:18" x14ac:dyDescent="0.25">
      <c r="A51">
        <v>50</v>
      </c>
      <c r="B51" s="1" t="s">
        <v>378</v>
      </c>
      <c r="C51" s="1" t="s">
        <v>87</v>
      </c>
      <c r="D51" s="1" t="s">
        <v>737</v>
      </c>
      <c r="E51" s="1" t="s">
        <v>710</v>
      </c>
      <c r="F51" s="1" t="s">
        <v>742</v>
      </c>
      <c r="G51" s="1"/>
      <c r="H51" s="1" t="s">
        <v>835</v>
      </c>
      <c r="I51" s="1" t="s">
        <v>5</v>
      </c>
      <c r="K51" t="str">
        <f t="shared" si="3"/>
        <v xml:space="preserve">ADD `BCU_F501_FAIL` TEXT NOT NULL AFTER `BCU_F87T_FAIL`, </v>
      </c>
      <c r="R51" t="str">
        <f t="shared" si="2"/>
        <v>"D40PROT/GGIO19.Ind3.stVal",    //BCU_F501_FAIL</v>
      </c>
    </row>
    <row r="52" spans="1:18" x14ac:dyDescent="0.25">
      <c r="A52">
        <v>51</v>
      </c>
      <c r="B52" s="1" t="s">
        <v>378</v>
      </c>
      <c r="C52" s="1" t="s">
        <v>87</v>
      </c>
      <c r="D52" s="1" t="s">
        <v>737</v>
      </c>
      <c r="E52" s="1" t="s">
        <v>711</v>
      </c>
      <c r="F52" s="1" t="s">
        <v>743</v>
      </c>
      <c r="G52" s="1"/>
      <c r="H52" s="1" t="s">
        <v>836</v>
      </c>
      <c r="I52" s="1" t="s">
        <v>5</v>
      </c>
      <c r="K52" t="str">
        <f t="shared" si="3"/>
        <v xml:space="preserve">ADD `BCU_F502_FAIL` TEXT NOT NULL AFTER `BCU_F501_FAIL`, </v>
      </c>
      <c r="R52" t="str">
        <f t="shared" si="2"/>
        <v>"D40PROT/GGIO19.Ind5.stVal",    //BCU_F502_FAIL</v>
      </c>
    </row>
    <row r="53" spans="1:18" x14ac:dyDescent="0.25">
      <c r="A53">
        <v>52</v>
      </c>
      <c r="B53" s="1" t="s">
        <v>378</v>
      </c>
      <c r="C53" s="1" t="s">
        <v>87</v>
      </c>
      <c r="D53" s="1" t="s">
        <v>737</v>
      </c>
      <c r="E53" s="1" t="s">
        <v>36</v>
      </c>
      <c r="F53" s="1" t="s">
        <v>744</v>
      </c>
      <c r="G53" s="1"/>
      <c r="H53" s="1" t="s">
        <v>837</v>
      </c>
      <c r="I53" s="1" t="s">
        <v>5</v>
      </c>
      <c r="K53" t="str">
        <f t="shared" si="3"/>
        <v xml:space="preserve">ADD `BCU_SF6 STAGE 2 BLOCK` TEXT NOT NULL AFTER `BCU_F502_FAIL`, </v>
      </c>
      <c r="R53" t="str">
        <f t="shared" si="2"/>
        <v>"D40CTRL/GGIO28.Ind1.stVal",    //BCU_SF6 STAGE 2 BLOCK</v>
      </c>
    </row>
    <row r="54" spans="1:18" x14ac:dyDescent="0.25">
      <c r="A54">
        <v>53</v>
      </c>
      <c r="B54" s="1" t="s">
        <v>378</v>
      </c>
      <c r="C54" s="1" t="s">
        <v>87</v>
      </c>
      <c r="D54" s="1" t="s">
        <v>737</v>
      </c>
      <c r="E54" s="1" t="s">
        <v>38</v>
      </c>
      <c r="F54" s="1" t="s">
        <v>151</v>
      </c>
      <c r="G54" s="1"/>
      <c r="H54" s="1" t="s">
        <v>838</v>
      </c>
      <c r="I54" s="1" t="s">
        <v>5</v>
      </c>
      <c r="K54" t="str">
        <f t="shared" si="3"/>
        <v xml:space="preserve">ADD `BCU_SF6 STAGE 1 ALARM` TEXT NOT NULL AFTER `BCU_SF6 STAGE 2 BLOCK`, </v>
      </c>
      <c r="R54" t="str">
        <f t="shared" si="2"/>
        <v>"D40CTRL/GGIO28.Ind3.stVal",    //BCU_SF6 STAGE 1 ALARM</v>
      </c>
    </row>
    <row r="55" spans="1:18" x14ac:dyDescent="0.25">
      <c r="A55">
        <v>54</v>
      </c>
      <c r="B55" s="1" t="s">
        <v>378</v>
      </c>
      <c r="C55" s="1" t="s">
        <v>87</v>
      </c>
      <c r="D55" s="1" t="s">
        <v>737</v>
      </c>
      <c r="E55" s="1" t="s">
        <v>113</v>
      </c>
      <c r="F55" s="1" t="s">
        <v>745</v>
      </c>
      <c r="G55" s="1"/>
      <c r="H55" s="1" t="s">
        <v>839</v>
      </c>
      <c r="I55" s="1" t="s">
        <v>5</v>
      </c>
      <c r="K55" t="str">
        <f t="shared" si="3"/>
        <v xml:space="preserve">ADD `BCU_CLOSE_SPRG_UNCHRG` TEXT NOT NULL AFTER `BCU_SF6 STAGE 1 ALARM`, </v>
      </c>
      <c r="R55" t="str">
        <f t="shared" si="2"/>
        <v>"D40CTRL/GGIO28.Ind4.stVal",    //BCU_CLOSE_SPRG_UNCHRG</v>
      </c>
    </row>
    <row r="56" spans="1:18" x14ac:dyDescent="0.25">
      <c r="A56">
        <v>55</v>
      </c>
      <c r="B56" s="1" t="s">
        <v>378</v>
      </c>
      <c r="C56" s="1" t="s">
        <v>87</v>
      </c>
      <c r="D56" s="1" t="s">
        <v>737</v>
      </c>
      <c r="E56" s="1" t="s">
        <v>712</v>
      </c>
      <c r="F56" s="1" t="s">
        <v>746</v>
      </c>
      <c r="G56" s="1"/>
      <c r="H56" s="1" t="s">
        <v>840</v>
      </c>
      <c r="I56" s="1" t="s">
        <v>5</v>
      </c>
      <c r="K56" t="str">
        <f t="shared" si="3"/>
        <v xml:space="preserve">ADD `BCU_CB_Q0_MTR_MCB_TRIP` TEXT NOT NULL AFTER `BCU_CLOSE_SPRG_UNCHRG`, </v>
      </c>
      <c r="R56" t="str">
        <f t="shared" si="2"/>
        <v>"D40CTRL/GGIO28.Ind5.stVal",    //BCU_CB_Q0_MTR_MCB_TRIP</v>
      </c>
    </row>
    <row r="57" spans="1:18" x14ac:dyDescent="0.25">
      <c r="A57">
        <v>56</v>
      </c>
      <c r="B57" s="1" t="s">
        <v>378</v>
      </c>
      <c r="C57" s="1" t="s">
        <v>87</v>
      </c>
      <c r="D57" s="1" t="s">
        <v>737</v>
      </c>
      <c r="E57" s="1" t="s">
        <v>114</v>
      </c>
      <c r="F57" s="1" t="s">
        <v>747</v>
      </c>
      <c r="G57" s="1"/>
      <c r="H57" s="1" t="s">
        <v>841</v>
      </c>
      <c r="I57" s="1" t="s">
        <v>5</v>
      </c>
      <c r="K57" t="str">
        <f t="shared" si="3"/>
        <v xml:space="preserve">ADD `BCU_DS_Q1_MTR_MCB_TRIP` TEXT NOT NULL AFTER `BCU_CB_Q0_MTR_MCB_TRIP`, </v>
      </c>
      <c r="R57" t="str">
        <f t="shared" si="2"/>
        <v>"D40CTRL/GGIO29.Ind3.stVal",    //BCU_DS_Q1_MTR_MCB_TRIP</v>
      </c>
    </row>
    <row r="58" spans="1:18" x14ac:dyDescent="0.25">
      <c r="A58">
        <v>57</v>
      </c>
      <c r="B58" s="1" t="s">
        <v>378</v>
      </c>
      <c r="C58" s="1" t="s">
        <v>87</v>
      </c>
      <c r="D58" s="1" t="s">
        <v>737</v>
      </c>
      <c r="E58" s="1" t="s">
        <v>115</v>
      </c>
      <c r="F58" s="1" t="s">
        <v>748</v>
      </c>
      <c r="G58" s="1"/>
      <c r="H58" s="1" t="s">
        <v>842</v>
      </c>
      <c r="I58" s="1" t="s">
        <v>5</v>
      </c>
      <c r="K58" t="str">
        <f t="shared" si="3"/>
        <v xml:space="preserve">ADD `BCU_DS_Q1_CTRL_MCB_TRIP` TEXT NOT NULL AFTER `BCU_DS_Q1_MTR_MCB_TRIP`, </v>
      </c>
      <c r="R58" t="str">
        <f t="shared" si="2"/>
        <v>"D40CTRL/GGIO29.Ind4.stVal",    //BCU_DS_Q1_CTRL_MCB_TRIP</v>
      </c>
    </row>
    <row r="59" spans="1:18" x14ac:dyDescent="0.25">
      <c r="A59">
        <v>58</v>
      </c>
      <c r="B59" s="1" t="s">
        <v>378</v>
      </c>
      <c r="C59" s="1" t="s">
        <v>87</v>
      </c>
      <c r="D59" s="1" t="s">
        <v>737</v>
      </c>
      <c r="E59" s="1" t="s">
        <v>116</v>
      </c>
      <c r="F59" s="1" t="s">
        <v>749</v>
      </c>
      <c r="G59" s="1"/>
      <c r="H59" s="1" t="s">
        <v>843</v>
      </c>
      <c r="I59" s="1" t="s">
        <v>5</v>
      </c>
      <c r="K59" t="str">
        <f t="shared" si="3"/>
        <v xml:space="preserve">ADD `BCU_DS_Q2_MTR_MCB_TRIP` TEXT NOT NULL AFTER `BCU_DS_Q1_CTRL_MCB_TRIP`, </v>
      </c>
      <c r="R59" t="str">
        <f t="shared" si="2"/>
        <v>"D40CTRL/GGIO30.Ind2.stVal",    //BCU_DS_Q2_MTR_MCB_TRIP</v>
      </c>
    </row>
    <row r="60" spans="1:18" x14ac:dyDescent="0.25">
      <c r="A60">
        <v>59</v>
      </c>
      <c r="B60" s="1" t="s">
        <v>378</v>
      </c>
      <c r="C60" s="1" t="s">
        <v>87</v>
      </c>
      <c r="D60" s="1" t="s">
        <v>737</v>
      </c>
      <c r="E60" s="1" t="s">
        <v>117</v>
      </c>
      <c r="F60" s="1" t="s">
        <v>750</v>
      </c>
      <c r="G60" s="1"/>
      <c r="H60" s="1" t="s">
        <v>844</v>
      </c>
      <c r="I60" s="1" t="s">
        <v>5</v>
      </c>
      <c r="K60" t="str">
        <f t="shared" si="3"/>
        <v xml:space="preserve">ADD `BCU_DS_Q2_CTRL_MCB_TRIP` TEXT NOT NULL AFTER `BCU_DS_Q2_MTR_MCB_TRIP`, </v>
      </c>
      <c r="R60" t="str">
        <f t="shared" si="2"/>
        <v>"D40CTRL/GGIO30.Ind3.stVal",    //BCU_DS_Q2_CTRL_MCB_TRIP</v>
      </c>
    </row>
    <row r="61" spans="1:18" x14ac:dyDescent="0.25">
      <c r="A61">
        <v>60</v>
      </c>
      <c r="B61" s="1" t="s">
        <v>378</v>
      </c>
      <c r="C61" s="1" t="s">
        <v>87</v>
      </c>
      <c r="D61" s="1" t="s">
        <v>737</v>
      </c>
      <c r="E61" s="1" t="s">
        <v>118</v>
      </c>
      <c r="F61" s="1" t="s">
        <v>751</v>
      </c>
      <c r="G61" s="1"/>
      <c r="H61" s="1" t="s">
        <v>845</v>
      </c>
      <c r="I61" s="1" t="s">
        <v>5</v>
      </c>
      <c r="K61" t="str">
        <f t="shared" si="3"/>
        <v xml:space="preserve">ADD `BCU_B07.BI_15` TEXT NOT NULL AFTER `BCU_DS_Q2_CTRL_MCB_TRIP`, </v>
      </c>
      <c r="R61" t="str">
        <f t="shared" si="2"/>
        <v>"D40CTRL/GGIO17.Ind7.stVal",    //BCU_B07.BI_15</v>
      </c>
    </row>
    <row r="62" spans="1:18" x14ac:dyDescent="0.25">
      <c r="A62">
        <v>61</v>
      </c>
      <c r="B62" s="1" t="s">
        <v>378</v>
      </c>
      <c r="C62" s="1" t="s">
        <v>87</v>
      </c>
      <c r="D62" s="1" t="s">
        <v>737</v>
      </c>
      <c r="E62" s="5" t="s">
        <v>713</v>
      </c>
      <c r="F62" s="1" t="s">
        <v>752</v>
      </c>
      <c r="G62" s="1"/>
      <c r="H62" s="1" t="s">
        <v>846</v>
      </c>
      <c r="I62" s="1" t="s">
        <v>5</v>
      </c>
      <c r="K62" t="str">
        <f t="shared" si="3"/>
        <v xml:space="preserve">ADD `BCU_M_TANK_OIL_HIGH_LVL_ALARM` TEXT NOT NULL AFTER `BCU_B07.BI_15`, </v>
      </c>
      <c r="R62" t="str">
        <f t="shared" si="2"/>
        <v>"D40CTRL/GGIO31.Ind1.stVal",    //BCU_M_TANK_OIL_HIGH_LVL_ALARM</v>
      </c>
    </row>
    <row r="63" spans="1:18" x14ac:dyDescent="0.25">
      <c r="A63">
        <v>62</v>
      </c>
      <c r="B63" s="1" t="s">
        <v>378</v>
      </c>
      <c r="C63" s="1" t="s">
        <v>87</v>
      </c>
      <c r="D63" s="1" t="s">
        <v>737</v>
      </c>
      <c r="E63" s="14" t="s">
        <v>714</v>
      </c>
      <c r="F63" s="1" t="s">
        <v>753</v>
      </c>
      <c r="G63" s="1"/>
      <c r="H63" s="1" t="s">
        <v>847</v>
      </c>
      <c r="I63" s="1" t="s">
        <v>5</v>
      </c>
      <c r="K63" t="str">
        <f t="shared" si="3"/>
        <v xml:space="preserve">ADD `BCU_OLTC_OIL_HIGH_LVL_ALARM` TEXT NOT NULL AFTER `BCU_M_TANK_OIL_HIGH_LVL_ALARM`, </v>
      </c>
      <c r="R63" t="str">
        <f t="shared" si="2"/>
        <v>"D40CTRL/GGIO31.Ind2.stVal",    //BCU_OLTC_OIL_HIGH_LVL_ALARM</v>
      </c>
    </row>
    <row r="64" spans="1:18" x14ac:dyDescent="0.25">
      <c r="A64">
        <v>63</v>
      </c>
      <c r="B64" s="1" t="s">
        <v>378</v>
      </c>
      <c r="C64" s="1" t="s">
        <v>87</v>
      </c>
      <c r="D64" s="1" t="s">
        <v>737</v>
      </c>
      <c r="E64" s="1" t="s">
        <v>715</v>
      </c>
      <c r="F64" s="1" t="s">
        <v>754</v>
      </c>
      <c r="G64" s="1"/>
      <c r="H64" s="1" t="s">
        <v>848</v>
      </c>
      <c r="I64" s="1" t="s">
        <v>5</v>
      </c>
      <c r="K64" t="str">
        <f t="shared" si="3"/>
        <v xml:space="preserve">ADD `BUCHOLZ_ALARM` TEXT NOT NULL AFTER `BCU_OLTC_OIL_HIGH_LVL_ALARM`, </v>
      </c>
      <c r="R64" t="str">
        <f t="shared" si="2"/>
        <v>"D40CTRL/GGIO31.Ind3.stVal",    //BUCHOLZ_ALARM</v>
      </c>
    </row>
    <row r="65" spans="1:18" x14ac:dyDescent="0.25">
      <c r="A65">
        <v>64</v>
      </c>
      <c r="B65" s="1" t="s">
        <v>378</v>
      </c>
      <c r="C65" s="1" t="s">
        <v>87</v>
      </c>
      <c r="D65" s="1" t="s">
        <v>737</v>
      </c>
      <c r="E65" s="1" t="s">
        <v>716</v>
      </c>
      <c r="F65" s="1" t="s">
        <v>755</v>
      </c>
      <c r="G65" s="1"/>
      <c r="H65" s="1" t="s">
        <v>849</v>
      </c>
      <c r="I65" s="1" t="s">
        <v>5</v>
      </c>
      <c r="K65" t="str">
        <f t="shared" si="3"/>
        <v xml:space="preserve">ADD `OIL_TEMP_ALARM` TEXT NOT NULL AFTER `BUCHOLZ_ALARM`, </v>
      </c>
      <c r="R65" t="str">
        <f t="shared" si="2"/>
        <v>"D40CTRL/GGIO31.Ind4.stVal",    //OIL_TEMP_ALARM</v>
      </c>
    </row>
    <row r="66" spans="1:18" x14ac:dyDescent="0.25">
      <c r="A66">
        <v>65</v>
      </c>
      <c r="B66" s="1" t="s">
        <v>378</v>
      </c>
      <c r="C66" s="1" t="s">
        <v>87</v>
      </c>
      <c r="D66" s="1" t="s">
        <v>737</v>
      </c>
      <c r="E66" s="1" t="s">
        <v>717</v>
      </c>
      <c r="F66" s="1" t="s">
        <v>756</v>
      </c>
      <c r="G66" s="1"/>
      <c r="H66" s="1" t="s">
        <v>850</v>
      </c>
      <c r="I66" s="1" t="s">
        <v>5</v>
      </c>
      <c r="K66" t="str">
        <f t="shared" si="3"/>
        <v xml:space="preserve">ADD `MT_BREATH_CONSV_ALARM` TEXT NOT NULL AFTER `OIL_TEMP_ALARM`, </v>
      </c>
      <c r="R66" t="str">
        <f t="shared" si="2"/>
        <v>"D40CTRL/GGIO31.Ind5.stVal",    //MT_BREATH_CONSV_ALARM</v>
      </c>
    </row>
    <row r="67" spans="1:18" x14ac:dyDescent="0.25">
      <c r="A67">
        <v>66</v>
      </c>
      <c r="B67" s="1" t="s">
        <v>378</v>
      </c>
      <c r="C67" s="1" t="s">
        <v>87</v>
      </c>
      <c r="D67" s="1" t="s">
        <v>737</v>
      </c>
      <c r="E67" s="1" t="s">
        <v>718</v>
      </c>
      <c r="F67" s="1" t="s">
        <v>757</v>
      </c>
      <c r="G67" s="1"/>
      <c r="H67" s="1" t="s">
        <v>851</v>
      </c>
      <c r="I67" s="1" t="s">
        <v>5</v>
      </c>
      <c r="K67" t="str">
        <f t="shared" si="3"/>
        <v xml:space="preserve">ADD `OLTC_BREATH_CONSV_ALARM` TEXT NOT NULL AFTER `MT_BREATH_CONSV_ALARM`, </v>
      </c>
      <c r="R67" t="str">
        <f t="shared" si="2"/>
        <v>"D40CTRL/GGIO31.Ind6.stVal",    //OLTC_BREATH_CONSV_ALARM</v>
      </c>
    </row>
    <row r="68" spans="1:18" x14ac:dyDescent="0.25">
      <c r="A68">
        <v>67</v>
      </c>
      <c r="B68" s="1" t="s">
        <v>378</v>
      </c>
      <c r="C68" s="1" t="s">
        <v>87</v>
      </c>
      <c r="D68" s="1" t="s">
        <v>737</v>
      </c>
      <c r="E68" s="1" t="s">
        <v>719</v>
      </c>
      <c r="F68" s="1" t="s">
        <v>758</v>
      </c>
      <c r="G68" s="1"/>
      <c r="H68" s="1" t="s">
        <v>852</v>
      </c>
      <c r="I68" s="1" t="s">
        <v>5</v>
      </c>
      <c r="K68" t="str">
        <f t="shared" si="3"/>
        <v xml:space="preserve">ADD `LV_WIND_TEMP_ALARM` TEXT NOT NULL AFTER `OLTC_BREATH_CONSV_ALARM`, </v>
      </c>
      <c r="R68" t="str">
        <f t="shared" si="2"/>
        <v>"D40CTRL/GGIO31.Ind7.stVal",    //LV_WIND_TEMP_ALARM</v>
      </c>
    </row>
    <row r="69" spans="1:18" x14ac:dyDescent="0.25">
      <c r="A69">
        <v>68</v>
      </c>
      <c r="B69" s="1" t="s">
        <v>378</v>
      </c>
      <c r="C69" s="1" t="s">
        <v>87</v>
      </c>
      <c r="D69" s="1" t="s">
        <v>737</v>
      </c>
      <c r="E69" s="1" t="s">
        <v>720</v>
      </c>
      <c r="F69" s="1" t="s">
        <v>759</v>
      </c>
      <c r="G69" s="1"/>
      <c r="H69" s="1" t="s">
        <v>853</v>
      </c>
      <c r="I69" s="1" t="s">
        <v>5</v>
      </c>
      <c r="K69" t="str">
        <f t="shared" si="3"/>
        <v xml:space="preserve">ADD `HV_WIND_TEMP_ALARM` TEXT NOT NULL AFTER `LV_WIND_TEMP_ALARM`, </v>
      </c>
      <c r="R69" t="str">
        <f t="shared" si="2"/>
        <v>"D40CTRL/GGIO31.Ind8.stVal",    //HV_WIND_TEMP_ALARM</v>
      </c>
    </row>
    <row r="70" spans="1:18" x14ac:dyDescent="0.25">
      <c r="A70">
        <v>69</v>
      </c>
      <c r="B70" s="1" t="s">
        <v>378</v>
      </c>
      <c r="C70" s="1" t="s">
        <v>87</v>
      </c>
      <c r="D70" s="1" t="s">
        <v>737</v>
      </c>
      <c r="E70" s="1" t="s">
        <v>721</v>
      </c>
      <c r="F70" s="1" t="s">
        <v>760</v>
      </c>
      <c r="G70" s="1"/>
      <c r="H70" s="1" t="s">
        <v>854</v>
      </c>
      <c r="I70" s="1" t="s">
        <v>5</v>
      </c>
      <c r="K70" t="str">
        <f t="shared" si="3"/>
        <v xml:space="preserve">ADD `COOLING_FAN_FAIL` TEXT NOT NULL AFTER `HV_WIND_TEMP_ALARM`, </v>
      </c>
      <c r="R70" t="str">
        <f t="shared" si="2"/>
        <v>"D40CTRL/GGIO32.Ind1.stVal",    //COOLING_FAN_FAIL</v>
      </c>
    </row>
    <row r="71" spans="1:18" x14ac:dyDescent="0.25">
      <c r="A71">
        <v>70</v>
      </c>
      <c r="B71" s="1" t="s">
        <v>378</v>
      </c>
      <c r="C71" s="1" t="s">
        <v>87</v>
      </c>
      <c r="D71" s="1" t="s">
        <v>737</v>
      </c>
      <c r="E71" s="5" t="s">
        <v>722</v>
      </c>
      <c r="F71" s="1" t="s">
        <v>761</v>
      </c>
      <c r="G71" s="1"/>
      <c r="H71" s="1" t="s">
        <v>855</v>
      </c>
      <c r="I71" s="1" t="s">
        <v>5</v>
      </c>
      <c r="K71" t="str">
        <f t="shared" si="3"/>
        <v xml:space="preserve">ADD `OLTC_MOTOR_DRIVE_FAIL` TEXT NOT NULL AFTER `COOLING_FAN_FAIL`, </v>
      </c>
      <c r="R71" t="str">
        <f t="shared" si="2"/>
        <v>"D40CTRL/GGIO32.Ind2.stVal",    //OLTC_MOTOR_DRIVE_FAIL</v>
      </c>
    </row>
    <row r="72" spans="1:18" x14ac:dyDescent="0.25">
      <c r="A72">
        <v>71</v>
      </c>
      <c r="B72" s="1" t="s">
        <v>378</v>
      </c>
      <c r="C72" s="1" t="s">
        <v>87</v>
      </c>
      <c r="D72" s="1" t="s">
        <v>737</v>
      </c>
      <c r="E72" s="8" t="s">
        <v>121</v>
      </c>
      <c r="F72" s="1" t="s">
        <v>762</v>
      </c>
      <c r="G72" s="1"/>
      <c r="H72" s="1" t="s">
        <v>856</v>
      </c>
      <c r="I72" s="1" t="s">
        <v>5</v>
      </c>
      <c r="K72" t="str">
        <f t="shared" si="3"/>
        <v xml:space="preserve">ADD `TCS1_FAIL` TEXT NOT NULL AFTER `OLTC_MOTOR_DRIVE_FAIL`, </v>
      </c>
      <c r="R72" t="str">
        <f t="shared" si="2"/>
        <v>"D40CTRL/GGIO20.Ind6.stVal",    //TCS1_FAIL</v>
      </c>
    </row>
    <row r="73" spans="1:18" x14ac:dyDescent="0.25">
      <c r="A73">
        <v>72</v>
      </c>
      <c r="B73" s="1" t="s">
        <v>378</v>
      </c>
      <c r="C73" s="1" t="s">
        <v>87</v>
      </c>
      <c r="D73" s="1" t="s">
        <v>737</v>
      </c>
      <c r="E73" s="8" t="s">
        <v>122</v>
      </c>
      <c r="F73" s="1" t="s">
        <v>763</v>
      </c>
      <c r="G73" s="1"/>
      <c r="H73" s="1" t="s">
        <v>857</v>
      </c>
      <c r="I73" s="1"/>
      <c r="K73" t="str">
        <f t="shared" si="3"/>
        <v xml:space="preserve">ADD `TCS2_FAIL` TEXT NOT NULL AFTER `TCS1_FAIL`, </v>
      </c>
      <c r="R73" t="str">
        <f t="shared" si="2"/>
        <v>"D40CTRL/GGIO20.Ind7.stVal",    //TCS2_FAIL</v>
      </c>
    </row>
    <row r="74" spans="1:18" x14ac:dyDescent="0.25">
      <c r="A74">
        <v>73</v>
      </c>
      <c r="B74" s="1" t="s">
        <v>378</v>
      </c>
      <c r="C74" s="1" t="s">
        <v>87</v>
      </c>
      <c r="D74" s="1" t="s">
        <v>737</v>
      </c>
      <c r="E74" s="8" t="s">
        <v>65</v>
      </c>
      <c r="F74" s="5" t="s">
        <v>764</v>
      </c>
      <c r="H74" s="1" t="s">
        <v>858</v>
      </c>
    </row>
    <row r="75" spans="1:18" x14ac:dyDescent="0.25">
      <c r="A75">
        <v>74</v>
      </c>
      <c r="B75" s="1" t="s">
        <v>378</v>
      </c>
      <c r="C75" s="1" t="s">
        <v>87</v>
      </c>
      <c r="D75" s="1" t="s">
        <v>737</v>
      </c>
      <c r="E75" s="8" t="s">
        <v>64</v>
      </c>
      <c r="F75" s="8" t="s">
        <v>765</v>
      </c>
      <c r="H75" s="1" t="s">
        <v>859</v>
      </c>
    </row>
    <row r="76" spans="1:18" x14ac:dyDescent="0.25">
      <c r="A76">
        <v>75</v>
      </c>
      <c r="B76" s="1" t="s">
        <v>378</v>
      </c>
      <c r="C76" s="1" t="s">
        <v>87</v>
      </c>
      <c r="D76" s="1" t="s">
        <v>737</v>
      </c>
      <c r="E76" s="8" t="s">
        <v>63</v>
      </c>
      <c r="F76" s="8" t="s">
        <v>766</v>
      </c>
      <c r="H76" s="1" t="s">
        <v>860</v>
      </c>
    </row>
    <row r="77" spans="1:18" x14ac:dyDescent="0.25">
      <c r="A77">
        <v>76</v>
      </c>
      <c r="B77" s="1" t="s">
        <v>378</v>
      </c>
      <c r="C77" s="1" t="s">
        <v>87</v>
      </c>
      <c r="D77" s="1" t="s">
        <v>737</v>
      </c>
      <c r="E77" s="8" t="s">
        <v>723</v>
      </c>
      <c r="F77" s="8" t="s">
        <v>767</v>
      </c>
      <c r="H77" s="1" t="s">
        <v>861</v>
      </c>
    </row>
    <row r="78" spans="1:18" x14ac:dyDescent="0.25">
      <c r="A78">
        <v>77</v>
      </c>
      <c r="B78" s="1" t="s">
        <v>378</v>
      </c>
      <c r="C78" s="1" t="s">
        <v>87</v>
      </c>
      <c r="D78" s="1" t="s">
        <v>737</v>
      </c>
      <c r="E78" s="8" t="s">
        <v>724</v>
      </c>
      <c r="F78" s="8" t="s">
        <v>768</v>
      </c>
      <c r="H78" s="1" t="s">
        <v>862</v>
      </c>
    </row>
    <row r="79" spans="1:18" x14ac:dyDescent="0.25">
      <c r="A79">
        <v>78</v>
      </c>
      <c r="B79" s="1" t="s">
        <v>378</v>
      </c>
      <c r="C79" s="1" t="s">
        <v>87</v>
      </c>
      <c r="D79" s="1" t="s">
        <v>737</v>
      </c>
      <c r="E79" s="8" t="s">
        <v>725</v>
      </c>
      <c r="F79" s="8" t="s">
        <v>769</v>
      </c>
      <c r="H79" s="1" t="s">
        <v>863</v>
      </c>
      <c r="K79" s="4" t="s">
        <v>13</v>
      </c>
    </row>
    <row r="80" spans="1:18" x14ac:dyDescent="0.25">
      <c r="A80">
        <v>79</v>
      </c>
      <c r="B80" s="1" t="s">
        <v>378</v>
      </c>
      <c r="C80" s="1" t="s">
        <v>87</v>
      </c>
      <c r="D80" s="1" t="s">
        <v>737</v>
      </c>
      <c r="E80" s="8" t="s">
        <v>726</v>
      </c>
      <c r="F80" s="8" t="s">
        <v>770</v>
      </c>
      <c r="H80" s="1" t="s">
        <v>864</v>
      </c>
    </row>
    <row r="81" spans="1:11" x14ac:dyDescent="0.25">
      <c r="A81">
        <v>80</v>
      </c>
      <c r="B81" s="1" t="s">
        <v>378</v>
      </c>
      <c r="C81" s="1" t="s">
        <v>87</v>
      </c>
      <c r="D81" s="1" t="s">
        <v>737</v>
      </c>
      <c r="E81" s="8" t="s">
        <v>727</v>
      </c>
      <c r="F81" s="8" t="s">
        <v>771</v>
      </c>
      <c r="H81" s="1" t="s">
        <v>865</v>
      </c>
      <c r="K81" t="str">
        <f t="shared" ref="K81:K97" si="4">CONCATENATE(F3,$K$79)</f>
        <v xml:space="preserve">BCU_TRAFO1_U11_FAIL=?, </v>
      </c>
    </row>
    <row r="82" spans="1:11" x14ac:dyDescent="0.25">
      <c r="A82">
        <v>81</v>
      </c>
      <c r="B82" s="1" t="s">
        <v>378</v>
      </c>
      <c r="C82" s="1" t="s">
        <v>87</v>
      </c>
      <c r="D82" s="1" t="s">
        <v>737</v>
      </c>
      <c r="E82" s="8" t="s">
        <v>728</v>
      </c>
      <c r="F82" s="8" t="s">
        <v>772</v>
      </c>
      <c r="H82" s="1" t="s">
        <v>866</v>
      </c>
      <c r="K82" t="str">
        <f t="shared" si="4"/>
        <v xml:space="preserve">BCU_OLS_TRAFO-1=?, </v>
      </c>
    </row>
    <row r="83" spans="1:11" x14ac:dyDescent="0.25">
      <c r="A83">
        <v>82</v>
      </c>
      <c r="B83" s="1" t="s">
        <v>378</v>
      </c>
      <c r="C83" s="1" t="s">
        <v>87</v>
      </c>
      <c r="D83" s="1" t="s">
        <v>737</v>
      </c>
      <c r="E83" s="8" t="s">
        <v>729</v>
      </c>
      <c r="F83" s="8" t="s">
        <v>773</v>
      </c>
      <c r="H83" s="1" t="s">
        <v>867</v>
      </c>
      <c r="K83" t="str">
        <f t="shared" si="4"/>
        <v xml:space="preserve">F87T_87T.Op_Biased=?, </v>
      </c>
    </row>
    <row r="84" spans="1:11" x14ac:dyDescent="0.25">
      <c r="A84">
        <v>83</v>
      </c>
      <c r="B84" s="1" t="s">
        <v>378</v>
      </c>
      <c r="C84" s="1" t="s">
        <v>87</v>
      </c>
      <c r="D84" s="1" t="s">
        <v>737</v>
      </c>
      <c r="E84" s="8" t="s">
        <v>730</v>
      </c>
      <c r="F84" s="8" t="s">
        <v>774</v>
      </c>
      <c r="H84" s="1" t="s">
        <v>868</v>
      </c>
      <c r="K84" t="str">
        <f t="shared" si="4"/>
        <v xml:space="preserve">F87T_87T.Op_Inst=?, </v>
      </c>
    </row>
    <row r="85" spans="1:11" x14ac:dyDescent="0.25">
      <c r="A85">
        <v>84</v>
      </c>
      <c r="B85" s="1" t="s">
        <v>378</v>
      </c>
      <c r="C85" s="1" t="s">
        <v>87</v>
      </c>
      <c r="D85" s="1" t="s">
        <v>737</v>
      </c>
      <c r="E85" s="8" t="s">
        <v>731</v>
      </c>
      <c r="F85" s="8" t="s">
        <v>775</v>
      </c>
      <c r="H85" s="1" t="s">
        <v>869</v>
      </c>
      <c r="K85" t="str">
        <f t="shared" si="4"/>
        <v xml:space="preserve">F87T_HVS.64REF.Op=?, </v>
      </c>
    </row>
    <row r="86" spans="1:11" x14ac:dyDescent="0.25">
      <c r="A86">
        <v>85</v>
      </c>
      <c r="B86" s="1" t="s">
        <v>378</v>
      </c>
      <c r="C86" s="1" t="s">
        <v>87</v>
      </c>
      <c r="D86" s="1" t="s">
        <v>737</v>
      </c>
      <c r="E86" s="8" t="s">
        <v>732</v>
      </c>
      <c r="F86" s="8" t="s">
        <v>776</v>
      </c>
      <c r="H86" s="1" t="s">
        <v>870</v>
      </c>
      <c r="K86" t="str">
        <f t="shared" si="4"/>
        <v xml:space="preserve">F87T_LVS.64REF.Op=?, </v>
      </c>
    </row>
    <row r="87" spans="1:11" x14ac:dyDescent="0.25">
      <c r="A87">
        <v>86</v>
      </c>
      <c r="B87" s="1" t="s">
        <v>378</v>
      </c>
      <c r="C87" s="1" t="s">
        <v>87</v>
      </c>
      <c r="D87" s="1" t="s">
        <v>737</v>
      </c>
      <c r="E87" s="8" t="s">
        <v>733</v>
      </c>
      <c r="F87" s="8" t="s">
        <v>733</v>
      </c>
      <c r="H87" s="1" t="s">
        <v>874</v>
      </c>
      <c r="K87" t="str">
        <f t="shared" si="4"/>
        <v xml:space="preserve">F87T_87T.Inrush_Current_Flag=?, </v>
      </c>
    </row>
    <row r="88" spans="1:11" x14ac:dyDescent="0.25">
      <c r="A88">
        <v>87</v>
      </c>
      <c r="B88" s="1" t="s">
        <v>378</v>
      </c>
      <c r="C88" s="1" t="s">
        <v>87</v>
      </c>
      <c r="D88" s="1" t="s">
        <v>737</v>
      </c>
      <c r="E88" s="8" t="s">
        <v>734</v>
      </c>
      <c r="F88" s="8" t="s">
        <v>777</v>
      </c>
      <c r="H88" s="1" t="s">
        <v>871</v>
      </c>
      <c r="K88" t="str">
        <f t="shared" si="4"/>
        <v xml:space="preserve">Trafo 1 PH R=?, </v>
      </c>
    </row>
    <row r="89" spans="1:11" x14ac:dyDescent="0.25">
      <c r="A89">
        <v>88</v>
      </c>
      <c r="B89" s="1" t="s">
        <v>378</v>
      </c>
      <c r="C89" s="1" t="s">
        <v>87</v>
      </c>
      <c r="D89" s="1" t="s">
        <v>737</v>
      </c>
      <c r="E89" s="8" t="s">
        <v>735</v>
      </c>
      <c r="F89" s="8" t="s">
        <v>778</v>
      </c>
      <c r="H89" s="1" t="s">
        <v>872</v>
      </c>
      <c r="K89" t="str">
        <f t="shared" si="4"/>
        <v xml:space="preserve">Trafo 1 PH R=?, </v>
      </c>
    </row>
    <row r="90" spans="1:11" x14ac:dyDescent="0.25">
      <c r="A90">
        <v>89</v>
      </c>
      <c r="B90" s="1" t="s">
        <v>378</v>
      </c>
      <c r="C90" s="1" t="s">
        <v>87</v>
      </c>
      <c r="D90" s="1" t="s">
        <v>737</v>
      </c>
      <c r="E90" s="8" t="s">
        <v>736</v>
      </c>
      <c r="F90" s="8" t="s">
        <v>779</v>
      </c>
      <c r="H90" s="1" t="s">
        <v>873</v>
      </c>
      <c r="K90" t="str">
        <f t="shared" si="4"/>
        <v xml:space="preserve">Trafo 1 PH R=?, </v>
      </c>
    </row>
    <row r="91" spans="1:11" x14ac:dyDescent="0.25">
      <c r="K91" t="str">
        <f t="shared" si="4"/>
        <v xml:space="preserve">Trafo 1 PH R=?, </v>
      </c>
    </row>
    <row r="92" spans="1:11" x14ac:dyDescent="0.25">
      <c r="K92" t="str">
        <f t="shared" si="4"/>
        <v xml:space="preserve">Trafo 1 PH R=?, </v>
      </c>
    </row>
    <row r="93" spans="1:11" x14ac:dyDescent="0.25">
      <c r="K93" t="str">
        <f t="shared" si="4"/>
        <v xml:space="preserve">Trafo 1 PH S=?, </v>
      </c>
    </row>
    <row r="94" spans="1:11" x14ac:dyDescent="0.25">
      <c r="K94" t="str">
        <f t="shared" si="4"/>
        <v xml:space="preserve">Trafo 1 PH S=?, </v>
      </c>
    </row>
    <row r="95" spans="1:11" x14ac:dyDescent="0.25">
      <c r="K95" t="str">
        <f t="shared" si="4"/>
        <v xml:space="preserve">Trafo 1 PH S=?, </v>
      </c>
    </row>
    <row r="96" spans="1:11" x14ac:dyDescent="0.25">
      <c r="K96" t="str">
        <f t="shared" si="4"/>
        <v xml:space="preserve">Trafo 1 PH S=?, </v>
      </c>
    </row>
    <row r="97" spans="11:11" x14ac:dyDescent="0.25">
      <c r="K97" t="str">
        <f t="shared" si="4"/>
        <v xml:space="preserve">Trafo 1 PH S=?, </v>
      </c>
    </row>
    <row r="98" spans="11:11" x14ac:dyDescent="0.25">
      <c r="K98" t="str">
        <f>CONCATENATE(F26,$K$79)</f>
        <v xml:space="preserve">F501_50/51P1.Op=?, </v>
      </c>
    </row>
    <row r="99" spans="11:11" x14ac:dyDescent="0.25">
      <c r="K99" t="str">
        <f>CONCATENATE(F33,$K$79)</f>
        <v xml:space="preserve">F502_50/51P1.Op=?, </v>
      </c>
    </row>
    <row r="100" spans="11:11" x14ac:dyDescent="0.25">
      <c r="K100" t="str">
        <f t="shared" ref="K100:K133" si="5">CONCATENATE(F40,$K$79)</f>
        <v xml:space="preserve">Trafo 1 PH T=?, </v>
      </c>
    </row>
    <row r="101" spans="11:11" x14ac:dyDescent="0.25">
      <c r="K101" t="str">
        <f t="shared" si="5"/>
        <v xml:space="preserve">F502_20KV_CB_INCOMING_IN_TEST=?, </v>
      </c>
    </row>
    <row r="102" spans="11:11" x14ac:dyDescent="0.25">
      <c r="K102" t="str">
        <f t="shared" si="5"/>
        <v xml:space="preserve">F502_20KV_CB_INCOMING_IN_SERVICE=?, </v>
      </c>
    </row>
    <row r="103" spans="11:11" x14ac:dyDescent="0.25">
      <c r="K103" t="str">
        <f t="shared" si="5"/>
        <v xml:space="preserve">F502_MOTOR_SUPPLY_FAIL=?, </v>
      </c>
    </row>
    <row r="104" spans="11:11" x14ac:dyDescent="0.25">
      <c r="K104" t="str">
        <f t="shared" si="5"/>
        <v xml:space="preserve">F502_CONTROL_SUPPLY_FAIL=?, </v>
      </c>
    </row>
    <row r="105" spans="11:11" x14ac:dyDescent="0.25">
      <c r="K105" t="str">
        <f t="shared" si="5"/>
        <v xml:space="preserve">F502_20KV_INCOMING_SWITCH_LOCAL=?, </v>
      </c>
    </row>
    <row r="106" spans="11:11" x14ac:dyDescent="0.25">
      <c r="K106" t="str">
        <f t="shared" si="5"/>
        <v xml:space="preserve">F502_20KV_INCOMING_SWITCH_REMOTE=?, </v>
      </c>
    </row>
    <row r="107" spans="11:11" x14ac:dyDescent="0.25">
      <c r="K107" t="str">
        <f t="shared" si="5"/>
        <v xml:space="preserve">F502_TRIPPING_SUPPLY_FAIL=?, </v>
      </c>
    </row>
    <row r="108" spans="11:11" x14ac:dyDescent="0.25">
      <c r="K108" t="str">
        <f t="shared" si="5"/>
        <v xml:space="preserve">F502_VT_MCB_FAULT_TRIP=?, </v>
      </c>
    </row>
    <row r="109" spans="11:11" x14ac:dyDescent="0.25">
      <c r="K109" t="str">
        <f t="shared" si="5"/>
        <v xml:space="preserve">BCU_ETHERNET_FAIL_TRAFO_1_PROT_PANEL=?, </v>
      </c>
    </row>
    <row r="110" spans="11:11" x14ac:dyDescent="0.25">
      <c r="K110" t="str">
        <f t="shared" si="5"/>
        <v xml:space="preserve">BCU_F87T_FAIL=?, </v>
      </c>
    </row>
    <row r="111" spans="11:11" x14ac:dyDescent="0.25">
      <c r="K111" t="str">
        <f t="shared" si="5"/>
        <v xml:space="preserve">BCU_F501_FAIL=?, </v>
      </c>
    </row>
    <row r="112" spans="11:11" x14ac:dyDescent="0.25">
      <c r="K112" t="str">
        <f t="shared" si="5"/>
        <v xml:space="preserve">BCU_F502_FAIL=?, </v>
      </c>
    </row>
    <row r="113" spans="11:11" x14ac:dyDescent="0.25">
      <c r="K113" t="str">
        <f t="shared" si="5"/>
        <v xml:space="preserve">BCU_SF6 STAGE 2 BLOCK=?, </v>
      </c>
    </row>
    <row r="114" spans="11:11" x14ac:dyDescent="0.25">
      <c r="K114" t="str">
        <f t="shared" si="5"/>
        <v xml:space="preserve">BCU_SF6 STAGE 1 ALARM=?, </v>
      </c>
    </row>
    <row r="115" spans="11:11" x14ac:dyDescent="0.25">
      <c r="K115" t="str">
        <f t="shared" si="5"/>
        <v xml:space="preserve">BCU_CLOSE_SPRG_UNCHRG=?, </v>
      </c>
    </row>
    <row r="116" spans="11:11" x14ac:dyDescent="0.25">
      <c r="K116" t="str">
        <f t="shared" si="5"/>
        <v xml:space="preserve">BCU_CB_Q0_MTR_MCB_TRIP=?, </v>
      </c>
    </row>
    <row r="117" spans="11:11" x14ac:dyDescent="0.25">
      <c r="K117" t="str">
        <f t="shared" si="5"/>
        <v xml:space="preserve">BCU_DS_Q1_MTR_MCB_TRIP=?, </v>
      </c>
    </row>
    <row r="118" spans="11:11" x14ac:dyDescent="0.25">
      <c r="K118" t="str">
        <f t="shared" si="5"/>
        <v xml:space="preserve">BCU_DS_Q1_CTRL_MCB_TRIP=?, </v>
      </c>
    </row>
    <row r="119" spans="11:11" x14ac:dyDescent="0.25">
      <c r="K119" t="str">
        <f t="shared" si="5"/>
        <v xml:space="preserve">BCU_DS_Q2_MTR_MCB_TRIP=?, </v>
      </c>
    </row>
    <row r="120" spans="11:11" x14ac:dyDescent="0.25">
      <c r="K120" t="str">
        <f t="shared" si="5"/>
        <v xml:space="preserve">BCU_DS_Q2_CTRL_MCB_TRIP=?, </v>
      </c>
    </row>
    <row r="121" spans="11:11" x14ac:dyDescent="0.25">
      <c r="K121" t="str">
        <f t="shared" si="5"/>
        <v xml:space="preserve">BCU_B07.BI_15=?, </v>
      </c>
    </row>
    <row r="122" spans="11:11" x14ac:dyDescent="0.25">
      <c r="K122" t="str">
        <f t="shared" si="5"/>
        <v xml:space="preserve">BCU_M_TANK_OIL_HIGH_LVL_ALARM=?, </v>
      </c>
    </row>
    <row r="123" spans="11:11" x14ac:dyDescent="0.25">
      <c r="K123" t="str">
        <f t="shared" si="5"/>
        <v xml:space="preserve">BCU_OLTC_OIL_HIGH_LVL_ALARM=?, </v>
      </c>
    </row>
    <row r="124" spans="11:11" x14ac:dyDescent="0.25">
      <c r="K124" t="str">
        <f t="shared" si="5"/>
        <v xml:space="preserve">BUCHOLZ_ALARM=?, </v>
      </c>
    </row>
    <row r="125" spans="11:11" x14ac:dyDescent="0.25">
      <c r="K125" t="str">
        <f t="shared" si="5"/>
        <v xml:space="preserve">OIL_TEMP_ALARM=?, </v>
      </c>
    </row>
    <row r="126" spans="11:11" x14ac:dyDescent="0.25">
      <c r="K126" t="str">
        <f t="shared" si="5"/>
        <v xml:space="preserve">MT_BREATH_CONSV_ALARM=?, </v>
      </c>
    </row>
    <row r="127" spans="11:11" x14ac:dyDescent="0.25">
      <c r="K127" t="str">
        <f t="shared" si="5"/>
        <v xml:space="preserve">OLTC_BREATH_CONSV_ALARM=?, </v>
      </c>
    </row>
    <row r="128" spans="11:11" x14ac:dyDescent="0.25">
      <c r="K128" t="str">
        <f t="shared" si="5"/>
        <v xml:space="preserve">LV_WIND_TEMP_ALARM=?, </v>
      </c>
    </row>
    <row r="129" spans="11:11" x14ac:dyDescent="0.25">
      <c r="K129" t="str">
        <f t="shared" si="5"/>
        <v xml:space="preserve">HV_WIND_TEMP_ALARM=?, </v>
      </c>
    </row>
    <row r="130" spans="11:11" x14ac:dyDescent="0.25">
      <c r="K130" t="str">
        <f t="shared" si="5"/>
        <v xml:space="preserve">COOLING_FAN_FAIL=?, </v>
      </c>
    </row>
    <row r="131" spans="11:11" x14ac:dyDescent="0.25">
      <c r="K131" t="str">
        <f t="shared" si="5"/>
        <v xml:space="preserve">OLTC_MOTOR_DRIVE_FAIL=?, </v>
      </c>
    </row>
    <row r="132" spans="11:11" x14ac:dyDescent="0.25">
      <c r="K132" t="str">
        <f t="shared" si="5"/>
        <v xml:space="preserve">TCS1_FAIL=?, </v>
      </c>
    </row>
    <row r="133" spans="11:11" x14ac:dyDescent="0.25">
      <c r="K133" t="str">
        <f t="shared" si="5"/>
        <v xml:space="preserve">TCS2_FAIL=?, </v>
      </c>
    </row>
  </sheetData>
  <sortState xmlns:xlrd2="http://schemas.microsoft.com/office/spreadsheetml/2017/richdata2" ref="A2:I91">
    <sortCondition ref="D2:D91"/>
  </sortState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9A6-CE1E-4012-AB2F-FC03AE847E52}">
  <dimension ref="A1:R114"/>
  <sheetViews>
    <sheetView zoomScaleNormal="100" workbookViewId="0">
      <selection activeCell="F27" sqref="F27"/>
    </sheetView>
  </sheetViews>
  <sheetFormatPr defaultRowHeight="15" x14ac:dyDescent="0.25"/>
  <cols>
    <col min="2" max="2" width="10.5703125" bestFit="1" customWidth="1"/>
    <col min="3" max="3" width="11.85546875" bestFit="1" customWidth="1"/>
    <col min="5" max="5" width="35.42578125" bestFit="1" customWidth="1"/>
    <col min="6" max="6" width="33.85546875" bestFit="1" customWidth="1"/>
    <col min="7" max="7" width="33.85546875" customWidth="1"/>
    <col min="8" max="8" width="42.140625" customWidth="1"/>
    <col min="13" max="13" width="23" bestFit="1" customWidth="1"/>
  </cols>
  <sheetData>
    <row r="1" spans="1:18" x14ac:dyDescent="0.25">
      <c r="A1" t="s">
        <v>0</v>
      </c>
      <c r="B1" s="2" t="s">
        <v>7</v>
      </c>
      <c r="C1" s="2" t="s">
        <v>6</v>
      </c>
      <c r="D1" s="2" t="s">
        <v>2</v>
      </c>
      <c r="E1" s="2" t="s">
        <v>1</v>
      </c>
      <c r="F1" s="2" t="s">
        <v>3</v>
      </c>
      <c r="G1" s="2" t="s">
        <v>896</v>
      </c>
      <c r="H1" s="2"/>
      <c r="I1" s="2" t="s">
        <v>4</v>
      </c>
      <c r="K1" s="3" t="s">
        <v>9</v>
      </c>
      <c r="L1" s="3" t="s">
        <v>10</v>
      </c>
      <c r="M1" s="3" t="s">
        <v>11</v>
      </c>
      <c r="N1" s="3" t="s">
        <v>12</v>
      </c>
      <c r="O1" s="3"/>
    </row>
    <row r="2" spans="1:18" x14ac:dyDescent="0.25">
      <c r="A2">
        <v>1</v>
      </c>
      <c r="B2" s="1" t="s">
        <v>8</v>
      </c>
      <c r="C2" s="1" t="s">
        <v>17</v>
      </c>
      <c r="D2" s="1" t="s">
        <v>196</v>
      </c>
      <c r="E2" s="1" t="s">
        <v>23</v>
      </c>
      <c r="F2" s="1" t="s">
        <v>658</v>
      </c>
      <c r="G2" s="1"/>
      <c r="H2" s="1"/>
      <c r="I2" s="1" t="s">
        <v>5</v>
      </c>
      <c r="K2" t="str">
        <f t="shared" ref="K2:K7" si="0">CONCATENATE($L$1," ",$N$1,F2,$N$1," ",$M$1," ",$N$1,F1,$N$1,","," ")</f>
        <v xml:space="preserve">ADD `BCU_BCU_BCPL_FAIL` TEXT NOT NULL AFTER `SCE`, </v>
      </c>
      <c r="R2" t="str">
        <f>CONCATENATE($K$1,H2,$K$1,",","    ","//",F2)</f>
        <v>"",    //BCU_BCU_BCPL_FAIL</v>
      </c>
    </row>
    <row r="3" spans="1:18" x14ac:dyDescent="0.25">
      <c r="A3">
        <v>2</v>
      </c>
      <c r="B3" s="1" t="s">
        <v>8</v>
      </c>
      <c r="C3" s="1" t="s">
        <v>17</v>
      </c>
      <c r="D3" s="1" t="s">
        <v>196</v>
      </c>
      <c r="E3" s="1" t="s">
        <v>24</v>
      </c>
      <c r="F3" s="1" t="s">
        <v>659</v>
      </c>
      <c r="G3" s="1"/>
      <c r="H3" s="1"/>
      <c r="I3" s="1" t="s">
        <v>5</v>
      </c>
      <c r="K3" t="str">
        <f t="shared" si="0"/>
        <v xml:space="preserve">ADD `BCU_ETHERNET_BCPL_FAIL` TEXT NOT NULL AFTER `BCU_BCU_BCPL_FAIL`, </v>
      </c>
      <c r="R3" t="str">
        <f t="shared" ref="R3:R54" si="1">CONCATENATE($K$1,H3,$K$1,",","    ","//",F3)</f>
        <v>"",    //BCU_ETHERNET_BCPL_FAIL</v>
      </c>
    </row>
    <row r="4" spans="1:18" x14ac:dyDescent="0.25">
      <c r="A4">
        <v>3</v>
      </c>
      <c r="B4" s="1" t="s">
        <v>8</v>
      </c>
      <c r="C4" s="1" t="s">
        <v>17</v>
      </c>
      <c r="D4" s="1" t="s">
        <v>139</v>
      </c>
      <c r="E4" s="1" t="s">
        <v>36</v>
      </c>
      <c r="F4" s="1" t="s">
        <v>660</v>
      </c>
      <c r="G4" s="1"/>
      <c r="H4" s="1" t="s">
        <v>875</v>
      </c>
      <c r="I4" s="1" t="s">
        <v>5</v>
      </c>
      <c r="K4" t="str">
        <f t="shared" si="0"/>
        <v xml:space="preserve">ADD `BCU_SF6_SF6 STAGE 2 BLOCK` TEXT NOT NULL AFTER `BCU_ETHERNET_BCPL_FAIL`, </v>
      </c>
      <c r="R4" t="str">
        <f t="shared" si="1"/>
        <v>"D34CTRL/GGIO28.Ind2.stVal",    //BCU_SF6_SF6 STAGE 2 BLOCK</v>
      </c>
    </row>
    <row r="5" spans="1:18" x14ac:dyDescent="0.25">
      <c r="A5">
        <v>4</v>
      </c>
      <c r="B5" s="1" t="s">
        <v>8</v>
      </c>
      <c r="C5" s="1" t="s">
        <v>17</v>
      </c>
      <c r="D5" s="1" t="s">
        <v>139</v>
      </c>
      <c r="E5" s="1" t="s">
        <v>38</v>
      </c>
      <c r="F5" s="1" t="s">
        <v>143</v>
      </c>
      <c r="G5" s="1"/>
      <c r="H5" s="1" t="s">
        <v>876</v>
      </c>
      <c r="I5" s="1" t="s">
        <v>5</v>
      </c>
      <c r="K5" t="str">
        <f t="shared" si="0"/>
        <v xml:space="preserve">ADD `BCU_SF6_STAGE_1_ALARM` TEXT NOT NULL AFTER `BCU_SF6_SF6 STAGE 2 BLOCK`, </v>
      </c>
      <c r="R5" t="str">
        <f t="shared" si="1"/>
        <v>"D34CTRL/GGIO28.Ind3.stVal",    //BCU_SF6_STAGE_1_ALARM</v>
      </c>
    </row>
    <row r="6" spans="1:18" x14ac:dyDescent="0.25">
      <c r="A6">
        <v>5</v>
      </c>
      <c r="B6" s="1" t="s">
        <v>8</v>
      </c>
      <c r="C6" s="1" t="s">
        <v>17</v>
      </c>
      <c r="D6" s="1" t="s">
        <v>139</v>
      </c>
      <c r="E6" s="1" t="s">
        <v>113</v>
      </c>
      <c r="F6" s="1" t="s">
        <v>661</v>
      </c>
      <c r="G6" s="1"/>
      <c r="H6" s="1" t="s">
        <v>877</v>
      </c>
      <c r="I6" s="1" t="s">
        <v>5</v>
      </c>
      <c r="K6" t="str">
        <f t="shared" si="0"/>
        <v xml:space="preserve">ADD `BCU_CLOSE_SPRING_UNCHARGE` TEXT NOT NULL AFTER `BCU_SF6_STAGE_1_ALARM`, </v>
      </c>
      <c r="R6" t="str">
        <f t="shared" si="1"/>
        <v>"D34CTRL/GGIO28.Ind4.stVal",    //BCU_CLOSE_SPRING_UNCHARGE</v>
      </c>
    </row>
    <row r="7" spans="1:18" x14ac:dyDescent="0.25">
      <c r="A7">
        <v>6</v>
      </c>
      <c r="B7" s="1" t="s">
        <v>8</v>
      </c>
      <c r="C7" s="1" t="s">
        <v>17</v>
      </c>
      <c r="D7" s="1" t="s">
        <v>139</v>
      </c>
      <c r="E7" s="1" t="s">
        <v>54</v>
      </c>
      <c r="F7" s="1" t="s">
        <v>166</v>
      </c>
      <c r="G7" s="1"/>
      <c r="H7" s="1" t="s">
        <v>878</v>
      </c>
      <c r="I7" s="1" t="s">
        <v>5</v>
      </c>
      <c r="K7" t="str">
        <f t="shared" si="0"/>
        <v xml:space="preserve">ADD `BCU_MOTOR_MCB_TRIP` TEXT NOT NULL AFTER `BCU_CLOSE_SPRING_UNCHARGE`, </v>
      </c>
      <c r="R7" t="str">
        <f t="shared" si="1"/>
        <v>"D34CTRL/GGIO28.Ind5.stVal",    //BCU_MOTOR_MCB_TRIP</v>
      </c>
    </row>
    <row r="8" spans="1:18" x14ac:dyDescent="0.25">
      <c r="A8">
        <v>7</v>
      </c>
      <c r="B8" s="1" t="s">
        <v>8</v>
      </c>
      <c r="C8" s="1" t="s">
        <v>17</v>
      </c>
      <c r="D8" s="1" t="s">
        <v>139</v>
      </c>
      <c r="E8" s="1" t="s">
        <v>114</v>
      </c>
      <c r="F8" s="1" t="s">
        <v>662</v>
      </c>
      <c r="G8" s="1"/>
      <c r="H8" s="1" t="s">
        <v>879</v>
      </c>
      <c r="I8" s="1" t="s">
        <v>5</v>
      </c>
      <c r="K8" t="str">
        <f>CONCATENATE($L$1," ",$N$1,F8,$N$1," ",$M$1," ",$N$1,F7,$N$1,","," ")</f>
        <v xml:space="preserve">ADD `BCU_DS_Q1_MOTOR_MCB_TRIP` TEXT NOT NULL AFTER `BCU_MOTOR_MCB_TRIP`, </v>
      </c>
      <c r="R8" t="str">
        <f t="shared" si="1"/>
        <v>"D34CTRL/GGIO29.Ind3.stVal",    //BCU_DS_Q1_MOTOR_MCB_TRIP</v>
      </c>
    </row>
    <row r="9" spans="1:18" x14ac:dyDescent="0.25">
      <c r="A9">
        <v>8</v>
      </c>
      <c r="B9" s="1" t="s">
        <v>8</v>
      </c>
      <c r="C9" s="1" t="s">
        <v>17</v>
      </c>
      <c r="D9" s="1" t="s">
        <v>139</v>
      </c>
      <c r="E9" s="1" t="s">
        <v>115</v>
      </c>
      <c r="F9" s="1" t="s">
        <v>663</v>
      </c>
      <c r="G9" s="1"/>
      <c r="H9" s="1" t="s">
        <v>880</v>
      </c>
      <c r="I9" s="1" t="s">
        <v>5</v>
      </c>
      <c r="K9" t="str">
        <f t="shared" ref="K9:K54" si="2">CONCATENATE($L$1," ",$N$1,F9,$N$1," ",$M$1," ",$N$1,F8,$N$1,","," ")</f>
        <v xml:space="preserve">ADD `BCU_DS_Q1_CONTROL_MCB_TRIP` TEXT NOT NULL AFTER `BCU_DS_Q1_MOTOR_MCB_TRIP`, </v>
      </c>
      <c r="R9" t="str">
        <f t="shared" si="1"/>
        <v>"D34CTRL/GGIO29.Ind4.stVal",    //BCU_DS_Q1_CONTROL_MCB_TRIP</v>
      </c>
    </row>
    <row r="10" spans="1:18" x14ac:dyDescent="0.25">
      <c r="A10">
        <v>9</v>
      </c>
      <c r="B10" s="1" t="s">
        <v>8</v>
      </c>
      <c r="C10" s="1" t="s">
        <v>17</v>
      </c>
      <c r="D10" s="1" t="s">
        <v>139</v>
      </c>
      <c r="E10" s="1" t="s">
        <v>116</v>
      </c>
      <c r="F10" s="1" t="s">
        <v>664</v>
      </c>
      <c r="G10" s="1"/>
      <c r="H10" s="1" t="s">
        <v>881</v>
      </c>
      <c r="I10" s="1" t="s">
        <v>5</v>
      </c>
      <c r="K10" t="str">
        <f>CONCATENATE($L$1," ",$N$1,F10,$N$1," ",$M$1," ",$N$1,F9,$N$1,","," ")</f>
        <v xml:space="preserve">ADD `BCU_DS_Q2_MOTOR_MCB_TRIP` TEXT NOT NULL AFTER `BCU_DS_Q1_CONTROL_MCB_TRIP`, </v>
      </c>
      <c r="R10" t="str">
        <f t="shared" si="1"/>
        <v>"D34CTRL/GGIO30.Ind2.stVal",    //BCU_DS_Q2_MOTOR_MCB_TRIP</v>
      </c>
    </row>
    <row r="11" spans="1:18" x14ac:dyDescent="0.25">
      <c r="A11">
        <v>10</v>
      </c>
      <c r="B11" s="1" t="s">
        <v>8</v>
      </c>
      <c r="C11" s="1" t="s">
        <v>17</v>
      </c>
      <c r="D11" s="1" t="s">
        <v>139</v>
      </c>
      <c r="E11" s="1" t="s">
        <v>117</v>
      </c>
      <c r="F11" s="1" t="s">
        <v>665</v>
      </c>
      <c r="G11" s="1"/>
      <c r="H11" s="1" t="s">
        <v>882</v>
      </c>
      <c r="I11" s="1" t="s">
        <v>5</v>
      </c>
      <c r="K11" t="str">
        <f t="shared" si="2"/>
        <v xml:space="preserve">ADD `BCU_DS_Q2_CONTROL_MCB_TRIP` TEXT NOT NULL AFTER `BCU_DS_Q2_MOTOR_MCB_TRIP`, </v>
      </c>
      <c r="R11" t="str">
        <f t="shared" si="1"/>
        <v>"D34CTRL/GGIO30.Ind3.stVal",    //BCU_DS_Q2_CONTROL_MCB_TRIP</v>
      </c>
    </row>
    <row r="12" spans="1:18" x14ac:dyDescent="0.25">
      <c r="A12">
        <v>11</v>
      </c>
      <c r="B12" s="1" t="s">
        <v>8</v>
      </c>
      <c r="C12" s="1" t="s">
        <v>17</v>
      </c>
      <c r="D12" s="1" t="s">
        <v>139</v>
      </c>
      <c r="E12" s="1" t="s">
        <v>118</v>
      </c>
      <c r="F12" s="1" t="s">
        <v>666</v>
      </c>
      <c r="G12" s="1"/>
      <c r="H12" s="1" t="s">
        <v>883</v>
      </c>
      <c r="I12" s="1" t="s">
        <v>5</v>
      </c>
      <c r="K12" t="str">
        <f t="shared" si="2"/>
        <v xml:space="preserve">ADD `BCU_B07.BI_13` TEXT NOT NULL AFTER `BCU_DS_Q2_CONTROL_MCB_TRIP`, </v>
      </c>
      <c r="R12" t="str">
        <f t="shared" si="1"/>
        <v>"D34CTRL/GGIO17.Ind5.stVal",    //BCU_B07.BI_13</v>
      </c>
    </row>
    <row r="13" spans="1:18" x14ac:dyDescent="0.25">
      <c r="A13">
        <v>12</v>
      </c>
      <c r="B13" s="1" t="s">
        <v>8</v>
      </c>
      <c r="C13" s="1" t="s">
        <v>17</v>
      </c>
      <c r="D13" s="1" t="s">
        <v>139</v>
      </c>
      <c r="E13" s="1" t="s">
        <v>119</v>
      </c>
      <c r="F13" s="1" t="s">
        <v>667</v>
      </c>
      <c r="G13" s="1"/>
      <c r="H13" s="1" t="s">
        <v>884</v>
      </c>
      <c r="I13" s="1" t="s">
        <v>5</v>
      </c>
      <c r="K13" t="str">
        <f t="shared" si="2"/>
        <v xml:space="preserve">ADD `BCU_F51_FAIL` TEXT NOT NULL AFTER `BCU_B07.BI_13`, </v>
      </c>
      <c r="R13" t="str">
        <f t="shared" si="1"/>
        <v>"D34CTRL/GGIO17.Ind8.stVal",    //BCU_F51_FAIL</v>
      </c>
    </row>
    <row r="14" spans="1:18" x14ac:dyDescent="0.25">
      <c r="A14">
        <v>13</v>
      </c>
      <c r="B14" s="1" t="s">
        <v>8</v>
      </c>
      <c r="C14" s="1" t="s">
        <v>17</v>
      </c>
      <c r="D14" s="1" t="s">
        <v>139</v>
      </c>
      <c r="E14" s="1" t="s">
        <v>120</v>
      </c>
      <c r="F14" s="1" t="s">
        <v>668</v>
      </c>
      <c r="G14" s="1"/>
      <c r="H14" s="1" t="s">
        <v>885</v>
      </c>
      <c r="I14" s="1" t="s">
        <v>5</v>
      </c>
      <c r="K14" t="str">
        <f t="shared" si="2"/>
        <v xml:space="preserve">ADD `BCU_F51_ALARM` TEXT NOT NULL AFTER `BCU_F51_FAIL`, </v>
      </c>
      <c r="R14" t="str">
        <f t="shared" si="1"/>
        <v>"D34CTRL/GGIO18.Ind1.stVal",    //BCU_F51_ALARM</v>
      </c>
    </row>
    <row r="15" spans="1:18" x14ac:dyDescent="0.25">
      <c r="A15">
        <v>14</v>
      </c>
      <c r="B15" s="1" t="s">
        <v>8</v>
      </c>
      <c r="C15" s="1" t="s">
        <v>17</v>
      </c>
      <c r="D15" s="1" t="s">
        <v>139</v>
      </c>
      <c r="E15" s="1" t="s">
        <v>121</v>
      </c>
      <c r="F15" s="1" t="s">
        <v>669</v>
      </c>
      <c r="G15" s="1"/>
      <c r="H15" s="1" t="s">
        <v>886</v>
      </c>
      <c r="I15" s="1" t="s">
        <v>5</v>
      </c>
      <c r="K15" t="str">
        <f t="shared" si="2"/>
        <v xml:space="preserve">ADD `BCU_TCS_1_FAIL` TEXT NOT NULL AFTER `BCU_F51_ALARM`, </v>
      </c>
      <c r="R15" t="str">
        <f t="shared" si="1"/>
        <v>"D34CTRL/GGIO18.Ind5.stVal",    //BCU_TCS_1_FAIL</v>
      </c>
    </row>
    <row r="16" spans="1:18" x14ac:dyDescent="0.25">
      <c r="A16">
        <v>15</v>
      </c>
      <c r="B16" s="1" t="s">
        <v>8</v>
      </c>
      <c r="C16" s="1" t="s">
        <v>17</v>
      </c>
      <c r="D16" s="1" t="s">
        <v>139</v>
      </c>
      <c r="E16" s="1" t="s">
        <v>122</v>
      </c>
      <c r="F16" s="1" t="s">
        <v>670</v>
      </c>
      <c r="G16" s="1"/>
      <c r="H16" s="1" t="s">
        <v>887</v>
      </c>
      <c r="I16" s="1" t="s">
        <v>5</v>
      </c>
      <c r="K16" t="str">
        <f t="shared" si="2"/>
        <v xml:space="preserve">ADD `BCU_TCS_2_FAIL` TEXT NOT NULL AFTER `BCU_TCS_1_FAIL`, </v>
      </c>
      <c r="R16" t="str">
        <f t="shared" si="1"/>
        <v>"D34CTRL/GGIO19.Ind1.stVal",    //BCU_TCS_2_FAIL</v>
      </c>
    </row>
    <row r="17" spans="1:18" x14ac:dyDescent="0.25">
      <c r="A17">
        <v>16</v>
      </c>
      <c r="B17" s="1" t="s">
        <v>8</v>
      </c>
      <c r="C17" s="1" t="s">
        <v>17</v>
      </c>
      <c r="D17" s="1" t="s">
        <v>139</v>
      </c>
      <c r="E17" s="1" t="s">
        <v>56</v>
      </c>
      <c r="F17" s="1" t="s">
        <v>168</v>
      </c>
      <c r="G17" s="1"/>
      <c r="H17" s="1" t="s">
        <v>890</v>
      </c>
      <c r="I17" s="1" t="s">
        <v>5</v>
      </c>
      <c r="K17" t="str">
        <f t="shared" si="2"/>
        <v xml:space="preserve">ADD `BCU_PROT_SUPPLY_FAIL` TEXT NOT NULL AFTER `BCU_TCS_2_FAIL`, </v>
      </c>
      <c r="R17" t="str">
        <f t="shared" si="1"/>
        <v>"D34CTRL/GGIO21.Ind3.stVal",    //BCU_PROT_SUPPLY_FAIL</v>
      </c>
    </row>
    <row r="18" spans="1:18" x14ac:dyDescent="0.25">
      <c r="A18">
        <v>17</v>
      </c>
      <c r="B18" s="1" t="s">
        <v>8</v>
      </c>
      <c r="C18" s="1" t="s">
        <v>17</v>
      </c>
      <c r="D18" s="1" t="s">
        <v>139</v>
      </c>
      <c r="E18" s="1" t="s">
        <v>123</v>
      </c>
      <c r="F18" s="1" t="s">
        <v>671</v>
      </c>
      <c r="G18" s="1"/>
      <c r="H18" s="1" t="s">
        <v>888</v>
      </c>
      <c r="I18" s="1" t="s">
        <v>5</v>
      </c>
      <c r="K18" t="str">
        <f t="shared" si="2"/>
        <v xml:space="preserve">ADD `BCU_CONTROL_1_SUPPLY_FAIL` TEXT NOT NULL AFTER `BCU_PROT_SUPPLY_FAIL`, </v>
      </c>
      <c r="R18" t="str">
        <f t="shared" si="1"/>
        <v>"D34CTRL/GGIO21.Ind4.stVal",    //BCU_CONTROL_1_SUPPLY_FAIL</v>
      </c>
    </row>
    <row r="19" spans="1:18" x14ac:dyDescent="0.25">
      <c r="A19">
        <v>18</v>
      </c>
      <c r="B19" s="1" t="s">
        <v>8</v>
      </c>
      <c r="C19" s="1" t="s">
        <v>17</v>
      </c>
      <c r="D19" s="1" t="s">
        <v>139</v>
      </c>
      <c r="E19" s="1" t="s">
        <v>124</v>
      </c>
      <c r="F19" s="1" t="s">
        <v>672</v>
      </c>
      <c r="G19" s="1"/>
      <c r="H19" s="1" t="s">
        <v>889</v>
      </c>
      <c r="I19" s="1" t="s">
        <v>5</v>
      </c>
      <c r="K19" t="str">
        <f t="shared" si="2"/>
        <v xml:space="preserve">ADD `BCU_CONTROL_2_SUPPLY_FAIL` TEXT NOT NULL AFTER `BCU_CONTROL_1_SUPPLY_FAIL`, </v>
      </c>
      <c r="R19" t="str">
        <f t="shared" si="1"/>
        <v>"D34CTRL/GGIO21.Ind5.stVal",    //BCU_CONTROL_2_SUPPLY_FAIL</v>
      </c>
    </row>
    <row r="20" spans="1:18" x14ac:dyDescent="0.25">
      <c r="A20">
        <v>19</v>
      </c>
      <c r="B20" s="1" t="s">
        <v>8</v>
      </c>
      <c r="C20" s="1" t="s">
        <v>17</v>
      </c>
      <c r="D20" s="1" t="s">
        <v>139</v>
      </c>
      <c r="E20" s="1" t="s">
        <v>61</v>
      </c>
      <c r="F20" s="1" t="s">
        <v>673</v>
      </c>
      <c r="G20" s="1"/>
      <c r="H20" s="1" t="s">
        <v>891</v>
      </c>
      <c r="I20" s="1" t="s">
        <v>5</v>
      </c>
      <c r="K20" t="str">
        <f t="shared" si="2"/>
        <v xml:space="preserve">ADD `BCU_B07.BI_10` TEXT NOT NULL AFTER `BCU_CONTROL_2_SUPPLY_FAIL`, </v>
      </c>
      <c r="R20" t="str">
        <f t="shared" si="1"/>
        <v>"D34CTRL/GGIO17.Ind2.stVal",    //BCU_B07.BI_10</v>
      </c>
    </row>
    <row r="21" spans="1:18" x14ac:dyDescent="0.25">
      <c r="A21">
        <v>20</v>
      </c>
      <c r="B21" s="1" t="s">
        <v>8</v>
      </c>
      <c r="C21" s="1" t="s">
        <v>17</v>
      </c>
      <c r="D21" s="1" t="s">
        <v>139</v>
      </c>
      <c r="E21" s="1" t="s">
        <v>62</v>
      </c>
      <c r="F21" s="1" t="s">
        <v>674</v>
      </c>
      <c r="G21" s="1"/>
      <c r="H21" s="1" t="s">
        <v>892</v>
      </c>
      <c r="I21" s="1" t="s">
        <v>5</v>
      </c>
      <c r="K21" t="str">
        <f t="shared" si="2"/>
        <v xml:space="preserve">ADD `BCU_B07.BI_11` TEXT NOT NULL AFTER `BCU_B07.BI_10`, </v>
      </c>
      <c r="R21" t="str">
        <f t="shared" si="1"/>
        <v>"D34CTRL/GGIO17.Ind3.stVal",    //BCU_B07.BI_11</v>
      </c>
    </row>
    <row r="22" spans="1:18" x14ac:dyDescent="0.25">
      <c r="A22">
        <v>21</v>
      </c>
      <c r="B22" s="1" t="s">
        <v>8</v>
      </c>
      <c r="C22" s="1" t="s">
        <v>17</v>
      </c>
      <c r="D22" s="1" t="s">
        <v>139</v>
      </c>
      <c r="E22" s="1" t="s">
        <v>125</v>
      </c>
      <c r="F22" s="1" t="s">
        <v>675</v>
      </c>
      <c r="G22" s="1"/>
      <c r="H22" s="1" t="s">
        <v>893</v>
      </c>
      <c r="I22" s="1" t="s">
        <v>5</v>
      </c>
      <c r="K22" t="str">
        <f t="shared" si="2"/>
        <v xml:space="preserve">ADD `BCU_B07.BI_12` TEXT NOT NULL AFTER `BCU_B07.BI_11`, </v>
      </c>
      <c r="R22" t="str">
        <f t="shared" si="1"/>
        <v>"D34CTRL/GGIO17.Ind4.stVal",    //BCU_B07.BI_12</v>
      </c>
    </row>
    <row r="23" spans="1:18" x14ac:dyDescent="0.25">
      <c r="A23">
        <v>22</v>
      </c>
      <c r="B23" s="1" t="s">
        <v>8</v>
      </c>
      <c r="C23" s="1" t="s">
        <v>17</v>
      </c>
      <c r="D23" s="1" t="s">
        <v>676</v>
      </c>
      <c r="E23" s="1" t="s">
        <v>79</v>
      </c>
      <c r="F23" s="1" t="s">
        <v>677</v>
      </c>
      <c r="G23" s="1"/>
      <c r="H23" s="1" t="s">
        <v>895</v>
      </c>
      <c r="I23" s="1" t="s">
        <v>5</v>
      </c>
      <c r="K23" t="str">
        <f t="shared" si="2"/>
        <v xml:space="preserve">ADD `F51_50/51P3.Op` TEXT NOT NULL AFTER `BCU_B07.BI_12`, </v>
      </c>
      <c r="R23" t="str">
        <f t="shared" si="1"/>
        <v>"D33PROT/PTOC3.Op.general",    //F51_50/51P3.Op</v>
      </c>
    </row>
    <row r="24" spans="1:18" x14ac:dyDescent="0.25">
      <c r="A24">
        <v>23</v>
      </c>
      <c r="B24" s="1" t="s">
        <v>8</v>
      </c>
      <c r="C24" s="1" t="s">
        <v>17</v>
      </c>
      <c r="D24" s="1" t="s">
        <v>676</v>
      </c>
      <c r="E24" s="1" t="s">
        <v>80</v>
      </c>
      <c r="F24" s="1" t="s">
        <v>678</v>
      </c>
      <c r="G24" s="1"/>
      <c r="H24" s="1" t="s">
        <v>894</v>
      </c>
      <c r="I24" s="1" t="s">
        <v>5</v>
      </c>
      <c r="K24" t="str">
        <f t="shared" si="2"/>
        <v xml:space="preserve">ADD `F51_50/51G3.Op` TEXT NOT NULL AFTER `F51_50/51P3.Op`, </v>
      </c>
      <c r="R24" t="str">
        <f t="shared" si="1"/>
        <v>"D33PROT/PTOC7.Op.general",    //F51_50/51G3.Op</v>
      </c>
    </row>
    <row r="25" spans="1:18" x14ac:dyDescent="0.25">
      <c r="A25">
        <v>24</v>
      </c>
      <c r="B25" s="1" t="s">
        <v>8</v>
      </c>
      <c r="C25" s="1" t="s">
        <v>17</v>
      </c>
      <c r="D25" s="1"/>
      <c r="E25" s="1" t="s">
        <v>126</v>
      </c>
      <c r="F25" s="1" t="s">
        <v>903</v>
      </c>
      <c r="G25" s="1"/>
      <c r="H25" s="1"/>
      <c r="I25" s="1" t="s">
        <v>5</v>
      </c>
      <c r="K25" t="str">
        <f t="shared" si="2"/>
        <v xml:space="preserve">ADD `KOSONG` TEXT NOT NULL AFTER `F51_50/51G3.Op`, </v>
      </c>
      <c r="R25" t="str">
        <f t="shared" si="1"/>
        <v>"",    //KOSONG</v>
      </c>
    </row>
    <row r="26" spans="1:18" x14ac:dyDescent="0.25">
      <c r="A26">
        <v>25</v>
      </c>
      <c r="B26" s="1" t="s">
        <v>8</v>
      </c>
      <c r="C26" s="1" t="s">
        <v>17</v>
      </c>
      <c r="D26" s="1"/>
      <c r="E26" s="1" t="s">
        <v>127</v>
      </c>
      <c r="F26" s="1" t="s">
        <v>903</v>
      </c>
      <c r="G26" s="1"/>
      <c r="H26" s="1"/>
      <c r="I26" s="1" t="s">
        <v>5</v>
      </c>
      <c r="K26" t="str">
        <f t="shared" si="2"/>
        <v xml:space="preserve">ADD `KOSONG` TEXT NOT NULL AFTER `KOSONG`, </v>
      </c>
      <c r="R26" t="str">
        <f t="shared" si="1"/>
        <v>"",    //KOSONG</v>
      </c>
    </row>
    <row r="27" spans="1:18" x14ac:dyDescent="0.25">
      <c r="A27">
        <v>26</v>
      </c>
      <c r="B27" s="1" t="s">
        <v>8</v>
      </c>
      <c r="C27" s="1" t="s">
        <v>17</v>
      </c>
      <c r="D27" s="1"/>
      <c r="E27" s="1" t="s">
        <v>128</v>
      </c>
      <c r="F27" s="1" t="s">
        <v>903</v>
      </c>
      <c r="G27" s="1"/>
      <c r="H27" s="1"/>
      <c r="I27" s="1" t="s">
        <v>5</v>
      </c>
      <c r="K27" t="str">
        <f t="shared" si="2"/>
        <v xml:space="preserve">ADD `KOSONG` TEXT NOT NULL AFTER `KOSONG`, </v>
      </c>
      <c r="R27" t="str">
        <f t="shared" si="1"/>
        <v>"",    //KOSONG</v>
      </c>
    </row>
    <row r="28" spans="1:18" x14ac:dyDescent="0.25">
      <c r="A28">
        <v>27</v>
      </c>
      <c r="B28" s="1" t="s">
        <v>8</v>
      </c>
      <c r="C28" s="1" t="s">
        <v>17</v>
      </c>
      <c r="D28" s="1" t="s">
        <v>139</v>
      </c>
      <c r="E28" s="1"/>
      <c r="F28" s="1" t="s">
        <v>901</v>
      </c>
      <c r="G28" s="1" t="s">
        <v>373</v>
      </c>
      <c r="H28" s="1" t="s">
        <v>899</v>
      </c>
      <c r="I28" s="1" t="s">
        <v>5</v>
      </c>
      <c r="K28" t="str">
        <f t="shared" si="2"/>
        <v xml:space="preserve">ADD `BCU_DS_Q1_DPOS` TEXT NOT NULL AFTER `KOSONG`, </v>
      </c>
      <c r="R28" t="str">
        <f t="shared" si="1"/>
        <v>"D34CTTRL/XSWI1.Pos.stVal",    //BCU_DS_Q1_DPOS</v>
      </c>
    </row>
    <row r="29" spans="1:18" x14ac:dyDescent="0.25">
      <c r="A29">
        <v>28</v>
      </c>
      <c r="B29" s="1" t="s">
        <v>8</v>
      </c>
      <c r="C29" s="1" t="s">
        <v>17</v>
      </c>
      <c r="D29" s="1" t="s">
        <v>139</v>
      </c>
      <c r="E29" s="1"/>
      <c r="F29" s="1" t="s">
        <v>902</v>
      </c>
      <c r="G29" s="1" t="s">
        <v>374</v>
      </c>
      <c r="H29" s="1" t="s">
        <v>900</v>
      </c>
      <c r="I29" s="1" t="s">
        <v>5</v>
      </c>
      <c r="K29" t="str">
        <f t="shared" si="2"/>
        <v xml:space="preserve">ADD `BCU_DS_Q2_DPOS` TEXT NOT NULL AFTER `BCU_DS_Q1_DPOS`, </v>
      </c>
      <c r="R29" t="str">
        <f t="shared" si="1"/>
        <v>"D34CTTRL/XSWI2.Pos.stVal",    //BCU_DS_Q2_DPOS</v>
      </c>
    </row>
    <row r="30" spans="1:18" x14ac:dyDescent="0.25">
      <c r="A30">
        <v>29</v>
      </c>
      <c r="B30" s="1" t="s">
        <v>8</v>
      </c>
      <c r="C30" s="1" t="s">
        <v>17</v>
      </c>
      <c r="D30" s="1" t="s">
        <v>139</v>
      </c>
      <c r="E30" s="1"/>
      <c r="F30" s="1" t="s">
        <v>897</v>
      </c>
      <c r="G30" s="1" t="s">
        <v>375</v>
      </c>
      <c r="H30" s="1" t="s">
        <v>898</v>
      </c>
      <c r="I30" s="1" t="s">
        <v>5</v>
      </c>
      <c r="K30" t="str">
        <f t="shared" si="2"/>
        <v xml:space="preserve">ADD `BCU_CB_Q0.2_DPOS` TEXT NOT NULL AFTER `BCU_DS_Q2_DPOS`, </v>
      </c>
      <c r="R30" t="str">
        <f t="shared" si="1"/>
        <v>"D34CTTRL/XCBR1.Pos.stVal",    //BCU_CB_Q0.2_DPOS</v>
      </c>
    </row>
    <row r="31" spans="1:18" x14ac:dyDescent="0.25">
      <c r="A31">
        <v>30</v>
      </c>
      <c r="B31" s="1" t="s">
        <v>8</v>
      </c>
      <c r="C31" s="1" t="s">
        <v>17</v>
      </c>
      <c r="D31" s="1"/>
      <c r="E31" s="1"/>
      <c r="F31" s="1"/>
      <c r="G31" s="1"/>
      <c r="H31" s="1"/>
      <c r="I31" s="1" t="s">
        <v>5</v>
      </c>
      <c r="K31" t="str">
        <f t="shared" si="2"/>
        <v xml:space="preserve">ADD `` TEXT NOT NULL AFTER `BCU_CB_Q0.2_DPOS`, </v>
      </c>
      <c r="R31" t="str">
        <f t="shared" si="1"/>
        <v>"",    //</v>
      </c>
    </row>
    <row r="32" spans="1:18" x14ac:dyDescent="0.25">
      <c r="A32">
        <v>31</v>
      </c>
      <c r="B32" s="1" t="s">
        <v>8</v>
      </c>
      <c r="C32" s="1" t="s">
        <v>17</v>
      </c>
      <c r="D32" s="1"/>
      <c r="E32" s="1"/>
      <c r="F32" s="1"/>
      <c r="G32" s="1"/>
      <c r="H32" s="1"/>
      <c r="I32" s="1" t="s">
        <v>5</v>
      </c>
      <c r="K32" t="str">
        <f t="shared" si="2"/>
        <v xml:space="preserve">ADD `` TEXT NOT NULL AFTER ``, </v>
      </c>
      <c r="R32" t="str">
        <f t="shared" si="1"/>
        <v>"",    //</v>
      </c>
    </row>
    <row r="33" spans="1:18" x14ac:dyDescent="0.25">
      <c r="A33">
        <v>32</v>
      </c>
      <c r="B33" s="1" t="s">
        <v>8</v>
      </c>
      <c r="C33" s="1" t="s">
        <v>17</v>
      </c>
      <c r="D33" s="1"/>
      <c r="E33" s="1"/>
      <c r="F33" s="1"/>
      <c r="G33" s="1"/>
      <c r="H33" s="1"/>
      <c r="I33" s="1" t="s">
        <v>5</v>
      </c>
      <c r="K33" t="str">
        <f t="shared" si="2"/>
        <v xml:space="preserve">ADD `` TEXT NOT NULL AFTER ``, </v>
      </c>
      <c r="R33" t="str">
        <f t="shared" si="1"/>
        <v>"",    //</v>
      </c>
    </row>
    <row r="34" spans="1:18" x14ac:dyDescent="0.25">
      <c r="A34">
        <v>33</v>
      </c>
      <c r="B34" s="1" t="s">
        <v>8</v>
      </c>
      <c r="C34" s="1" t="s">
        <v>17</v>
      </c>
      <c r="D34" s="1"/>
      <c r="E34" s="1"/>
      <c r="F34" s="1"/>
      <c r="G34" s="1"/>
      <c r="H34" s="1"/>
      <c r="I34" s="1" t="s">
        <v>5</v>
      </c>
      <c r="K34" t="str">
        <f t="shared" si="2"/>
        <v xml:space="preserve">ADD `` TEXT NOT NULL AFTER ``, </v>
      </c>
      <c r="R34" t="str">
        <f t="shared" si="1"/>
        <v>"",    //</v>
      </c>
    </row>
    <row r="35" spans="1:18" x14ac:dyDescent="0.25">
      <c r="A35">
        <v>34</v>
      </c>
      <c r="B35" s="1" t="s">
        <v>8</v>
      </c>
      <c r="C35" s="1" t="s">
        <v>17</v>
      </c>
      <c r="D35" s="1"/>
      <c r="E35" s="1"/>
      <c r="F35" s="1"/>
      <c r="G35" s="1"/>
      <c r="H35" s="1"/>
      <c r="I35" s="1" t="s">
        <v>5</v>
      </c>
      <c r="K35" t="str">
        <f t="shared" si="2"/>
        <v xml:space="preserve">ADD `` TEXT NOT NULL AFTER ``, </v>
      </c>
      <c r="R35" t="str">
        <f t="shared" si="1"/>
        <v>"",    //</v>
      </c>
    </row>
    <row r="36" spans="1:18" x14ac:dyDescent="0.25">
      <c r="A36">
        <v>35</v>
      </c>
      <c r="B36" s="1" t="s">
        <v>8</v>
      </c>
      <c r="C36" s="1" t="s">
        <v>17</v>
      </c>
      <c r="D36" s="1"/>
      <c r="E36" s="1"/>
      <c r="F36" s="1"/>
      <c r="G36" s="1"/>
      <c r="H36" s="1"/>
      <c r="I36" s="1" t="s">
        <v>5</v>
      </c>
      <c r="K36" t="str">
        <f t="shared" si="2"/>
        <v xml:space="preserve">ADD `` TEXT NOT NULL AFTER ``, </v>
      </c>
      <c r="R36" t="str">
        <f t="shared" si="1"/>
        <v>"",    //</v>
      </c>
    </row>
    <row r="37" spans="1:18" x14ac:dyDescent="0.25">
      <c r="A37">
        <v>36</v>
      </c>
      <c r="B37" s="1" t="s">
        <v>8</v>
      </c>
      <c r="C37" s="1" t="s">
        <v>17</v>
      </c>
      <c r="D37" s="1"/>
      <c r="E37" s="1"/>
      <c r="F37" s="1"/>
      <c r="G37" s="1"/>
      <c r="H37" s="1"/>
      <c r="I37" s="1" t="s">
        <v>5</v>
      </c>
      <c r="K37" t="str">
        <f t="shared" si="2"/>
        <v xml:space="preserve">ADD `` TEXT NOT NULL AFTER ``, </v>
      </c>
      <c r="R37" t="str">
        <f t="shared" si="1"/>
        <v>"",    //</v>
      </c>
    </row>
    <row r="38" spans="1:18" x14ac:dyDescent="0.25">
      <c r="A38">
        <v>37</v>
      </c>
      <c r="B38" s="1" t="s">
        <v>8</v>
      </c>
      <c r="C38" s="1" t="s">
        <v>17</v>
      </c>
      <c r="D38" s="1"/>
      <c r="E38" s="1"/>
      <c r="F38" s="1"/>
      <c r="G38" s="1"/>
      <c r="H38" s="1"/>
      <c r="I38" s="1" t="s">
        <v>5</v>
      </c>
      <c r="K38" t="str">
        <f t="shared" si="2"/>
        <v xml:space="preserve">ADD `` TEXT NOT NULL AFTER ``, </v>
      </c>
      <c r="R38" t="str">
        <f t="shared" si="1"/>
        <v>"",    //</v>
      </c>
    </row>
    <row r="39" spans="1:18" x14ac:dyDescent="0.25">
      <c r="A39">
        <v>38</v>
      </c>
      <c r="B39" s="1" t="s">
        <v>8</v>
      </c>
      <c r="C39" s="1" t="s">
        <v>17</v>
      </c>
      <c r="D39" s="1"/>
      <c r="E39" s="1"/>
      <c r="F39" s="1"/>
      <c r="G39" s="1"/>
      <c r="H39" s="1"/>
      <c r="I39" s="1" t="s">
        <v>5</v>
      </c>
      <c r="K39" t="str">
        <f t="shared" si="2"/>
        <v xml:space="preserve">ADD `` TEXT NOT NULL AFTER ``, </v>
      </c>
      <c r="R39" t="str">
        <f t="shared" si="1"/>
        <v>"",    //</v>
      </c>
    </row>
    <row r="40" spans="1:18" x14ac:dyDescent="0.25">
      <c r="A40">
        <v>39</v>
      </c>
      <c r="B40" s="1" t="s">
        <v>8</v>
      </c>
      <c r="C40" s="1" t="s">
        <v>17</v>
      </c>
      <c r="D40" s="1"/>
      <c r="E40" s="1"/>
      <c r="F40" s="1"/>
      <c r="G40" s="1"/>
      <c r="H40" s="1"/>
      <c r="I40" s="1" t="s">
        <v>5</v>
      </c>
      <c r="K40" t="str">
        <f t="shared" si="2"/>
        <v xml:space="preserve">ADD `` TEXT NOT NULL AFTER ``, </v>
      </c>
      <c r="R40" t="str">
        <f t="shared" si="1"/>
        <v>"",    //</v>
      </c>
    </row>
    <row r="41" spans="1:18" x14ac:dyDescent="0.25">
      <c r="A41">
        <v>40</v>
      </c>
      <c r="B41" s="1" t="s">
        <v>8</v>
      </c>
      <c r="C41" s="1" t="s">
        <v>17</v>
      </c>
      <c r="D41" s="1"/>
      <c r="E41" s="1"/>
      <c r="F41" s="1"/>
      <c r="G41" s="1"/>
      <c r="H41" s="1"/>
      <c r="I41" s="1" t="s">
        <v>5</v>
      </c>
      <c r="K41" t="str">
        <f t="shared" si="2"/>
        <v xml:space="preserve">ADD `` TEXT NOT NULL AFTER ``, </v>
      </c>
      <c r="R41" t="str">
        <f t="shared" si="1"/>
        <v>"",    //</v>
      </c>
    </row>
    <row r="42" spans="1:18" x14ac:dyDescent="0.25">
      <c r="A42">
        <v>41</v>
      </c>
      <c r="B42" s="1" t="s">
        <v>8</v>
      </c>
      <c r="C42" s="1" t="s">
        <v>17</v>
      </c>
      <c r="D42" s="1"/>
      <c r="E42" s="1"/>
      <c r="F42" s="1"/>
      <c r="G42" s="1"/>
      <c r="H42" s="1"/>
      <c r="I42" s="1" t="s">
        <v>5</v>
      </c>
      <c r="K42" t="str">
        <f t="shared" si="2"/>
        <v xml:space="preserve">ADD `` TEXT NOT NULL AFTER ``, </v>
      </c>
      <c r="R42" t="str">
        <f t="shared" si="1"/>
        <v>"",    //</v>
      </c>
    </row>
    <row r="43" spans="1:18" x14ac:dyDescent="0.25">
      <c r="A43">
        <v>42</v>
      </c>
      <c r="B43" s="1" t="s">
        <v>8</v>
      </c>
      <c r="C43" s="1" t="s">
        <v>17</v>
      </c>
      <c r="D43" s="1"/>
      <c r="E43" s="1"/>
      <c r="F43" s="1"/>
      <c r="G43" s="1"/>
      <c r="H43" s="1"/>
      <c r="I43" s="1" t="s">
        <v>5</v>
      </c>
      <c r="K43" t="str">
        <f t="shared" si="2"/>
        <v xml:space="preserve">ADD `` TEXT NOT NULL AFTER ``, </v>
      </c>
      <c r="R43" t="str">
        <f t="shared" si="1"/>
        <v>"",    //</v>
      </c>
    </row>
    <row r="44" spans="1:18" x14ac:dyDescent="0.25">
      <c r="A44">
        <v>43</v>
      </c>
      <c r="B44" s="1" t="s">
        <v>8</v>
      </c>
      <c r="C44" s="1" t="s">
        <v>17</v>
      </c>
      <c r="D44" s="1"/>
      <c r="E44" s="1"/>
      <c r="F44" s="1"/>
      <c r="G44" s="1"/>
      <c r="H44" s="1"/>
      <c r="I44" s="1" t="s">
        <v>5</v>
      </c>
      <c r="K44" t="str">
        <f t="shared" si="2"/>
        <v xml:space="preserve">ADD `` TEXT NOT NULL AFTER ``, </v>
      </c>
      <c r="R44" t="str">
        <f t="shared" si="1"/>
        <v>"",    //</v>
      </c>
    </row>
    <row r="45" spans="1:18" x14ac:dyDescent="0.25">
      <c r="A45">
        <v>44</v>
      </c>
      <c r="B45" s="1" t="s">
        <v>8</v>
      </c>
      <c r="C45" s="1" t="s">
        <v>17</v>
      </c>
      <c r="D45" s="1"/>
      <c r="E45" s="1"/>
      <c r="F45" s="1"/>
      <c r="G45" s="1"/>
      <c r="H45" s="1"/>
      <c r="I45" s="1" t="s">
        <v>5</v>
      </c>
      <c r="K45" t="str">
        <f t="shared" si="2"/>
        <v xml:space="preserve">ADD `` TEXT NOT NULL AFTER ``, </v>
      </c>
      <c r="R45" t="str">
        <f t="shared" si="1"/>
        <v>"",    //</v>
      </c>
    </row>
    <row r="46" spans="1:18" x14ac:dyDescent="0.25">
      <c r="A46">
        <v>45</v>
      </c>
      <c r="B46" s="1" t="s">
        <v>8</v>
      </c>
      <c r="C46" s="1" t="s">
        <v>17</v>
      </c>
      <c r="D46" s="1"/>
      <c r="E46" s="1"/>
      <c r="F46" s="1"/>
      <c r="G46" s="1"/>
      <c r="H46" s="1"/>
      <c r="I46" s="1" t="s">
        <v>5</v>
      </c>
      <c r="K46" t="str">
        <f t="shared" si="2"/>
        <v xml:space="preserve">ADD `` TEXT NOT NULL AFTER ``, </v>
      </c>
      <c r="R46" t="str">
        <f t="shared" si="1"/>
        <v>"",    //</v>
      </c>
    </row>
    <row r="47" spans="1:18" x14ac:dyDescent="0.25">
      <c r="A47">
        <v>46</v>
      </c>
      <c r="B47" s="1" t="s">
        <v>8</v>
      </c>
      <c r="C47" s="1" t="s">
        <v>17</v>
      </c>
      <c r="D47" s="1"/>
      <c r="E47" s="1"/>
      <c r="F47" s="1"/>
      <c r="G47" s="1"/>
      <c r="H47" s="1"/>
      <c r="I47" s="1" t="s">
        <v>5</v>
      </c>
      <c r="K47" t="str">
        <f t="shared" si="2"/>
        <v xml:space="preserve">ADD `` TEXT NOT NULL AFTER ``, </v>
      </c>
      <c r="R47" t="str">
        <f t="shared" si="1"/>
        <v>"",    //</v>
      </c>
    </row>
    <row r="48" spans="1:18" x14ac:dyDescent="0.25">
      <c r="A48">
        <v>47</v>
      </c>
      <c r="B48" s="1" t="s">
        <v>8</v>
      </c>
      <c r="C48" s="1" t="s">
        <v>17</v>
      </c>
      <c r="D48" s="1"/>
      <c r="E48" s="1"/>
      <c r="F48" s="1"/>
      <c r="G48" s="1"/>
      <c r="H48" s="1"/>
      <c r="I48" s="1" t="s">
        <v>5</v>
      </c>
      <c r="K48" t="str">
        <f t="shared" si="2"/>
        <v xml:space="preserve">ADD `` TEXT NOT NULL AFTER ``, </v>
      </c>
      <c r="R48" t="str">
        <f t="shared" si="1"/>
        <v>"",    //</v>
      </c>
    </row>
    <row r="49" spans="1:18" x14ac:dyDescent="0.25">
      <c r="A49">
        <v>48</v>
      </c>
      <c r="B49" s="1" t="s">
        <v>8</v>
      </c>
      <c r="C49" s="1" t="s">
        <v>17</v>
      </c>
      <c r="D49" s="1"/>
      <c r="E49" s="1"/>
      <c r="F49" s="1"/>
      <c r="G49" s="1"/>
      <c r="H49" s="1"/>
      <c r="I49" s="1" t="s">
        <v>5</v>
      </c>
      <c r="K49" t="str">
        <f t="shared" si="2"/>
        <v xml:space="preserve">ADD `` TEXT NOT NULL AFTER ``, </v>
      </c>
      <c r="R49" t="str">
        <f t="shared" si="1"/>
        <v>"",    //</v>
      </c>
    </row>
    <row r="50" spans="1:18" x14ac:dyDescent="0.25">
      <c r="A50">
        <v>49</v>
      </c>
      <c r="B50" s="1" t="s">
        <v>8</v>
      </c>
      <c r="C50" s="1" t="s">
        <v>17</v>
      </c>
      <c r="D50" s="8"/>
      <c r="E50" s="1"/>
      <c r="F50" s="1"/>
      <c r="G50" s="1"/>
      <c r="H50" s="1"/>
      <c r="I50" s="1" t="s">
        <v>5</v>
      </c>
      <c r="K50" t="str">
        <f t="shared" si="2"/>
        <v xml:space="preserve">ADD `` TEXT NOT NULL AFTER ``, </v>
      </c>
      <c r="R50" t="str">
        <f t="shared" si="1"/>
        <v>"",    //</v>
      </c>
    </row>
    <row r="51" spans="1:18" x14ac:dyDescent="0.25">
      <c r="A51">
        <v>50</v>
      </c>
      <c r="B51" s="1" t="s">
        <v>8</v>
      </c>
      <c r="C51" s="1" t="s">
        <v>17</v>
      </c>
      <c r="D51" s="8"/>
      <c r="E51" s="1"/>
      <c r="F51" s="1"/>
      <c r="G51" s="1"/>
      <c r="H51" s="1"/>
      <c r="I51" s="1" t="s">
        <v>5</v>
      </c>
      <c r="K51" t="str">
        <f t="shared" si="2"/>
        <v xml:space="preserve">ADD `` TEXT NOT NULL AFTER ``, </v>
      </c>
      <c r="R51" t="str">
        <f t="shared" si="1"/>
        <v>"",    //</v>
      </c>
    </row>
    <row r="52" spans="1:18" x14ac:dyDescent="0.25">
      <c r="A52">
        <v>51</v>
      </c>
      <c r="B52" s="1" t="s">
        <v>8</v>
      </c>
      <c r="C52" s="1" t="s">
        <v>17</v>
      </c>
      <c r="D52" s="8"/>
      <c r="E52" s="1"/>
      <c r="F52" s="1"/>
      <c r="G52" s="1"/>
      <c r="H52" s="1"/>
      <c r="I52" s="1" t="s">
        <v>5</v>
      </c>
      <c r="K52" t="str">
        <f t="shared" si="2"/>
        <v xml:space="preserve">ADD `` TEXT NOT NULL AFTER ``, </v>
      </c>
      <c r="R52" t="str">
        <f t="shared" si="1"/>
        <v>"",    //</v>
      </c>
    </row>
    <row r="53" spans="1:18" x14ac:dyDescent="0.25">
      <c r="A53">
        <v>52</v>
      </c>
      <c r="B53" s="1" t="s">
        <v>8</v>
      </c>
      <c r="C53" s="1" t="s">
        <v>17</v>
      </c>
      <c r="D53" s="8"/>
      <c r="E53" s="1"/>
      <c r="F53" s="1"/>
      <c r="G53" s="1"/>
      <c r="H53" s="1"/>
      <c r="I53" s="1" t="s">
        <v>5</v>
      </c>
      <c r="K53" t="str">
        <f t="shared" si="2"/>
        <v xml:space="preserve">ADD `` TEXT NOT NULL AFTER ``, </v>
      </c>
      <c r="R53" t="str">
        <f t="shared" si="1"/>
        <v>"",    //</v>
      </c>
    </row>
    <row r="54" spans="1:18" x14ac:dyDescent="0.25">
      <c r="A54">
        <v>53</v>
      </c>
      <c r="B54" s="1" t="s">
        <v>8</v>
      </c>
      <c r="C54" s="1" t="s">
        <v>17</v>
      </c>
      <c r="D54" s="8"/>
      <c r="E54" s="8"/>
      <c r="F54" s="1"/>
      <c r="G54" s="1"/>
      <c r="H54" s="1"/>
      <c r="I54" s="1" t="s">
        <v>5</v>
      </c>
      <c r="K54" t="str">
        <f t="shared" si="2"/>
        <v xml:space="preserve">ADD `` TEXT NOT NULL AFTER ``, </v>
      </c>
      <c r="R54" t="str">
        <f t="shared" si="1"/>
        <v>"",    //</v>
      </c>
    </row>
    <row r="55" spans="1:18" x14ac:dyDescent="0.25">
      <c r="A55">
        <v>54</v>
      </c>
      <c r="C55" s="1" t="s">
        <v>17</v>
      </c>
      <c r="E55" s="8"/>
    </row>
    <row r="56" spans="1:18" x14ac:dyDescent="0.25">
      <c r="A56">
        <v>55</v>
      </c>
      <c r="C56" s="1" t="s">
        <v>17</v>
      </c>
      <c r="E56" s="8"/>
    </row>
    <row r="57" spans="1:18" x14ac:dyDescent="0.25">
      <c r="A57">
        <v>56</v>
      </c>
      <c r="E57" s="8"/>
    </row>
    <row r="58" spans="1:18" x14ac:dyDescent="0.25">
      <c r="A58">
        <v>57</v>
      </c>
      <c r="E58" s="8"/>
    </row>
    <row r="59" spans="1:18" x14ac:dyDescent="0.25">
      <c r="A59">
        <v>58</v>
      </c>
      <c r="E59" s="8"/>
    </row>
    <row r="60" spans="1:18" x14ac:dyDescent="0.25">
      <c r="A60">
        <v>59</v>
      </c>
      <c r="E60" s="8"/>
      <c r="K60" s="4" t="s">
        <v>13</v>
      </c>
    </row>
    <row r="61" spans="1:18" x14ac:dyDescent="0.25">
      <c r="A61">
        <v>60</v>
      </c>
      <c r="E61" s="8"/>
    </row>
    <row r="62" spans="1:18" x14ac:dyDescent="0.25">
      <c r="A62">
        <v>61</v>
      </c>
      <c r="E62" s="8"/>
      <c r="K62" t="str">
        <f>CONCATENATE(F2,$K$60)</f>
        <v xml:space="preserve">BCU_BCU_BCPL_FAIL=?, </v>
      </c>
    </row>
    <row r="63" spans="1:18" x14ac:dyDescent="0.25">
      <c r="A63">
        <v>62</v>
      </c>
      <c r="K63" t="str">
        <f t="shared" ref="K63:K113" si="3">CONCATENATE(F3,$K$60)</f>
        <v xml:space="preserve">BCU_ETHERNET_BCPL_FAIL=?, </v>
      </c>
    </row>
    <row r="64" spans="1:18" x14ac:dyDescent="0.25">
      <c r="K64" t="str">
        <f t="shared" si="3"/>
        <v xml:space="preserve">BCU_SF6_SF6 STAGE 2 BLOCK=?, </v>
      </c>
    </row>
    <row r="65" spans="11:11" x14ac:dyDescent="0.25">
      <c r="K65" t="str">
        <f t="shared" si="3"/>
        <v xml:space="preserve">BCU_SF6_STAGE_1_ALARM=?, </v>
      </c>
    </row>
    <row r="66" spans="11:11" x14ac:dyDescent="0.25">
      <c r="K66" t="str">
        <f t="shared" si="3"/>
        <v xml:space="preserve">BCU_CLOSE_SPRING_UNCHARGE=?, </v>
      </c>
    </row>
    <row r="67" spans="11:11" x14ac:dyDescent="0.25">
      <c r="K67" t="str">
        <f t="shared" si="3"/>
        <v xml:space="preserve">BCU_MOTOR_MCB_TRIP=?, </v>
      </c>
    </row>
    <row r="68" spans="11:11" x14ac:dyDescent="0.25">
      <c r="K68" t="str">
        <f t="shared" si="3"/>
        <v xml:space="preserve">BCU_DS_Q1_MOTOR_MCB_TRIP=?, </v>
      </c>
    </row>
    <row r="69" spans="11:11" x14ac:dyDescent="0.25">
      <c r="K69" t="str">
        <f t="shared" si="3"/>
        <v xml:space="preserve">BCU_DS_Q1_CONTROL_MCB_TRIP=?, </v>
      </c>
    </row>
    <row r="70" spans="11:11" x14ac:dyDescent="0.25">
      <c r="K70" t="str">
        <f t="shared" si="3"/>
        <v xml:space="preserve">BCU_DS_Q2_MOTOR_MCB_TRIP=?, </v>
      </c>
    </row>
    <row r="71" spans="11:11" x14ac:dyDescent="0.25">
      <c r="K71" t="str">
        <f t="shared" si="3"/>
        <v xml:space="preserve">BCU_DS_Q2_CONTROL_MCB_TRIP=?, </v>
      </c>
    </row>
    <row r="72" spans="11:11" x14ac:dyDescent="0.25">
      <c r="K72" t="str">
        <f t="shared" si="3"/>
        <v xml:space="preserve">BCU_B07.BI_13=?, </v>
      </c>
    </row>
    <row r="73" spans="11:11" x14ac:dyDescent="0.25">
      <c r="K73" t="str">
        <f t="shared" si="3"/>
        <v xml:space="preserve">BCU_F51_FAIL=?, </v>
      </c>
    </row>
    <row r="74" spans="11:11" x14ac:dyDescent="0.25">
      <c r="K74" t="str">
        <f t="shared" si="3"/>
        <v xml:space="preserve">BCU_F51_ALARM=?, </v>
      </c>
    </row>
    <row r="75" spans="11:11" x14ac:dyDescent="0.25">
      <c r="K75" t="str">
        <f t="shared" si="3"/>
        <v xml:space="preserve">BCU_TCS_1_FAIL=?, </v>
      </c>
    </row>
    <row r="76" spans="11:11" x14ac:dyDescent="0.25">
      <c r="K76" t="str">
        <f t="shared" si="3"/>
        <v xml:space="preserve">BCU_TCS_2_FAIL=?, </v>
      </c>
    </row>
    <row r="77" spans="11:11" x14ac:dyDescent="0.25">
      <c r="K77" t="str">
        <f t="shared" si="3"/>
        <v xml:space="preserve">BCU_PROT_SUPPLY_FAIL=?, </v>
      </c>
    </row>
    <row r="78" spans="11:11" x14ac:dyDescent="0.25">
      <c r="K78" t="str">
        <f t="shared" si="3"/>
        <v xml:space="preserve">BCU_CONTROL_1_SUPPLY_FAIL=?, </v>
      </c>
    </row>
    <row r="79" spans="11:11" x14ac:dyDescent="0.25">
      <c r="K79" t="str">
        <f t="shared" si="3"/>
        <v xml:space="preserve">BCU_CONTROL_2_SUPPLY_FAIL=?, </v>
      </c>
    </row>
    <row r="80" spans="11:11" x14ac:dyDescent="0.25">
      <c r="K80" t="str">
        <f t="shared" si="3"/>
        <v xml:space="preserve">BCU_B07.BI_10=?, </v>
      </c>
    </row>
    <row r="81" spans="11:11" x14ac:dyDescent="0.25">
      <c r="K81" t="str">
        <f t="shared" si="3"/>
        <v xml:space="preserve">BCU_B07.BI_11=?, </v>
      </c>
    </row>
    <row r="82" spans="11:11" x14ac:dyDescent="0.25">
      <c r="K82" t="str">
        <f t="shared" si="3"/>
        <v xml:space="preserve">BCU_B07.BI_12=?, </v>
      </c>
    </row>
    <row r="83" spans="11:11" x14ac:dyDescent="0.25">
      <c r="K83" t="str">
        <f t="shared" si="3"/>
        <v xml:space="preserve">F51_50/51P3.Op=?, </v>
      </c>
    </row>
    <row r="84" spans="11:11" x14ac:dyDescent="0.25">
      <c r="K84" t="str">
        <f t="shared" si="3"/>
        <v xml:space="preserve">F51_50/51G3.Op=?, </v>
      </c>
    </row>
    <row r="85" spans="11:11" x14ac:dyDescent="0.25">
      <c r="K85" t="str">
        <f t="shared" si="3"/>
        <v xml:space="preserve">KOSONG=?, </v>
      </c>
    </row>
    <row r="86" spans="11:11" x14ac:dyDescent="0.25">
      <c r="K86" t="str">
        <f>CONCATENATE(F26,$K$60)</f>
        <v xml:space="preserve">KOSONG=?, </v>
      </c>
    </row>
    <row r="87" spans="11:11" x14ac:dyDescent="0.25">
      <c r="K87" t="str">
        <f t="shared" si="3"/>
        <v xml:space="preserve">KOSONG=?, </v>
      </c>
    </row>
    <row r="88" spans="11:11" x14ac:dyDescent="0.25">
      <c r="K88" t="str">
        <f t="shared" si="3"/>
        <v xml:space="preserve">BCU_DS_Q1_DPOS=?, </v>
      </c>
    </row>
    <row r="89" spans="11:11" x14ac:dyDescent="0.25">
      <c r="K89" t="str">
        <f t="shared" si="3"/>
        <v xml:space="preserve">BCU_DS_Q2_DPOS=?, </v>
      </c>
    </row>
    <row r="90" spans="11:11" x14ac:dyDescent="0.25">
      <c r="K90" t="str">
        <f t="shared" si="3"/>
        <v xml:space="preserve">BCU_CB_Q0.2_DPOS=?, </v>
      </c>
    </row>
    <row r="91" spans="11:11" x14ac:dyDescent="0.25">
      <c r="K91" t="str">
        <f t="shared" si="3"/>
        <v xml:space="preserve">=?, </v>
      </c>
    </row>
    <row r="92" spans="11:11" x14ac:dyDescent="0.25">
      <c r="K92" t="str">
        <f t="shared" si="3"/>
        <v xml:space="preserve">=?, </v>
      </c>
    </row>
    <row r="93" spans="11:11" x14ac:dyDescent="0.25">
      <c r="K93" t="str">
        <f t="shared" si="3"/>
        <v xml:space="preserve">=?, </v>
      </c>
    </row>
    <row r="94" spans="11:11" x14ac:dyDescent="0.25">
      <c r="K94" t="str">
        <f t="shared" si="3"/>
        <v xml:space="preserve">=?, </v>
      </c>
    </row>
    <row r="95" spans="11:11" x14ac:dyDescent="0.25">
      <c r="K95" t="str">
        <f t="shared" si="3"/>
        <v xml:space="preserve">=?, </v>
      </c>
    </row>
    <row r="96" spans="11:11" x14ac:dyDescent="0.25">
      <c r="K96" t="str">
        <f t="shared" si="3"/>
        <v xml:space="preserve">=?, </v>
      </c>
    </row>
    <row r="97" spans="11:11" x14ac:dyDescent="0.25">
      <c r="K97" t="str">
        <f t="shared" si="3"/>
        <v xml:space="preserve">=?, </v>
      </c>
    </row>
    <row r="98" spans="11:11" x14ac:dyDescent="0.25">
      <c r="K98" t="str">
        <f t="shared" si="3"/>
        <v xml:space="preserve">=?, </v>
      </c>
    </row>
    <row r="99" spans="11:11" x14ac:dyDescent="0.25">
      <c r="K99" t="str">
        <f t="shared" si="3"/>
        <v xml:space="preserve">=?, </v>
      </c>
    </row>
    <row r="100" spans="11:11" x14ac:dyDescent="0.25">
      <c r="K100" t="str">
        <f t="shared" si="3"/>
        <v xml:space="preserve">=?, </v>
      </c>
    </row>
    <row r="101" spans="11:11" x14ac:dyDescent="0.25">
      <c r="K101" t="str">
        <f>CONCATENATE(F41,$K$60)</f>
        <v xml:space="preserve">=?, </v>
      </c>
    </row>
    <row r="102" spans="11:11" x14ac:dyDescent="0.25">
      <c r="K102" t="str">
        <f t="shared" si="3"/>
        <v xml:space="preserve">=?, </v>
      </c>
    </row>
    <row r="103" spans="11:11" x14ac:dyDescent="0.25">
      <c r="K103" t="str">
        <f t="shared" si="3"/>
        <v xml:space="preserve">=?, </v>
      </c>
    </row>
    <row r="104" spans="11:11" x14ac:dyDescent="0.25">
      <c r="K104" t="str">
        <f t="shared" si="3"/>
        <v xml:space="preserve">=?, </v>
      </c>
    </row>
    <row r="105" spans="11:11" x14ac:dyDescent="0.25">
      <c r="K105" t="str">
        <f t="shared" si="3"/>
        <v xml:space="preserve">=?, </v>
      </c>
    </row>
    <row r="106" spans="11:11" x14ac:dyDescent="0.25">
      <c r="K106" t="str">
        <f t="shared" si="3"/>
        <v xml:space="preserve">=?, </v>
      </c>
    </row>
    <row r="107" spans="11:11" x14ac:dyDescent="0.25">
      <c r="K107" t="str">
        <f t="shared" si="3"/>
        <v xml:space="preserve">=?, </v>
      </c>
    </row>
    <row r="108" spans="11:11" x14ac:dyDescent="0.25">
      <c r="K108" t="str">
        <f t="shared" si="3"/>
        <v xml:space="preserve">=?, </v>
      </c>
    </row>
    <row r="109" spans="11:11" x14ac:dyDescent="0.25">
      <c r="K109" t="str">
        <f t="shared" si="3"/>
        <v xml:space="preserve">=?, </v>
      </c>
    </row>
    <row r="110" spans="11:11" x14ac:dyDescent="0.25">
      <c r="K110" t="str">
        <f t="shared" si="3"/>
        <v xml:space="preserve">=?, </v>
      </c>
    </row>
    <row r="111" spans="11:11" x14ac:dyDescent="0.25">
      <c r="K111" t="str">
        <f t="shared" si="3"/>
        <v xml:space="preserve">=?, </v>
      </c>
    </row>
    <row r="112" spans="11:11" x14ac:dyDescent="0.25">
      <c r="K112" t="str">
        <f t="shared" si="3"/>
        <v xml:space="preserve">=?, </v>
      </c>
    </row>
    <row r="113" spans="11:11" x14ac:dyDescent="0.25">
      <c r="K113" t="str">
        <f t="shared" si="3"/>
        <v xml:space="preserve">=?, </v>
      </c>
    </row>
    <row r="114" spans="11:11" x14ac:dyDescent="0.25">
      <c r="K114" t="str">
        <f>CONCATENATE(F54,$K$60)</f>
        <v xml:space="preserve">=?, </v>
      </c>
    </row>
  </sheetData>
  <autoFilter ref="H1:H114" xr:uid="{4CA3D1C4-C3A9-4B7E-BF51-6D7ECF53CEEE}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</vt:lpstr>
      <vt:lpstr>PEMALANG 1</vt:lpstr>
      <vt:lpstr>PEMALANG 2</vt:lpstr>
      <vt:lpstr>PEKALONGAN 2</vt:lpstr>
      <vt:lpstr>PEKALONGAN 1</vt:lpstr>
      <vt:lpstr>Trafo 1</vt:lpstr>
      <vt:lpstr>Kopel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wildan dahlan</dc:creator>
  <cp:lastModifiedBy>Welldone</cp:lastModifiedBy>
  <dcterms:created xsi:type="dcterms:W3CDTF">2024-12-16T04:43:01Z</dcterms:created>
  <dcterms:modified xsi:type="dcterms:W3CDTF">2025-02-01T06:03:03Z</dcterms:modified>
</cp:coreProperties>
</file>