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Ausgaben" sheetId="1" r:id="rId1"/>
    <sheet name="Einahmen" sheetId="2" r:id="rId2"/>
    <sheet name="Ergebni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13" i="1"/>
  <c r="I13" i="1"/>
  <c r="D12" i="1"/>
  <c r="C3" i="2"/>
  <c r="D21" i="1"/>
  <c r="B3" i="3"/>
</calcChain>
</file>

<file path=xl/sharedStrings.xml><?xml version="1.0" encoding="utf-8"?>
<sst xmlns="http://schemas.openxmlformats.org/spreadsheetml/2006/main" count="43" uniqueCount="35">
  <si>
    <t>Datum</t>
  </si>
  <si>
    <t>Bezeichnung</t>
  </si>
  <si>
    <t>Preis</t>
  </si>
  <si>
    <t>Summe</t>
  </si>
  <si>
    <t>Nucleo Board + Diverses</t>
  </si>
  <si>
    <t>GLB STM32</t>
  </si>
  <si>
    <t>Ergebnis</t>
  </si>
  <si>
    <t>Olimexino + SOIC Adapter</t>
  </si>
  <si>
    <t>STM32F072B Disco + diverse Bauteile</t>
  </si>
  <si>
    <t>20x UNCA Platinen</t>
  </si>
  <si>
    <t>10x UNCA Bauteile</t>
  </si>
  <si>
    <t>Lieferant</t>
  </si>
  <si>
    <t>Voelkner</t>
  </si>
  <si>
    <t>GLB</t>
  </si>
  <si>
    <t>Watterott</t>
  </si>
  <si>
    <t>Farnell</t>
  </si>
  <si>
    <t>PCB Pool</t>
  </si>
  <si>
    <t>leer</t>
  </si>
  <si>
    <t>Bisheriges Ergebnis</t>
  </si>
  <si>
    <t>Alpha</t>
  </si>
  <si>
    <t>Prototyp Platine</t>
  </si>
  <si>
    <t>Beta Layout</t>
  </si>
  <si>
    <t>Reflow Controller + diverses</t>
  </si>
  <si>
    <t>UNCA Bauteile</t>
  </si>
  <si>
    <t>Reichelt</t>
  </si>
  <si>
    <t>Sortiment box etc..</t>
  </si>
  <si>
    <t>Amazon</t>
  </si>
  <si>
    <t>Pizza ofen</t>
  </si>
  <si>
    <t>Used</t>
  </si>
  <si>
    <t>HoTT Telemetrie</t>
  </si>
  <si>
    <t>Erlös Marcus Buck</t>
  </si>
  <si>
    <t>Erlös Bastian</t>
  </si>
  <si>
    <t>Erlös Jogijo</t>
  </si>
  <si>
    <t>Sammelbestellung (1. Welle)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</si>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</sst>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;[Red]#,##0.00\ &quot;€&quot;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14" fontId="0" fillId="0" borderId="0" xfId="0" applyNumberFormat="1"/>
    <xf numFmtId="44" fontId="4" fillId="0" borderId="0" xfId="1"/>
    <xf numFmtId="164" fontId="0" fillId="0" borderId="0" xfId="0" applyNumberFormat="1"/>
    <xf numFmtId="0" fontId="5" fillId="0" borderId="0" xfId="0" applyFont="1"/>
    <xf numFmtId="44" fontId="3" fillId="0" borderId="0" xfId="1" applyFont="1"/>
    <xf numFmtId="44" fontId="2" fillId="0" borderId="0" xfId="1" applyFont="1"/>
    <xf numFmtId="44" fontId="0" fillId="0" borderId="0" xfId="0" applyNumberFormat="1"/>
    <xf numFmtId="44" fontId="1" fillId="0" borderId="0" xfId="1" applyFont="1"/>
    <xf numFmtId="44" fontId="0" fillId="0" borderId="0" xfId="0" applyNumberFormat="1" applyFont="1"/>
  </cellXfs>
  <cellStyles count="4">
    <cellStyle name="Besuchter Link" xfId="3" builtinId="9" hidden="1"/>
    <cellStyle name="Link" xfId="2" builtinId="8" hidden="1"/>
    <cellStyle name="Standard" xfId="0" builtinId="0"/>
    <cellStyle name="Währung" xfId="1" builtinId="4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numFmt numFmtId="19" formatCode="dd/mm/yy"/>
    </dxf>
    <dxf>
      <numFmt numFmtId="19" formatCode="dd/mm/yy"/>
    </dxf>
    <dxf>
      <numFmt numFmtId="164" formatCode="#,##0.00\ &quot;€&quot;;[Red]#,##0.00\ &quot;€&quot;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9" formatCode="dd/mm/yy"/>
    </dxf>
    <dxf>
      <numFmt numFmtId="19" formatCode="dd/mm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elle1" displayName="Tabelle1" ref="A1:D21" totalsRowCount="1">
  <autoFilter ref="A1:D20"/>
  <tableColumns count="4">
    <tableColumn id="1" name="Datum" totalsRowLabel="Ergebnis" dataDxfId="7" totalsRowDxfId="2"/>
    <tableColumn id="4" name="Lieferant" dataDxfId="6" totalsRowDxfId="1"/>
    <tableColumn id="2" name="Bezeichnung"/>
    <tableColumn id="3" name="Preis" totalsRowFunction="sum" dataDxfId="5" totalsRowDxfId="0" dataCellStyle="Währung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C3" totalsRowCount="1">
  <autoFilter ref="A1:C2"/>
  <tableColumns count="3">
    <tableColumn id="1" name="Datum" totalsRowLabel="Ergebnis" dataDxfId="4"/>
    <tableColumn id="2" name="Bezeichnung"/>
    <tableColumn id="3" name="Summe" totalsRowFunction="sum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13" sqref="I13"/>
    </sheetView>
  </sheetViews>
  <sheetFormatPr baseColWidth="10" defaultRowHeight="15" x14ac:dyDescent="0"/>
  <cols>
    <col min="1" max="1" width="10.33203125" style="2" customWidth="1"/>
    <col min="2" max="2" width="14.6640625" style="2" customWidth="1"/>
    <col min="3" max="3" width="40.33203125" customWidth="1"/>
    <col min="4" max="4" width="10.83203125" style="1"/>
  </cols>
  <sheetData>
    <row r="1" spans="1:9">
      <c r="A1" s="2" t="s">
        <v>0</v>
      </c>
      <c r="B1" s="2" t="s">
        <v>11</v>
      </c>
      <c r="C1" t="s">
        <v>1</v>
      </c>
      <c r="D1" s="1" t="s">
        <v>2</v>
      </c>
    </row>
    <row r="2" spans="1:9">
      <c r="A2" s="2">
        <v>41856</v>
      </c>
      <c r="B2" s="2" t="s">
        <v>12</v>
      </c>
      <c r="C2" t="s">
        <v>4</v>
      </c>
      <c r="D2" s="1">
        <v>46.13</v>
      </c>
    </row>
    <row r="3" spans="1:9">
      <c r="A3" s="2">
        <v>41854</v>
      </c>
      <c r="B3" s="2" t="s">
        <v>13</v>
      </c>
      <c r="C3" t="s">
        <v>5</v>
      </c>
      <c r="D3" s="1">
        <v>10</v>
      </c>
    </row>
    <row r="4" spans="1:9">
      <c r="A4" s="2">
        <v>41863</v>
      </c>
      <c r="B4" s="2" t="s">
        <v>14</v>
      </c>
      <c r="C4" t="s">
        <v>7</v>
      </c>
      <c r="D4" s="3">
        <v>28.55</v>
      </c>
    </row>
    <row r="5" spans="1:9">
      <c r="A5" s="2">
        <v>41864</v>
      </c>
      <c r="B5" s="2" t="s">
        <v>15</v>
      </c>
      <c r="C5" t="s">
        <v>8</v>
      </c>
      <c r="D5" s="3">
        <v>32.25</v>
      </c>
    </row>
    <row r="6" spans="1:9">
      <c r="A6" s="2">
        <v>41870</v>
      </c>
      <c r="B6" s="2" t="s">
        <v>15</v>
      </c>
      <c r="C6" t="s">
        <v>10</v>
      </c>
      <c r="D6" s="3">
        <v>91.12</v>
      </c>
    </row>
    <row r="7" spans="1:9">
      <c r="A7" s="2">
        <v>41870</v>
      </c>
      <c r="B7" s="2" t="s">
        <v>19</v>
      </c>
      <c r="C7" t="s">
        <v>20</v>
      </c>
      <c r="D7" s="6">
        <v>18.5</v>
      </c>
    </row>
    <row r="8" spans="1:9">
      <c r="A8" s="2">
        <v>41873</v>
      </c>
      <c r="B8" s="2" t="s">
        <v>16</v>
      </c>
      <c r="C8" t="s">
        <v>9</v>
      </c>
      <c r="D8" s="3">
        <v>127</v>
      </c>
    </row>
    <row r="9" spans="1:9">
      <c r="A9" s="2">
        <v>41873</v>
      </c>
      <c r="B9" s="2" t="s">
        <v>21</v>
      </c>
      <c r="C9" t="s">
        <v>22</v>
      </c>
      <c r="D9" s="1">
        <v>180.9</v>
      </c>
    </row>
    <row r="10" spans="1:9">
      <c r="A10" s="2">
        <v>41873</v>
      </c>
      <c r="B10" s="2" t="s">
        <v>26</v>
      </c>
      <c r="C10" t="s">
        <v>27</v>
      </c>
      <c r="D10" s="7">
        <v>52</v>
      </c>
    </row>
    <row r="11" spans="1:9">
      <c r="A11" s="2">
        <v>41881</v>
      </c>
      <c r="B11" s="2" t="s">
        <v>15</v>
      </c>
      <c r="C11" t="s">
        <v>23</v>
      </c>
      <c r="D11" s="7">
        <v>140.4</v>
      </c>
    </row>
    <row r="12" spans="1:9">
      <c r="A12" s="2">
        <v>41881</v>
      </c>
      <c r="B12" s="2" t="s">
        <v>24</v>
      </c>
      <c r="C12" t="s">
        <v>25</v>
      </c>
      <c r="D12" s="1">
        <f>25.2+5.9</f>
        <v>31.1</v>
      </c>
      <c r="H12" s="8">
        <f>D11+D8+D6</f>
        <v>358.52</v>
      </c>
    </row>
    <row r="13" spans="1:9">
      <c r="A13" s="2">
        <v>41891</v>
      </c>
      <c r="B13" s="2" t="s">
        <v>28</v>
      </c>
      <c r="C13" t="s">
        <v>29</v>
      </c>
      <c r="D13" s="3">
        <v>130</v>
      </c>
      <c r="H13" s="8">
        <f>H12/20</f>
        <v>17.925999999999998</v>
      </c>
      <c r="I13" s="8">
        <f>H13+4</f>
        <v>21.925999999999998</v>
      </c>
    </row>
    <row r="14" spans="1:9">
      <c r="A14" s="2">
        <v>41887</v>
      </c>
      <c r="B14" s="2" t="s">
        <v>34</v>
      </c>
      <c r="C14" t="s">
        <v>30</v>
      </c>
      <c r="D14" s="9">
        <v>-50</v>
      </c>
      <c r="H14" s="8"/>
      <c r="I14" s="8"/>
    </row>
    <row r="15" spans="1:9">
      <c r="A15" s="2">
        <v>41893</v>
      </c>
      <c r="B15" s="2" t="s">
        <v>34</v>
      </c>
      <c r="C15" t="s">
        <v>31</v>
      </c>
      <c r="D15" s="9">
        <v>-35</v>
      </c>
      <c r="H15" s="8"/>
      <c r="I15" s="8"/>
    </row>
    <row r="16" spans="1:9">
      <c r="A16" s="2">
        <v>41894</v>
      </c>
      <c r="B16" s="2" t="s">
        <v>34</v>
      </c>
      <c r="C16" t="s">
        <v>32</v>
      </c>
      <c r="D16" s="9">
        <v>-35</v>
      </c>
      <c r="H16" s="8"/>
      <c r="I16" s="8"/>
    </row>
    <row r="17" spans="1:4">
      <c r="A17" s="2">
        <v>41904</v>
      </c>
      <c r="B17" s="2" t="s">
        <v>34</v>
      </c>
      <c r="C17" t="s">
        <v>33</v>
      </c>
      <c r="D17" s="1">
        <v>-443</v>
      </c>
    </row>
    <row r="18" spans="1:4">
      <c r="D18" s="9"/>
    </row>
    <row r="19" spans="1:4">
      <c r="D19" s="9"/>
    </row>
    <row r="20" spans="1:4">
      <c r="D20" s="9"/>
    </row>
    <row r="21" spans="1:4">
      <c r="A21" s="2" t="s">
        <v>6</v>
      </c>
      <c r="D21" s="10">
        <f>SUBTOTAL(109,Tabelle1[Preis])</f>
        <v>324.95000000000005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RowHeight="15" x14ac:dyDescent="0"/>
  <cols>
    <col min="1" max="1" width="10.83203125" style="2"/>
    <col min="2" max="2" width="14" customWidth="1"/>
    <col min="3" max="3" width="10.83203125" style="4"/>
  </cols>
  <sheetData>
    <row r="1" spans="1:3">
      <c r="A1" s="2" t="s">
        <v>0</v>
      </c>
      <c r="B1" t="s">
        <v>1</v>
      </c>
      <c r="C1" s="4" t="s">
        <v>3</v>
      </c>
    </row>
    <row r="2" spans="1:3">
      <c r="A2" s="2">
        <v>41803</v>
      </c>
      <c r="B2" t="s">
        <v>17</v>
      </c>
      <c r="C2" s="4">
        <v>0</v>
      </c>
    </row>
    <row r="3" spans="1:3">
      <c r="A3" t="s">
        <v>6</v>
      </c>
      <c r="C3" s="4">
        <f>SUBTOTAL(109,Tabelle2[Summe])</f>
        <v>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workbookViewId="0">
      <selection activeCell="C8" sqref="C8"/>
    </sheetView>
  </sheetViews>
  <sheetFormatPr baseColWidth="10" defaultRowHeight="15" x14ac:dyDescent="0"/>
  <cols>
    <col min="1" max="1" width="17" bestFit="1" customWidth="1"/>
  </cols>
  <sheetData>
    <row r="3" spans="1:2">
      <c r="A3" s="5" t="s">
        <v>18</v>
      </c>
      <c r="B3" s="5">
        <f>Tabelle2[[#Totals],[Summe]]+Ergebnis!C3-Tabelle1[[#Totals],[Preis]]</f>
        <v>-324.95000000000005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Ausgaben</vt:lpstr>
      <vt:lpstr>Einahmen</vt:lpstr>
      <vt:lpstr>Ergebnis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2014-08-21T22:30:49Z</dcterms:created>
  <dcterms:modified xsi:type="dcterms:W3CDTF">2014-09-23T11:34:30Z</dcterms:modified>
</cp:coreProperties>
</file>