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cedrm\Documents\files\Polymtl\session 6\MEC3900\CAD\"/>
    </mc:Choice>
  </mc:AlternateContent>
  <xr:revisionPtr revIDLastSave="0" documentId="13_ncr:1_{06B08E64-CC2F-4010-BA4A-8C26B062D5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CURRENCY CONVE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F12" i="1"/>
  <c r="F5" i="1"/>
  <c r="F10" i="1"/>
  <c r="F11" i="1"/>
  <c r="F9" i="1"/>
  <c r="F8" i="1"/>
  <c r="F6" i="1"/>
  <c r="B1" i="2" a="1"/>
  <c r="B1" i="2" s="1"/>
  <c r="E2" i="1" s="1"/>
  <c r="E7" i="1" l="1"/>
  <c r="F7" i="1" s="1"/>
  <c r="E3" i="1"/>
  <c r="F3" i="1" s="1"/>
  <c r="F2" i="1"/>
  <c r="E4" i="1"/>
  <c r="F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Cédric Morin-Thibault</author>
  </authors>
  <commentList>
    <comment ref="D2" authorId="0" shapeId="0" xr:uid="{2A5801EE-3ABA-41DB-A7E7-1A68CA9E7551}">
      <text>
        <r>
          <rPr>
            <b/>
            <sz val="9"/>
            <color indexed="81"/>
            <rFont val="Tahoma"/>
            <family val="2"/>
          </rPr>
          <t>Cédric Morin-Thibault:</t>
        </r>
        <r>
          <rPr>
            <sz val="9"/>
            <color indexed="81"/>
            <rFont val="Tahoma"/>
            <family val="2"/>
          </rPr>
          <t xml:space="preserve">
ft (min len)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<sst xmlns="http://schemas.openxmlformats.org/spreadsheetml/2006/main" count="35" uniqueCount="27">
  <si>
    <t>SOURCE</t>
  </si>
  <si>
    <t>MCMASTER</t>
  </si>
  <si>
    <t>CODE</t>
  </si>
  <si>
    <t>QUANTITÉ</t>
  </si>
  <si>
    <t>PRIX UNITÉ (CAD)</t>
  </si>
  <si>
    <t>TOTAL (CAD)</t>
  </si>
  <si>
    <t>9505K19</t>
  </si>
  <si>
    <t>DESCRIPTION</t>
  </si>
  <si>
    <t>O-Ring-Loaded U-Cup Seal</t>
  </si>
  <si>
    <t>36965T16</t>
  </si>
  <si>
    <t>Wet-Environment Wear-Resistant Rope—For Lifting</t>
  </si>
  <si>
    <t>3633T7</t>
  </si>
  <si>
    <t>Rope Compression Sleeve</t>
  </si>
  <si>
    <t>Strain Gage</t>
  </si>
  <si>
    <t>INTERTECHNOLOGY</t>
  </si>
  <si>
    <t>EA-06-125AC-350/P</t>
  </si>
  <si>
    <t>colle M-BOND 200</t>
  </si>
  <si>
    <t>7136N11</t>
  </si>
  <si>
    <t>DIGIKEY</t>
  </si>
  <si>
    <t>128 MB micro SD memory card</t>
  </si>
  <si>
    <t>Amplificateur soustracteur</t>
  </si>
  <si>
    <t>MICROSD CARD BREAKOUT 5V OR 3V</t>
  </si>
  <si>
    <t>INA121PA</t>
  </si>
  <si>
    <t>ATmega328P Seeeduino Nano AVR® ATmega AVR MCU 8-Bit Embedded Evaluation Board</t>
  </si>
  <si>
    <t>Oval-Shaped Threaded Connecting Link</t>
  </si>
  <si>
    <t>3711T24</t>
  </si>
  <si>
    <t>BATT HLDR COIN 20MM 2 CEL PC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</si>
</sst>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1009]* #,##0.00_-;\-[$$-1009]* #,##0.00_-;_-[$$-1009]* &quot;-&quot;??_-;_-@_-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en-CA</v>
    <v>avylur</v>
    <v>268435456</v>
    <v>1</v>
    <v>Powered by Refinitiv</v>
    <v>0</v>
    <v>USD/CAD</v>
    <v>2</v>
    <v>3</v>
    <v>Finance</v>
    <v>4</v>
    <v>1.3898999999999999</v>
    <v>1.3089999999999999</v>
    <v>-4.0000000000000002E-4</v>
    <v>-2.9619999999999999E-4</v>
    <v>CAD</v>
    <v>USD</v>
    <v>1.3528</v>
    <v>Currency Pair</v>
    <v>45348.858437499999</v>
    <v>1.3495999999999999</v>
    <v>US Dollar/Canadian Dollar FX Spot Rate</v>
    <v>1.3502000000000001</v>
    <v>1.3505</v>
    <v>1.3501000000000001</v>
    <v>USDCAD</v>
    <v>USD/CAD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yyyy/mm/dd\ h:mm"/>
    </x:dxf>
    <x:dxf>
      <x:numFmt numFmtId="14" formatCode="0.00%"/>
    </x:dxf>
  </dxfs>
  <richProperties>
    <rPr n="NumberFormat" t="s"/>
    <rPr n="IsTitleField" t="b"/>
  </richProperties>
  <richStyles>
    <rSty dxfid="1">
      <rpv i="0">_-[$$-en-CA]* #,##0.00_-;-[$$-en-CA]* #,##0.00_-;_-[$$-en-CA]* "-"??_-;_-@_-</rpv>
    </rSty>
    <rSty>
      <rpv i="1">1</rpv>
    </rSty>
    <rSty dxfid="3"/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15" zoomScaleNormal="115" workbookViewId="0">
      <selection activeCell="H11" sqref="H11"/>
    </sheetView>
  </sheetViews>
  <sheetFormatPr defaultRowHeight="14.4" x14ac:dyDescent="0.3"/>
  <cols>
    <col min="1" max="1" width="12.6640625" bestFit="1" customWidth="1"/>
    <col min="2" max="2" width="18.33203125" bestFit="1" customWidth="1"/>
    <col min="3" max="3" width="18.5546875" bestFit="1" customWidth="1"/>
    <col min="4" max="4" width="10" bestFit="1" customWidth="1"/>
    <col min="5" max="5" width="16.44140625" style="2" customWidth="1"/>
    <col min="6" max="6" width="12.109375" style="2" bestFit="1" customWidth="1"/>
  </cols>
  <sheetData>
    <row r="1" spans="1:6" x14ac:dyDescent="0.3">
      <c r="A1" t="s">
        <v>7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 t="s">
        <v>1</v>
      </c>
      <c r="C2" t="s">
        <v>9</v>
      </c>
      <c r="D2">
        <v>5</v>
      </c>
      <c r="E2" s="2">
        <f>2.31*'CURRENCY CONVERT'!$B$1</f>
        <v>3.1187310000000004</v>
      </c>
      <c r="F2" s="2">
        <f>E2*D2</f>
        <v>15.593655000000002</v>
      </c>
    </row>
    <row r="3" spans="1:6" x14ac:dyDescent="0.3">
      <c r="A3" t="s">
        <v>12</v>
      </c>
      <c r="B3" t="s">
        <v>1</v>
      </c>
      <c r="C3" t="s">
        <v>11</v>
      </c>
      <c r="D3">
        <v>10</v>
      </c>
      <c r="E3" s="2">
        <f>11.86/10*'CURRENCY CONVERT'!$B$1</f>
        <v>1.6012185999999999</v>
      </c>
      <c r="F3" s="2">
        <f>E3*D3</f>
        <v>16.012186</v>
      </c>
    </row>
    <row r="4" spans="1:6" x14ac:dyDescent="0.3">
      <c r="A4" t="s">
        <v>8</v>
      </c>
      <c r="B4" t="s">
        <v>1</v>
      </c>
      <c r="C4" t="s">
        <v>6</v>
      </c>
      <c r="D4">
        <v>2</v>
      </c>
      <c r="E4" s="2">
        <f>4.33*'CURRENCY CONVERT'!$B$1</f>
        <v>5.8459330000000005</v>
      </c>
      <c r="F4" s="2">
        <f>E4*D4</f>
        <v>11.691866000000001</v>
      </c>
    </row>
    <row r="5" spans="1:6" x14ac:dyDescent="0.3">
      <c r="A5" t="s">
        <v>24</v>
      </c>
      <c r="B5" t="s">
        <v>1</v>
      </c>
      <c r="C5" t="s">
        <v>25</v>
      </c>
      <c r="D5">
        <v>1</v>
      </c>
      <c r="E5" s="2">
        <v>11.17</v>
      </c>
      <c r="F5" s="2">
        <f>E5*D5</f>
        <v>11.17</v>
      </c>
    </row>
    <row r="6" spans="1:6" x14ac:dyDescent="0.3">
      <c r="A6" t="s">
        <v>13</v>
      </c>
      <c r="B6" t="s">
        <v>14</v>
      </c>
      <c r="C6" s="3" t="s">
        <v>15</v>
      </c>
      <c r="D6">
        <v>2</v>
      </c>
      <c r="F6" s="2">
        <f t="shared" ref="F6:F7" si="0">E6*D6</f>
        <v>0</v>
      </c>
    </row>
    <row r="7" spans="1:6" x14ac:dyDescent="0.3">
      <c r="A7" t="s">
        <v>16</v>
      </c>
      <c r="B7" t="s">
        <v>1</v>
      </c>
      <c r="C7" t="s">
        <v>17</v>
      </c>
      <c r="D7">
        <v>1</v>
      </c>
      <c r="E7" s="2">
        <f>101.65*'CURRENCY CONVERT'!$B$1</f>
        <v>137.23766500000002</v>
      </c>
      <c r="F7" s="2">
        <f t="shared" si="0"/>
        <v>137.23766500000002</v>
      </c>
    </row>
    <row r="8" spans="1:6" x14ac:dyDescent="0.3">
      <c r="A8" t="s">
        <v>19</v>
      </c>
      <c r="B8" t="s">
        <v>18</v>
      </c>
      <c r="C8">
        <v>5250</v>
      </c>
      <c r="D8">
        <v>1</v>
      </c>
      <c r="E8" s="2">
        <v>6</v>
      </c>
      <c r="F8" s="2">
        <f>E8*D8</f>
        <v>6</v>
      </c>
    </row>
    <row r="9" spans="1:6" x14ac:dyDescent="0.3">
      <c r="A9" t="s">
        <v>20</v>
      </c>
      <c r="B9" t="s">
        <v>18</v>
      </c>
      <c r="C9" t="s">
        <v>22</v>
      </c>
      <c r="D9">
        <v>1</v>
      </c>
      <c r="E9" s="2">
        <v>11.3</v>
      </c>
      <c r="F9" s="2">
        <f>E9</f>
        <v>11.3</v>
      </c>
    </row>
    <row r="10" spans="1:6" x14ac:dyDescent="0.3">
      <c r="A10" t="s">
        <v>21</v>
      </c>
      <c r="B10" t="s">
        <v>18</v>
      </c>
      <c r="C10">
        <v>254</v>
      </c>
      <c r="D10">
        <v>1</v>
      </c>
      <c r="E10" s="2">
        <v>10.68</v>
      </c>
      <c r="F10" s="2">
        <f t="shared" ref="F10:F12" si="1">E10</f>
        <v>10.68</v>
      </c>
    </row>
    <row r="11" spans="1:6" x14ac:dyDescent="0.3">
      <c r="A11" t="s">
        <v>23</v>
      </c>
      <c r="B11" t="s">
        <v>18</v>
      </c>
      <c r="C11">
        <v>102010268</v>
      </c>
      <c r="D11">
        <v>1</v>
      </c>
      <c r="E11" s="2">
        <v>10.88</v>
      </c>
      <c r="F11" s="2">
        <f t="shared" si="1"/>
        <v>10.88</v>
      </c>
    </row>
    <row r="12" spans="1:6" x14ac:dyDescent="0.3">
      <c r="A12" t="s">
        <v>26</v>
      </c>
      <c r="B12" t="s">
        <v>18</v>
      </c>
      <c r="C12">
        <v>1026</v>
      </c>
      <c r="D12">
        <v>1</v>
      </c>
      <c r="E12" s="2">
        <v>2.21</v>
      </c>
      <c r="F12" s="2">
        <f t="shared" si="1"/>
        <v>2.21</v>
      </c>
    </row>
    <row r="13" spans="1:6" x14ac:dyDescent="0.3">
      <c r="F13" s="2">
        <f>SUM(F2:F12)</f>
        <v>232.77537200000003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34476-F324-46E8-AEE6-96B3BD06E85A}">
  <dimension ref="A1:B1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e" vm="1">
        <v>#VALUE!</v>
      </c>
      <c r="B1" s="1" cm="1">
        <f t="array" ref="B1">_FV(A1,"Price")</f>
        <v>1.3501000000000001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CURRENCY CONVERT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Morin-Thibault</dc:creator>
  <cp:lastModifiedBy>Cédric Morin-Thibault</cp:lastModifiedBy>
  <dcterms:created xsi:type="dcterms:W3CDTF">2015-06-05T18:17:20Z</dcterms:created>
  <dcterms:modified xsi:type="dcterms:W3CDTF">2024-02-26T20:38:28Z</dcterms:modified>
</cp:coreProperties>
</file>