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mre\Desktop\Excel Dosyalarım\"/>
    </mc:Choice>
  </mc:AlternateContent>
  <xr:revisionPtr revIDLastSave="0" documentId="13_ncr:1_{E3504600-8372-4ADC-A55F-183F3997B7D6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IE" sheetId="1" r:id="rId1"/>
  </sheets>
  <calcPr calcId="191029"/>
</workbook>
</file>

<file path=xl/calcChain.xml><?xml version="1.0" encoding="utf-8"?>
<calcChain xmlns="http://schemas.openxmlformats.org/spreadsheetml/2006/main">
  <c r="L11" i="1" l="1"/>
  <c r="L57" i="1" l="1"/>
  <c r="L15" i="1" l="1"/>
  <c r="M15" i="1"/>
  <c r="L14" i="1"/>
  <c r="M14" i="1"/>
  <c r="L20" i="1"/>
  <c r="M20" i="1"/>
  <c r="N14" i="1" l="1"/>
  <c r="N15" i="1"/>
  <c r="N20" i="1"/>
  <c r="L5" i="1"/>
  <c r="M5" i="1"/>
  <c r="L6" i="1"/>
  <c r="M6" i="1"/>
  <c r="L7" i="1"/>
  <c r="M7" i="1"/>
  <c r="L8" i="1"/>
  <c r="M8" i="1"/>
  <c r="L9" i="1"/>
  <c r="M9" i="1"/>
  <c r="L10" i="1"/>
  <c r="M10" i="1"/>
  <c r="M11" i="1"/>
  <c r="N5" i="1" l="1"/>
  <c r="N8" i="1"/>
  <c r="N9" i="1"/>
  <c r="N7" i="1"/>
  <c r="N6" i="1"/>
  <c r="N11" i="1"/>
  <c r="N10" i="1"/>
  <c r="M12" i="1"/>
  <c r="M13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L12" i="1"/>
  <c r="L13" i="1"/>
  <c r="L16" i="1"/>
  <c r="L17" i="1"/>
  <c r="L18" i="1"/>
  <c r="L19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H50" i="1"/>
  <c r="L52" i="1" l="1"/>
  <c r="L53" i="1"/>
  <c r="N24" i="1"/>
  <c r="N27" i="1"/>
  <c r="N18" i="1"/>
  <c r="N29" i="1"/>
  <c r="N22" i="1"/>
  <c r="N49" i="1"/>
  <c r="N46" i="1"/>
  <c r="N44" i="1"/>
  <c r="N40" i="1"/>
  <c r="N38" i="1"/>
  <c r="N36" i="1"/>
  <c r="N34" i="1"/>
  <c r="N32" i="1"/>
  <c r="N47" i="1"/>
  <c r="N45" i="1"/>
  <c r="N43" i="1"/>
  <c r="N39" i="1"/>
  <c r="N37" i="1"/>
  <c r="N33" i="1"/>
  <c r="N31" i="1"/>
  <c r="N30" i="1"/>
  <c r="N28" i="1"/>
  <c r="N26" i="1"/>
  <c r="N19" i="1"/>
  <c r="N42" i="1"/>
  <c r="N48" i="1"/>
  <c r="N16" i="1"/>
  <c r="N13" i="1"/>
  <c r="N12" i="1"/>
  <c r="N17" i="1"/>
  <c r="N41" i="1"/>
  <c r="N35" i="1"/>
  <c r="N25" i="1"/>
  <c r="N23" i="1"/>
  <c r="N21" i="1"/>
  <c r="L54" i="1" l="1"/>
  <c r="L60" i="1"/>
  <c r="L59" i="1"/>
  <c r="L56" i="1"/>
  <c r="L58" i="1"/>
  <c r="L55" i="1"/>
  <c r="N52" i="1"/>
  <c r="L61" i="1" s="1"/>
</calcChain>
</file>

<file path=xl/sharedStrings.xml><?xml version="1.0" encoding="utf-8"?>
<sst xmlns="http://schemas.openxmlformats.org/spreadsheetml/2006/main" count="219" uniqueCount="149">
  <si>
    <t>Full Course Title</t>
  </si>
  <si>
    <t>Credit</t>
  </si>
  <si>
    <t>Prerequisites</t>
  </si>
  <si>
    <t>Co-requisites</t>
  </si>
  <si>
    <t>Lec</t>
  </si>
  <si>
    <t>Lab</t>
  </si>
  <si>
    <t>Tut</t>
  </si>
  <si>
    <t>CHEM101</t>
  </si>
  <si>
    <t>PHYS101</t>
  </si>
  <si>
    <t>Physics - I</t>
  </si>
  <si>
    <t>MATH151</t>
  </si>
  <si>
    <t>Calculus - I</t>
  </si>
  <si>
    <t>ENGL191</t>
  </si>
  <si>
    <t>Communication in English - I</t>
  </si>
  <si>
    <t>MENG286</t>
  </si>
  <si>
    <t>PHYS102</t>
  </si>
  <si>
    <t>Physics - II</t>
  </si>
  <si>
    <t>MATH152</t>
  </si>
  <si>
    <t>Calculus - II</t>
  </si>
  <si>
    <t>MATH 151</t>
  </si>
  <si>
    <t>ENGL192</t>
  </si>
  <si>
    <t>Communication in English - II</t>
  </si>
  <si>
    <r>
      <t>DC</t>
    </r>
    <r>
      <rPr>
        <vertAlign val="superscript"/>
        <sz val="8"/>
        <color theme="1"/>
        <rFont val="Arial"/>
        <family val="2"/>
        <charset val="162"/>
      </rPr>
      <t>*</t>
    </r>
  </si>
  <si>
    <t>MATH151 PHYS101</t>
  </si>
  <si>
    <t>MATH241</t>
  </si>
  <si>
    <t>MATH322</t>
  </si>
  <si>
    <t>Probability and Statistical Methods</t>
  </si>
  <si>
    <t>ENGL201</t>
  </si>
  <si>
    <t>IENG301</t>
  </si>
  <si>
    <t>IENG212 MATH241</t>
  </si>
  <si>
    <t>IENG332</t>
  </si>
  <si>
    <t>IENG212 MATH322</t>
  </si>
  <si>
    <r>
      <t>CMPE110</t>
    </r>
    <r>
      <rPr>
        <vertAlign val="superscript"/>
        <sz val="8"/>
        <color theme="1"/>
        <rFont val="Arial"/>
        <family val="2"/>
        <charset val="162"/>
      </rPr>
      <t xml:space="preserve"> </t>
    </r>
    <r>
      <rPr>
        <sz val="8"/>
        <color theme="1"/>
        <rFont val="Arial"/>
        <family val="2"/>
        <charset val="162"/>
      </rPr>
      <t>MGMT201</t>
    </r>
  </si>
  <si>
    <t>IENG440</t>
  </si>
  <si>
    <r>
      <t>PHYS102 DC</t>
    </r>
    <r>
      <rPr>
        <vertAlign val="superscript"/>
        <sz val="8"/>
        <color theme="1"/>
        <rFont val="Arial"/>
        <family val="2"/>
        <charset val="162"/>
      </rPr>
      <t>*</t>
    </r>
  </si>
  <si>
    <t>Letter Grds</t>
  </si>
  <si>
    <t>Numerical Equivalence</t>
  </si>
  <si>
    <t>A</t>
  </si>
  <si>
    <t>A-</t>
  </si>
  <si>
    <t>B+</t>
  </si>
  <si>
    <t>B-</t>
  </si>
  <si>
    <t>C+</t>
  </si>
  <si>
    <t>C</t>
  </si>
  <si>
    <t>B</t>
  </si>
  <si>
    <t>C-</t>
  </si>
  <si>
    <t>D+</t>
  </si>
  <si>
    <t>D</t>
  </si>
  <si>
    <t>D-</t>
  </si>
  <si>
    <t>F</t>
  </si>
  <si>
    <t>NG</t>
  </si>
  <si>
    <t>S</t>
  </si>
  <si>
    <t>U</t>
  </si>
  <si>
    <t>Weighted Point</t>
  </si>
  <si>
    <t>Letter Grade</t>
  </si>
  <si>
    <t>SUM</t>
  </si>
  <si>
    <t>CGPA</t>
  </si>
  <si>
    <t>NT</t>
  </si>
  <si>
    <r>
      <rPr>
        <sz val="12"/>
        <color theme="1"/>
        <rFont val="Times New Roman"/>
        <family val="1"/>
      </rPr>
      <t>How to use:</t>
    </r>
    <r>
      <rPr>
        <sz val="8"/>
        <color theme="1"/>
        <rFont val="Times New Roman"/>
        <family val="1"/>
      </rPr>
      <t xml:space="preserve">
1) Because the cells contain formulas, don't make any changes in cells of columns </t>
    </r>
    <r>
      <rPr>
        <b/>
        <sz val="8"/>
        <color theme="1"/>
        <rFont val="Times New Roman"/>
        <family val="1"/>
      </rPr>
      <t>"N"</t>
    </r>
    <r>
      <rPr>
        <sz val="8"/>
        <color theme="1"/>
        <rFont val="Times New Roman"/>
        <family val="1"/>
      </rPr>
      <t xml:space="preserve"> to </t>
    </r>
    <r>
      <rPr>
        <b/>
        <sz val="8"/>
        <color theme="1"/>
        <rFont val="Times New Roman"/>
        <family val="1"/>
      </rPr>
      <t>"T"</t>
    </r>
    <r>
      <rPr>
        <sz val="8"/>
        <color theme="1"/>
        <rFont val="Times New Roman"/>
        <family val="1"/>
      </rPr>
      <t xml:space="preserve"> . Only entering the letter grades is necessary. 
2) You should change the letter grade status of the courses which you passed or are taking in column </t>
    </r>
    <r>
      <rPr>
        <b/>
        <sz val="8"/>
        <color theme="1"/>
        <rFont val="Times New Roman"/>
        <family val="1"/>
      </rPr>
      <t>"M"</t>
    </r>
    <r>
      <rPr>
        <sz val="8"/>
        <color theme="1"/>
        <rFont val="Times New Roman"/>
        <family val="1"/>
      </rPr>
      <t xml:space="preserve"> to the grade which you took or expect to take with this format </t>
    </r>
    <r>
      <rPr>
        <b/>
        <sz val="8"/>
        <color theme="1"/>
        <rFont val="Times New Roman"/>
        <family val="1"/>
      </rPr>
      <t>"B-"</t>
    </r>
    <r>
      <rPr>
        <sz val="8"/>
        <color theme="1"/>
        <rFont val="Times New Roman"/>
        <family val="1"/>
      </rPr>
      <t xml:space="preserve">. The letter grades should be the same as table in columns </t>
    </r>
    <r>
      <rPr>
        <b/>
        <sz val="8"/>
        <color theme="1"/>
        <rFont val="Times New Roman"/>
        <family val="1"/>
      </rPr>
      <t>"S"</t>
    </r>
    <r>
      <rPr>
        <sz val="8"/>
        <color theme="1"/>
        <rFont val="Times New Roman"/>
        <family val="1"/>
      </rPr>
      <t xml:space="preserve"> and </t>
    </r>
    <r>
      <rPr>
        <b/>
        <sz val="8"/>
        <color theme="1"/>
        <rFont val="Times New Roman"/>
        <family val="1"/>
      </rPr>
      <t>"T"</t>
    </r>
    <r>
      <rPr>
        <sz val="8"/>
        <color theme="1"/>
        <rFont val="Times New Roman"/>
        <family val="1"/>
      </rPr>
      <t xml:space="preserve">.
3)Be sure about the total credit of </t>
    </r>
    <r>
      <rPr>
        <b/>
        <sz val="8"/>
        <color theme="1"/>
        <rFont val="Times New Roman"/>
        <family val="1"/>
      </rPr>
      <t>"Area elective"</t>
    </r>
    <r>
      <rPr>
        <sz val="8"/>
        <color theme="1"/>
        <rFont val="Times New Roman"/>
        <family val="1"/>
      </rPr>
      <t xml:space="preserve"> and </t>
    </r>
    <r>
      <rPr>
        <b/>
        <sz val="8"/>
        <color theme="1"/>
        <rFont val="Times New Roman"/>
        <family val="1"/>
      </rPr>
      <t>"University elective"</t>
    </r>
    <r>
      <rPr>
        <sz val="8"/>
        <color theme="1"/>
        <rFont val="Times New Roman"/>
        <family val="1"/>
      </rPr>
      <t xml:space="preserve"> courses. Check them to be sure that the number of credits are the same as the </t>
    </r>
    <r>
      <rPr>
        <b/>
        <sz val="8"/>
        <color theme="1"/>
        <rFont val="Times New Roman"/>
        <family val="1"/>
      </rPr>
      <t>"Total"</t>
    </r>
    <r>
      <rPr>
        <sz val="8"/>
        <color theme="1"/>
        <rFont val="Times New Roman"/>
        <family val="1"/>
      </rPr>
      <t xml:space="preserve"> column.
4) If you don't take a course, the letter grade of that course must be </t>
    </r>
    <r>
      <rPr>
        <b/>
        <sz val="8"/>
        <color theme="1"/>
        <rFont val="Times New Roman"/>
        <family val="1"/>
      </rPr>
      <t>"NT"</t>
    </r>
    <r>
      <rPr>
        <sz val="8"/>
        <color theme="1"/>
        <rFont val="Times New Roman"/>
        <family val="1"/>
      </rPr>
      <t xml:space="preserve">. 
5) The </t>
    </r>
    <r>
      <rPr>
        <b/>
        <sz val="8"/>
        <color theme="1"/>
        <rFont val="Times New Roman"/>
        <family val="1"/>
      </rPr>
      <t>CGPA</t>
    </r>
    <r>
      <rPr>
        <sz val="8"/>
        <color theme="1"/>
        <rFont val="Times New Roman"/>
        <family val="1"/>
      </rPr>
      <t xml:space="preserve"> will be calculated in cell </t>
    </r>
    <r>
      <rPr>
        <b/>
        <sz val="8"/>
        <color theme="1"/>
        <rFont val="Times New Roman"/>
        <family val="1"/>
      </rPr>
      <t>"N57"</t>
    </r>
    <r>
      <rPr>
        <sz val="8"/>
        <color theme="1"/>
        <rFont val="Times New Roman"/>
        <family val="1"/>
      </rPr>
      <t xml:space="preserve">.
6) It is better to test it for your previous grades to be sure about the accuracy of this CGPA calculator.
</t>
    </r>
    <r>
      <rPr>
        <sz val="10"/>
        <color theme="1"/>
        <rFont val="Times New Roman"/>
        <family val="1"/>
      </rPr>
      <t>Sadegh Niroomand</t>
    </r>
  </si>
  <si>
    <t>1</t>
  </si>
  <si>
    <t>5</t>
  </si>
  <si>
    <t>Area Elective – II</t>
  </si>
  <si>
    <t>8</t>
  </si>
  <si>
    <t>AT</t>
  </si>
  <si>
    <t>Course Code</t>
  </si>
  <si>
    <t>MATH163</t>
  </si>
  <si>
    <t>Discrete Mathematics</t>
  </si>
  <si>
    <t>Total</t>
  </si>
  <si>
    <t>CMPE107</t>
  </si>
  <si>
    <t>Fundamentals of Computer Engineering</t>
  </si>
  <si>
    <t>CMPE100</t>
  </si>
  <si>
    <t>Introduction to Profession</t>
  </si>
  <si>
    <r>
      <t xml:space="preserve">Full Curriculum of </t>
    </r>
    <r>
      <rPr>
        <b/>
        <sz val="10"/>
        <color rgb="FFFF0000"/>
        <rFont val="Arial"/>
        <family val="2"/>
      </rPr>
      <t>COMPUTER ENGINEERING</t>
    </r>
    <r>
      <rPr>
        <b/>
        <sz val="10"/>
        <color theme="1"/>
        <rFont val="Arial"/>
        <family val="2"/>
        <charset val="162"/>
      </rPr>
      <t xml:space="preserve"> Undergraduate Program</t>
    </r>
  </si>
  <si>
    <t xml:space="preserve">HIST280 </t>
  </si>
  <si>
    <t>History of Turkish Reforms</t>
  </si>
  <si>
    <t>TUSL181</t>
  </si>
  <si>
    <t xml:space="preserve">Turkish as a Second Language </t>
  </si>
  <si>
    <t>CMPE112</t>
  </si>
  <si>
    <t>Programming Fundamentals</t>
  </si>
  <si>
    <t>GPA</t>
  </si>
  <si>
    <t>1. Semester</t>
  </si>
  <si>
    <t>2. Semester</t>
  </si>
  <si>
    <t>3. Semester</t>
  </si>
  <si>
    <t>4. Semester</t>
  </si>
  <si>
    <t>5.Semester</t>
  </si>
  <si>
    <t>6. Semester</t>
  </si>
  <si>
    <t>7. Semester</t>
  </si>
  <si>
    <t>8. Semester</t>
  </si>
  <si>
    <t xml:space="preserve">Communication Skills in English III </t>
  </si>
  <si>
    <t>CMPE211</t>
  </si>
  <si>
    <t>CMPE231</t>
  </si>
  <si>
    <t>CMPE223</t>
  </si>
  <si>
    <t>Object Oriented Programming</t>
  </si>
  <si>
    <t>Data Structures</t>
  </si>
  <si>
    <t>Digital Logic Design</t>
  </si>
  <si>
    <t>Linear Algebra &amp; Ordinary Differential Equations</t>
  </si>
  <si>
    <t>CMPE224</t>
  </si>
  <si>
    <t>CMPE226</t>
  </si>
  <si>
    <t>CMPE242</t>
  </si>
  <si>
    <t>MATH373</t>
  </si>
  <si>
    <t>UE-AH01</t>
  </si>
  <si>
    <t>Numerical Analysis for Engineers</t>
  </si>
  <si>
    <t>Operating Systems</t>
  </si>
  <si>
    <t>Electronics for Computer Engineers</t>
  </si>
  <si>
    <t>Digital Logic Systems</t>
  </si>
  <si>
    <t>CMPE325</t>
  </si>
  <si>
    <t>CMPE353</t>
  </si>
  <si>
    <t>CMPE371</t>
  </si>
  <si>
    <t>CMPE321</t>
  </si>
  <si>
    <t>Signals and Systems for Computer Engineers</t>
  </si>
  <si>
    <t>Analysis of Algorithms</t>
  </si>
  <si>
    <t>Database Management Systems</t>
  </si>
  <si>
    <t>Computer Architecture and Organization</t>
  </si>
  <si>
    <t>CMPE320</t>
  </si>
  <si>
    <t>CMPE344</t>
  </si>
  <si>
    <t>CMPE342</t>
  </si>
  <si>
    <t>CMPE312</t>
  </si>
  <si>
    <t>UE-AH02</t>
  </si>
  <si>
    <t>Arts &amp; Humanities - II</t>
  </si>
  <si>
    <t>Software Engineering</t>
  </si>
  <si>
    <t>Client/Server Programming</t>
  </si>
  <si>
    <t>Computer Networks</t>
  </si>
  <si>
    <t>High End Embedded Systems</t>
  </si>
  <si>
    <t>CMPE400</t>
  </si>
  <si>
    <t>CMPE455</t>
  </si>
  <si>
    <t>AE01</t>
  </si>
  <si>
    <t>AE02</t>
  </si>
  <si>
    <t>CMPE471</t>
  </si>
  <si>
    <t>CMPE405</t>
  </si>
  <si>
    <t>IENG355</t>
  </si>
  <si>
    <t>Ethics in Engineering</t>
  </si>
  <si>
    <t>Graduation Project - I/II</t>
  </si>
  <si>
    <t>Automata Theory</t>
  </si>
  <si>
    <t>Area Elective – I</t>
  </si>
  <si>
    <t>Security of Computer System and Networks</t>
  </si>
  <si>
    <t>Summer Training</t>
  </si>
  <si>
    <t>CMPE410</t>
  </si>
  <si>
    <t>CMPE412</t>
  </si>
  <si>
    <t>AE03</t>
  </si>
  <si>
    <t>UE-AH03</t>
  </si>
  <si>
    <t>UE-AH04</t>
  </si>
  <si>
    <t>CMPE406</t>
  </si>
  <si>
    <t>Graduation Project - II</t>
  </si>
  <si>
    <t>Art &amp; Humanities - IV</t>
  </si>
  <si>
    <t>Art &amp; Humanities - III</t>
  </si>
  <si>
    <t>Area Elective - III</t>
  </si>
  <si>
    <t>Principles of Programming Languages</t>
  </si>
  <si>
    <t>TOTAL</t>
  </si>
  <si>
    <r>
      <t xml:space="preserve">          Modified by </t>
    </r>
    <r>
      <rPr>
        <sz val="11"/>
        <color rgb="FFFF0000"/>
        <rFont val="Arial Black"/>
        <family val="2"/>
      </rPr>
      <t>Cemre Yeşil</t>
    </r>
  </si>
  <si>
    <t>44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</si>
</sst>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color theme="1"/>
      <name val="Arial"/>
      <family val="2"/>
      <charset val="162"/>
    </font>
    <font>
      <b/>
      <sz val="8"/>
      <color theme="1"/>
      <name val="Arial"/>
      <family val="2"/>
      <charset val="162"/>
    </font>
    <font>
      <vertAlign val="superscript"/>
      <sz val="8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8"/>
      <color theme="1"/>
      <name val="Arial"/>
      <family val="2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b/>
      <sz val="7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</font>
    <font>
      <sz val="9"/>
      <name val="Arial"/>
      <family val="2"/>
    </font>
    <font>
      <b/>
      <sz val="14"/>
      <color theme="1"/>
      <name val="Calibri"/>
      <family val="2"/>
      <charset val="162"/>
      <scheme val="minor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color rgb="FFFF0000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thick">
        <color indexed="64"/>
      </left>
      <right style="medium">
        <color indexed="64"/>
      </right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4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 shrinkToFi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12" fillId="5" borderId="13" xfId="0" applyNumberFormat="1" applyFont="1" applyFill="1" applyBorder="1" applyAlignment="1" applyProtection="1">
      <alignment horizontal="center" vertical="center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shrinkToFit="1"/>
    </xf>
    <xf numFmtId="0" fontId="16" fillId="0" borderId="15" xfId="0" applyFont="1" applyFill="1" applyBorder="1" applyAlignment="1">
      <alignment vertical="center" shrinkToFit="1"/>
    </xf>
    <xf numFmtId="0" fontId="14" fillId="0" borderId="15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shrinkToFit="1"/>
    </xf>
    <xf numFmtId="0" fontId="16" fillId="0" borderId="17" xfId="0" applyFont="1" applyFill="1" applyBorder="1" applyAlignment="1">
      <alignment vertical="center" shrinkToFit="1"/>
    </xf>
    <xf numFmtId="0" fontId="14" fillId="0" borderId="17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shrinkToFit="1"/>
    </xf>
    <xf numFmtId="0" fontId="16" fillId="0" borderId="11" xfId="0" applyFont="1" applyFill="1" applyBorder="1" applyAlignment="1">
      <alignment vertical="center" shrinkToFit="1"/>
    </xf>
    <xf numFmtId="0" fontId="15" fillId="0" borderId="1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shrinkToFit="1"/>
    </xf>
    <xf numFmtId="0" fontId="16" fillId="7" borderId="17" xfId="0" applyFont="1" applyFill="1" applyBorder="1" applyAlignment="1">
      <alignment vertical="center" shrinkToFit="1"/>
    </xf>
    <xf numFmtId="0" fontId="14" fillId="7" borderId="17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shrinkToFit="1"/>
    </xf>
    <xf numFmtId="0" fontId="16" fillId="7" borderId="11" xfId="0" applyFont="1" applyFill="1" applyBorder="1" applyAlignment="1">
      <alignment vertical="center" shrinkToFit="1"/>
    </xf>
    <xf numFmtId="0" fontId="15" fillId="7" borderId="11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shrinkToFit="1"/>
    </xf>
    <xf numFmtId="0" fontId="16" fillId="7" borderId="13" xfId="0" applyFont="1" applyFill="1" applyBorder="1" applyAlignment="1">
      <alignment vertical="center" shrinkToFit="1"/>
    </xf>
    <xf numFmtId="0" fontId="14" fillId="7" borderId="13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 shrinkToFit="1"/>
    </xf>
    <xf numFmtId="0" fontId="16" fillId="0" borderId="11" xfId="0" applyFont="1" applyFill="1" applyBorder="1" applyAlignment="1">
      <alignment vertical="center" wrapText="1" shrinkToFit="1"/>
    </xf>
    <xf numFmtId="0" fontId="17" fillId="7" borderId="11" xfId="0" applyFont="1" applyFill="1" applyBorder="1" applyAlignment="1">
      <alignment horizontal="center" vertical="center" shrinkToFit="1"/>
    </xf>
    <xf numFmtId="0" fontId="18" fillId="7" borderId="11" xfId="0" applyFont="1" applyFill="1" applyBorder="1" applyAlignment="1">
      <alignment vertical="center" shrinkToFit="1"/>
    </xf>
    <xf numFmtId="0" fontId="17" fillId="7" borderId="11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7" fillId="7" borderId="17" xfId="0" applyFont="1" applyFill="1" applyBorder="1" applyAlignment="1">
      <alignment horizontal="center" vertical="center" shrinkToFit="1"/>
    </xf>
    <xf numFmtId="0" fontId="18" fillId="7" borderId="17" xfId="0" applyFont="1" applyFill="1" applyBorder="1" applyAlignment="1">
      <alignment vertical="center" shrinkToFit="1"/>
    </xf>
    <xf numFmtId="0" fontId="17" fillId="7" borderId="17" xfId="0" applyFont="1" applyFill="1" applyBorder="1" applyAlignment="1">
      <alignment horizontal="center" vertical="center" wrapText="1"/>
    </xf>
    <xf numFmtId="0" fontId="13" fillId="7" borderId="17" xfId="0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vertical="center" shrinkToFit="1"/>
    </xf>
    <xf numFmtId="0" fontId="14" fillId="0" borderId="19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7" borderId="19" xfId="0" applyFont="1" applyFill="1" applyBorder="1" applyAlignment="1">
      <alignment horizontal="center" vertical="center" shrinkToFit="1"/>
    </xf>
    <xf numFmtId="0" fontId="16" fillId="7" borderId="19" xfId="0" applyFont="1" applyFill="1" applyBorder="1" applyAlignment="1">
      <alignment vertical="center" shrinkToFit="1"/>
    </xf>
    <xf numFmtId="0" fontId="15" fillId="7" borderId="19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shrinkToFit="1"/>
    </xf>
    <xf numFmtId="0" fontId="15" fillId="0" borderId="13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7" fillId="7" borderId="19" xfId="0" applyFont="1" applyFill="1" applyBorder="1" applyAlignment="1">
      <alignment horizontal="center" vertical="center" shrinkToFit="1"/>
    </xf>
    <xf numFmtId="0" fontId="18" fillId="7" borderId="19" xfId="0" applyFont="1" applyFill="1" applyBorder="1" applyAlignment="1">
      <alignment vertical="center" shrinkToFit="1"/>
    </xf>
    <xf numFmtId="0" fontId="17" fillId="7" borderId="19" xfId="0" applyFont="1" applyFill="1" applyBorder="1" applyAlignment="1">
      <alignment horizontal="center" vertical="center" wrapText="1"/>
    </xf>
    <xf numFmtId="0" fontId="13" fillId="7" borderId="19" xfId="0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 shrinkToFit="1"/>
    </xf>
    <xf numFmtId="0" fontId="18" fillId="0" borderId="15" xfId="0" applyFont="1" applyFill="1" applyBorder="1" applyAlignment="1">
      <alignment horizontal="left" vertical="center" shrinkToFit="1"/>
    </xf>
    <xf numFmtId="0" fontId="17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vertical="center" shrinkToFit="1"/>
    </xf>
    <xf numFmtId="0" fontId="15" fillId="7" borderId="0" xfId="0" applyNumberFormat="1" applyFont="1" applyFill="1" applyBorder="1" applyAlignment="1" applyProtection="1">
      <alignment horizontal="center" vertical="center" shrinkToFit="1"/>
    </xf>
    <xf numFmtId="0" fontId="16" fillId="7" borderId="20" xfId="0" applyFont="1" applyFill="1" applyBorder="1" applyAlignment="1">
      <alignment vertical="center" shrinkToFit="1"/>
    </xf>
    <xf numFmtId="0" fontId="15" fillId="7" borderId="20" xfId="0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shrinkToFit="1"/>
    </xf>
    <xf numFmtId="0" fontId="18" fillId="0" borderId="19" xfId="0" applyFont="1" applyFill="1" applyBorder="1" applyAlignment="1">
      <alignment vertical="center" shrinkToFit="1"/>
    </xf>
    <xf numFmtId="0" fontId="0" fillId="0" borderId="9" xfId="0" applyBorder="1" applyAlignment="1">
      <alignment horizontal="center" vertical="center"/>
    </xf>
    <xf numFmtId="0" fontId="23" fillId="9" borderId="27" xfId="0" applyFont="1" applyFill="1" applyBorder="1" applyAlignment="1">
      <alignment horizontal="center" vertical="center"/>
    </xf>
    <xf numFmtId="0" fontId="19" fillId="6" borderId="28" xfId="0" applyFont="1" applyFill="1" applyBorder="1" applyAlignment="1">
      <alignment horizontal="center" vertical="center"/>
    </xf>
    <xf numFmtId="164" fontId="0" fillId="9" borderId="29" xfId="0" applyNumberFormat="1" applyFont="1" applyFill="1" applyBorder="1" applyAlignment="1">
      <alignment horizontal="center" vertical="center"/>
    </xf>
    <xf numFmtId="164" fontId="0" fillId="9" borderId="6" xfId="0" applyNumberFormat="1" applyFont="1" applyFill="1" applyBorder="1" applyAlignment="1" applyProtection="1">
      <alignment horizontal="center" vertical="center"/>
      <protection hidden="1"/>
    </xf>
    <xf numFmtId="164" fontId="0" fillId="6" borderId="30" xfId="0" applyNumberFormat="1" applyFont="1" applyFill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4" fillId="0" borderId="26" xfId="0" applyFont="1" applyBorder="1" applyAlignment="1">
      <alignment horizontal="justify" vertical="center"/>
    </xf>
    <xf numFmtId="0" fontId="20" fillId="0" borderId="13" xfId="0" applyFont="1" applyBorder="1" applyAlignment="1">
      <alignment horizontal="left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0" fontId="3" fillId="3" borderId="9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6" fillId="4" borderId="9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 shrinkToFit="1"/>
    </xf>
    <xf numFmtId="0" fontId="5" fillId="2" borderId="7" xfId="0" applyFont="1" applyFill="1" applyBorder="1" applyAlignment="1">
      <alignment vertical="center" shrinkToFit="1"/>
    </xf>
    <xf numFmtId="0" fontId="5" fillId="2" borderId="8" xfId="0" applyFont="1" applyFill="1" applyBorder="1" applyAlignment="1">
      <alignment vertical="center" shrinkToFit="1"/>
    </xf>
    <xf numFmtId="0" fontId="11" fillId="5" borderId="21" xfId="0" applyNumberFormat="1" applyFont="1" applyFill="1" applyBorder="1" applyAlignment="1" applyProtection="1">
      <alignment horizontal="center" vertical="center"/>
    </xf>
    <xf numFmtId="0" fontId="11" fillId="5" borderId="12" xfId="0" applyNumberFormat="1" applyFont="1" applyFill="1" applyBorder="1" applyAlignment="1" applyProtection="1">
      <alignment horizontal="center" vertical="center"/>
    </xf>
    <xf numFmtId="0" fontId="13" fillId="5" borderId="21" xfId="0" applyNumberFormat="1" applyFont="1" applyFill="1" applyBorder="1" applyAlignment="1" applyProtection="1">
      <alignment horizontal="left" vertical="center"/>
    </xf>
    <xf numFmtId="0" fontId="13" fillId="5" borderId="12" xfId="0" applyNumberFormat="1" applyFont="1" applyFill="1" applyBorder="1" applyAlignment="1" applyProtection="1">
      <alignment horizontal="left" vertical="center"/>
    </xf>
    <xf numFmtId="0" fontId="12" fillId="5" borderId="22" xfId="0" applyNumberFormat="1" applyFont="1" applyFill="1" applyBorder="1" applyAlignment="1" applyProtection="1">
      <alignment horizontal="center" vertical="center"/>
    </xf>
    <xf numFmtId="0" fontId="12" fillId="5" borderId="23" xfId="0" applyNumberFormat="1" applyFont="1" applyFill="1" applyBorder="1" applyAlignment="1" applyProtection="1">
      <alignment horizontal="center" vertical="center"/>
    </xf>
    <xf numFmtId="0" fontId="12" fillId="5" borderId="24" xfId="0" applyNumberFormat="1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>
      <alignment horizontal="center" vertical="center" shrinkToFit="1"/>
    </xf>
    <xf numFmtId="0" fontId="2" fillId="3" borderId="4" xfId="0" applyFont="1" applyFill="1" applyBorder="1" applyAlignment="1">
      <alignment horizontal="center" vertical="center" shrinkToFit="1"/>
    </xf>
    <xf numFmtId="0" fontId="14" fillId="6" borderId="14" xfId="0" applyNumberFormat="1" applyFont="1" applyFill="1" applyBorder="1" applyAlignment="1" applyProtection="1">
      <alignment horizontal="center" vertical="center"/>
    </xf>
    <xf numFmtId="0" fontId="14" fillId="6" borderId="16" xfId="0" applyNumberFormat="1" applyFont="1" applyFill="1" applyBorder="1" applyAlignment="1" applyProtection="1">
      <alignment horizontal="center" vertical="center"/>
    </xf>
    <xf numFmtId="0" fontId="14" fillId="6" borderId="18" xfId="0" applyNumberFormat="1" applyFont="1" applyFill="1" applyBorder="1" applyAlignment="1" applyProtection="1">
      <alignment horizontal="center" vertical="center"/>
    </xf>
    <xf numFmtId="0" fontId="14" fillId="8" borderId="14" xfId="0" applyNumberFormat="1" applyFont="1" applyFill="1" applyBorder="1" applyAlignment="1" applyProtection="1">
      <alignment horizontal="center" vertical="center"/>
    </xf>
    <xf numFmtId="0" fontId="14" fillId="8" borderId="16" xfId="0" applyNumberFormat="1" applyFont="1" applyFill="1" applyBorder="1" applyAlignment="1" applyProtection="1">
      <alignment horizontal="center" vertical="center"/>
    </xf>
    <xf numFmtId="0" fontId="14" fillId="8" borderId="18" xfId="0" applyNumberFormat="1" applyFont="1" applyFill="1" applyBorder="1" applyAlignment="1" applyProtection="1">
      <alignment horizontal="center" vertical="center"/>
    </xf>
    <xf numFmtId="0" fontId="12" fillId="5" borderId="21" xfId="0" applyNumberFormat="1" applyFont="1" applyFill="1" applyBorder="1" applyAlignment="1" applyProtection="1">
      <alignment horizontal="center" vertical="center" wrapText="1"/>
    </xf>
    <xf numFmtId="0" fontId="12" fillId="5" borderId="12" xfId="0" applyNumberFormat="1" applyFont="1" applyFill="1" applyBorder="1" applyAlignment="1" applyProtection="1">
      <alignment horizontal="center" vertical="center" wrapText="1"/>
    </xf>
    <xf numFmtId="0" fontId="13" fillId="8" borderId="16" xfId="0" applyNumberFormat="1" applyFont="1" applyFill="1" applyBorder="1" applyAlignment="1" applyProtection="1">
      <alignment horizontal="center" vertical="center"/>
    </xf>
    <xf numFmtId="0" fontId="13" fillId="8" borderId="18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B1:Q66"/>
  <sheetViews>
    <sheetView tabSelected="1" zoomScale="90" zoomScaleNormal="90" workbookViewId="0">
      <selection activeCell="B1" sqref="B1:J1"/>
    </sheetView>
  </sheetViews>
  <sheetFormatPr defaultRowHeight="14.4" x14ac:dyDescent="0.3"/>
  <cols>
    <col min="1" max="1" width="0.109375" customWidth="1"/>
    <col min="2" max="2" width="5.44140625" customWidth="1"/>
    <col min="3" max="3" width="15.5546875" customWidth="1"/>
    <col min="4" max="4" width="44.6640625" customWidth="1"/>
    <col min="5" max="7" width="4.6640625" customWidth="1"/>
    <col min="8" max="8" width="9.109375" style="5"/>
    <col min="9" max="9" width="16" hidden="1" customWidth="1"/>
    <col min="10" max="10" width="0" hidden="1" customWidth="1"/>
    <col min="11" max="11" width="10.109375" style="8" bestFit="1" customWidth="1"/>
    <col min="12" max="12" width="10.109375" style="8" customWidth="1"/>
    <col min="13" max="13" width="18.88671875" style="8" bestFit="1" customWidth="1"/>
    <col min="14" max="14" width="12.88671875" style="8" bestFit="1" customWidth="1"/>
    <col min="16" max="16" width="12" style="8" bestFit="1" customWidth="1"/>
    <col min="17" max="17" width="21.6640625" style="8" bestFit="1" customWidth="1"/>
  </cols>
  <sheetData>
    <row r="1" spans="2:17" ht="140.25" customHeight="1" thickBot="1" x14ac:dyDescent="0.35">
      <c r="B1" s="87" t="s">
        <v>57</v>
      </c>
      <c r="C1" s="88"/>
      <c r="D1" s="88"/>
      <c r="E1" s="88"/>
      <c r="F1" s="88"/>
      <c r="G1" s="88"/>
      <c r="H1" s="88"/>
      <c r="I1" s="88"/>
      <c r="J1" s="89"/>
    </row>
    <row r="2" spans="2:17" ht="23.25" customHeight="1" thickBot="1" x14ac:dyDescent="0.35">
      <c r="B2" s="94" t="s">
        <v>71</v>
      </c>
      <c r="C2" s="95"/>
      <c r="D2" s="95"/>
      <c r="E2" s="95"/>
      <c r="F2" s="95"/>
      <c r="G2" s="95"/>
      <c r="H2" s="95"/>
      <c r="I2" s="95"/>
      <c r="J2" s="96"/>
    </row>
    <row r="3" spans="2:17" ht="15.75" customHeight="1" x14ac:dyDescent="0.3">
      <c r="B3" s="97" t="s">
        <v>62</v>
      </c>
      <c r="C3" s="112" t="s">
        <v>63</v>
      </c>
      <c r="D3" s="99" t="s">
        <v>0</v>
      </c>
      <c r="E3" s="101" t="s">
        <v>1</v>
      </c>
      <c r="F3" s="102"/>
      <c r="G3" s="102"/>
      <c r="H3" s="103"/>
      <c r="I3" s="104" t="s">
        <v>2</v>
      </c>
      <c r="J3" s="104" t="s">
        <v>3</v>
      </c>
      <c r="K3" s="90" t="s">
        <v>35</v>
      </c>
      <c r="L3" s="90" t="s">
        <v>1</v>
      </c>
      <c r="M3" s="90" t="s">
        <v>36</v>
      </c>
      <c r="N3" s="92" t="s">
        <v>52</v>
      </c>
      <c r="P3" s="85" t="s">
        <v>53</v>
      </c>
      <c r="Q3" s="85" t="s">
        <v>36</v>
      </c>
    </row>
    <row r="4" spans="2:17" ht="16.5" customHeight="1" thickBot="1" x14ac:dyDescent="0.35">
      <c r="B4" s="98"/>
      <c r="C4" s="113"/>
      <c r="D4" s="100"/>
      <c r="E4" s="11" t="s">
        <v>4</v>
      </c>
      <c r="F4" s="11" t="s">
        <v>5</v>
      </c>
      <c r="G4" s="11" t="s">
        <v>6</v>
      </c>
      <c r="H4" s="11" t="s">
        <v>66</v>
      </c>
      <c r="I4" s="105"/>
      <c r="J4" s="105"/>
      <c r="K4" s="91"/>
      <c r="L4" s="91"/>
      <c r="M4" s="91"/>
      <c r="N4" s="93"/>
      <c r="O4" s="7"/>
      <c r="P4" s="86"/>
      <c r="Q4" s="86"/>
    </row>
    <row r="5" spans="2:17" ht="18" customHeight="1" thickTop="1" thickBot="1" x14ac:dyDescent="0.35">
      <c r="B5" s="106" t="s">
        <v>58</v>
      </c>
      <c r="C5" s="13" t="s">
        <v>64</v>
      </c>
      <c r="D5" s="14" t="s">
        <v>65</v>
      </c>
      <c r="E5" s="12">
        <v>3</v>
      </c>
      <c r="F5" s="12">
        <v>0</v>
      </c>
      <c r="G5" s="12">
        <v>0</v>
      </c>
      <c r="H5" s="15">
        <v>3</v>
      </c>
      <c r="I5" s="2"/>
      <c r="J5" s="2"/>
      <c r="K5" s="10" t="s">
        <v>56</v>
      </c>
      <c r="L5" s="10">
        <f>IF(K5="NT",0,H5)</f>
        <v>0</v>
      </c>
      <c r="M5" s="10">
        <f t="shared" ref="M5:M49" si="0">VLOOKUP(K5,$P$5:$Q$20,2,FALSE)</f>
        <v>0</v>
      </c>
      <c r="N5" s="10">
        <f>L5*M5</f>
        <v>0</v>
      </c>
      <c r="P5" s="10" t="s">
        <v>37</v>
      </c>
      <c r="Q5" s="10">
        <v>4</v>
      </c>
    </row>
    <row r="6" spans="2:17" ht="18" customHeight="1" thickBot="1" x14ac:dyDescent="0.35">
      <c r="B6" s="107"/>
      <c r="C6" s="17" t="s">
        <v>8</v>
      </c>
      <c r="D6" s="18" t="s">
        <v>9</v>
      </c>
      <c r="E6" s="16">
        <v>4</v>
      </c>
      <c r="F6" s="16">
        <v>1</v>
      </c>
      <c r="G6" s="16">
        <v>0</v>
      </c>
      <c r="H6" s="19">
        <v>4</v>
      </c>
      <c r="I6" s="2"/>
      <c r="J6" s="2"/>
      <c r="K6" s="10" t="s">
        <v>56</v>
      </c>
      <c r="L6" s="10">
        <f t="shared" ref="L6:L49" si="1">IF(K6="NT",0,H6)</f>
        <v>0</v>
      </c>
      <c r="M6" s="10">
        <f t="shared" si="0"/>
        <v>0</v>
      </c>
      <c r="N6" s="10">
        <f t="shared" ref="N6:N49" si="2">L6*M6</f>
        <v>0</v>
      </c>
      <c r="P6" s="10" t="s">
        <v>38</v>
      </c>
      <c r="Q6" s="10">
        <v>3.7</v>
      </c>
    </row>
    <row r="7" spans="2:17" ht="18" customHeight="1" thickBot="1" x14ac:dyDescent="0.35">
      <c r="B7" s="107"/>
      <c r="C7" s="17" t="s">
        <v>10</v>
      </c>
      <c r="D7" s="18" t="s">
        <v>11</v>
      </c>
      <c r="E7" s="16">
        <v>4</v>
      </c>
      <c r="F7" s="16">
        <v>0</v>
      </c>
      <c r="G7" s="16">
        <v>1</v>
      </c>
      <c r="H7" s="19">
        <v>4</v>
      </c>
      <c r="I7" s="2"/>
      <c r="J7" s="2"/>
      <c r="K7" s="10" t="s">
        <v>56</v>
      </c>
      <c r="L7" s="10">
        <f t="shared" si="1"/>
        <v>0</v>
      </c>
      <c r="M7" s="10">
        <f t="shared" si="0"/>
        <v>0</v>
      </c>
      <c r="N7" s="10">
        <f t="shared" si="2"/>
        <v>0</v>
      </c>
      <c r="P7" s="10" t="s">
        <v>39</v>
      </c>
      <c r="Q7" s="10">
        <v>3.3</v>
      </c>
    </row>
    <row r="8" spans="2:17" ht="18" customHeight="1" thickBot="1" x14ac:dyDescent="0.35">
      <c r="B8" s="107"/>
      <c r="C8" s="20" t="s">
        <v>12</v>
      </c>
      <c r="D8" s="21" t="s">
        <v>13</v>
      </c>
      <c r="E8" s="22">
        <v>3</v>
      </c>
      <c r="F8" s="22">
        <v>0</v>
      </c>
      <c r="G8" s="22">
        <v>1</v>
      </c>
      <c r="H8" s="23">
        <v>3</v>
      </c>
      <c r="I8" s="2"/>
      <c r="J8" s="2"/>
      <c r="K8" s="10" t="s">
        <v>56</v>
      </c>
      <c r="L8" s="10">
        <f t="shared" si="1"/>
        <v>0</v>
      </c>
      <c r="M8" s="10">
        <f t="shared" si="0"/>
        <v>0</v>
      </c>
      <c r="N8" s="10">
        <f t="shared" si="2"/>
        <v>0</v>
      </c>
      <c r="P8" s="10" t="s">
        <v>43</v>
      </c>
      <c r="Q8" s="10">
        <v>3</v>
      </c>
    </row>
    <row r="9" spans="2:17" ht="18" customHeight="1" thickBot="1" x14ac:dyDescent="0.35">
      <c r="B9" s="108"/>
      <c r="C9" s="56" t="s">
        <v>67</v>
      </c>
      <c r="D9" s="84" t="s">
        <v>68</v>
      </c>
      <c r="E9" s="57">
        <v>4</v>
      </c>
      <c r="F9" s="57">
        <v>1</v>
      </c>
      <c r="G9" s="57">
        <v>0</v>
      </c>
      <c r="H9" s="58">
        <v>4</v>
      </c>
      <c r="I9" s="3"/>
      <c r="J9" s="3"/>
      <c r="K9" s="10" t="s">
        <v>56</v>
      </c>
      <c r="L9" s="10">
        <f t="shared" si="1"/>
        <v>0</v>
      </c>
      <c r="M9" s="10">
        <f t="shared" si="0"/>
        <v>0</v>
      </c>
      <c r="N9" s="10">
        <f t="shared" si="2"/>
        <v>0</v>
      </c>
      <c r="P9" s="10" t="s">
        <v>40</v>
      </c>
      <c r="Q9" s="10">
        <v>2.7</v>
      </c>
    </row>
    <row r="10" spans="2:17" ht="18" customHeight="1" thickTop="1" thickBot="1" x14ac:dyDescent="0.35">
      <c r="B10" s="107">
        <v>2</v>
      </c>
      <c r="C10" s="52" t="s">
        <v>69</v>
      </c>
      <c r="D10" s="53" t="s">
        <v>70</v>
      </c>
      <c r="E10" s="54">
        <v>0</v>
      </c>
      <c r="F10" s="54">
        <v>1</v>
      </c>
      <c r="G10" s="54">
        <v>0</v>
      </c>
      <c r="H10" s="55">
        <v>0</v>
      </c>
      <c r="I10" s="2" t="s">
        <v>7</v>
      </c>
      <c r="J10" s="2"/>
      <c r="K10" s="10" t="s">
        <v>56</v>
      </c>
      <c r="L10" s="10">
        <f t="shared" si="1"/>
        <v>0</v>
      </c>
      <c r="M10" s="10">
        <f t="shared" si="0"/>
        <v>0</v>
      </c>
      <c r="N10" s="10">
        <f t="shared" si="2"/>
        <v>0</v>
      </c>
      <c r="P10" s="10" t="s">
        <v>41</v>
      </c>
      <c r="Q10" s="10">
        <v>2.2999999999999998</v>
      </c>
    </row>
    <row r="11" spans="2:17" ht="18" customHeight="1" thickBot="1" x14ac:dyDescent="0.35">
      <c r="B11" s="107"/>
      <c r="C11" s="25" t="s">
        <v>15</v>
      </c>
      <c r="D11" s="26" t="s">
        <v>16</v>
      </c>
      <c r="E11" s="24">
        <v>4</v>
      </c>
      <c r="F11" s="24">
        <v>1</v>
      </c>
      <c r="G11" s="24">
        <v>0</v>
      </c>
      <c r="H11" s="27">
        <v>4</v>
      </c>
      <c r="I11" s="2" t="s">
        <v>8</v>
      </c>
      <c r="J11" s="2"/>
      <c r="K11" s="10" t="s">
        <v>56</v>
      </c>
      <c r="L11" s="10">
        <f>IF(K11="NT",0,H11)</f>
        <v>0</v>
      </c>
      <c r="M11" s="10">
        <f t="shared" si="0"/>
        <v>0</v>
      </c>
      <c r="N11" s="10">
        <f t="shared" si="2"/>
        <v>0</v>
      </c>
      <c r="P11" s="10" t="s">
        <v>42</v>
      </c>
      <c r="Q11" s="10">
        <v>2</v>
      </c>
    </row>
    <row r="12" spans="2:17" ht="18" customHeight="1" thickBot="1" x14ac:dyDescent="0.35">
      <c r="B12" s="107"/>
      <c r="C12" s="25" t="s">
        <v>17</v>
      </c>
      <c r="D12" s="26" t="s">
        <v>18</v>
      </c>
      <c r="E12" s="24">
        <v>4</v>
      </c>
      <c r="F12" s="24">
        <v>0</v>
      </c>
      <c r="G12" s="24">
        <v>1</v>
      </c>
      <c r="H12" s="27">
        <v>4</v>
      </c>
      <c r="I12" s="2" t="s">
        <v>19</v>
      </c>
      <c r="J12" s="2"/>
      <c r="K12" s="10" t="s">
        <v>56</v>
      </c>
      <c r="L12" s="10">
        <f t="shared" si="1"/>
        <v>0</v>
      </c>
      <c r="M12" s="10">
        <f t="shared" si="0"/>
        <v>0</v>
      </c>
      <c r="N12" s="10">
        <f t="shared" si="2"/>
        <v>0</v>
      </c>
      <c r="P12" s="10" t="s">
        <v>44</v>
      </c>
      <c r="Q12" s="10">
        <v>1.7</v>
      </c>
    </row>
    <row r="13" spans="2:17" ht="18" customHeight="1" thickBot="1" x14ac:dyDescent="0.35">
      <c r="B13" s="107"/>
      <c r="C13" s="28" t="s">
        <v>20</v>
      </c>
      <c r="D13" s="29" t="s">
        <v>21</v>
      </c>
      <c r="E13" s="30">
        <v>3</v>
      </c>
      <c r="F13" s="30">
        <v>0</v>
      </c>
      <c r="G13" s="30">
        <v>1</v>
      </c>
      <c r="H13" s="31">
        <v>3</v>
      </c>
      <c r="I13" s="2" t="s">
        <v>12</v>
      </c>
      <c r="J13" s="2"/>
      <c r="K13" s="10" t="s">
        <v>56</v>
      </c>
      <c r="L13" s="10">
        <f t="shared" si="1"/>
        <v>0</v>
      </c>
      <c r="M13" s="10">
        <f t="shared" si="0"/>
        <v>0</v>
      </c>
      <c r="N13" s="10">
        <f t="shared" si="2"/>
        <v>0</v>
      </c>
      <c r="P13" s="10" t="s">
        <v>45</v>
      </c>
      <c r="Q13" s="10">
        <v>1.3</v>
      </c>
    </row>
    <row r="14" spans="2:17" ht="18" customHeight="1" thickBot="1" x14ac:dyDescent="0.35">
      <c r="B14" s="107"/>
      <c r="C14" s="28" t="s">
        <v>74</v>
      </c>
      <c r="D14" s="29" t="s">
        <v>75</v>
      </c>
      <c r="E14" s="30">
        <v>2</v>
      </c>
      <c r="F14" s="30">
        <v>0</v>
      </c>
      <c r="G14" s="30">
        <v>0</v>
      </c>
      <c r="H14" s="31">
        <v>2</v>
      </c>
      <c r="I14" s="2"/>
      <c r="J14" s="2"/>
      <c r="K14" s="10" t="s">
        <v>56</v>
      </c>
      <c r="L14" s="10">
        <f t="shared" si="1"/>
        <v>0</v>
      </c>
      <c r="M14" s="10">
        <f t="shared" si="0"/>
        <v>0</v>
      </c>
      <c r="N14" s="10">
        <f t="shared" si="2"/>
        <v>0</v>
      </c>
      <c r="P14" s="10" t="s">
        <v>46</v>
      </c>
      <c r="Q14" s="10">
        <v>1</v>
      </c>
    </row>
    <row r="15" spans="2:17" ht="18" customHeight="1" thickBot="1" x14ac:dyDescent="0.35">
      <c r="B15" s="107"/>
      <c r="C15" s="28" t="s">
        <v>72</v>
      </c>
      <c r="D15" s="29" t="s">
        <v>73</v>
      </c>
      <c r="E15" s="30">
        <v>2</v>
      </c>
      <c r="F15" s="30">
        <v>0</v>
      </c>
      <c r="G15" s="30">
        <v>0</v>
      </c>
      <c r="H15" s="31">
        <v>2</v>
      </c>
      <c r="I15" s="2"/>
      <c r="J15" s="2"/>
      <c r="K15" s="10" t="s">
        <v>56</v>
      </c>
      <c r="L15" s="10">
        <f t="shared" si="1"/>
        <v>0</v>
      </c>
      <c r="M15" s="10">
        <f t="shared" si="0"/>
        <v>0</v>
      </c>
      <c r="N15" s="10">
        <f t="shared" si="2"/>
        <v>0</v>
      </c>
      <c r="P15" s="10" t="s">
        <v>47</v>
      </c>
      <c r="Q15" s="10">
        <v>0.7</v>
      </c>
    </row>
    <row r="16" spans="2:17" ht="18" customHeight="1" thickBot="1" x14ac:dyDescent="0.35">
      <c r="B16" s="108"/>
      <c r="C16" s="33" t="s">
        <v>76</v>
      </c>
      <c r="D16" s="34" t="s">
        <v>77</v>
      </c>
      <c r="E16" s="32">
        <v>4</v>
      </c>
      <c r="F16" s="32">
        <v>1</v>
      </c>
      <c r="G16" s="32">
        <v>0</v>
      </c>
      <c r="H16" s="35">
        <v>4</v>
      </c>
      <c r="I16" s="2"/>
      <c r="J16" s="2"/>
      <c r="K16" s="10" t="s">
        <v>56</v>
      </c>
      <c r="L16" s="10">
        <f t="shared" si="1"/>
        <v>0</v>
      </c>
      <c r="M16" s="10">
        <f t="shared" si="0"/>
        <v>0</v>
      </c>
      <c r="N16" s="10">
        <f t="shared" si="2"/>
        <v>0</v>
      </c>
      <c r="P16" s="10" t="s">
        <v>48</v>
      </c>
      <c r="Q16" s="10">
        <v>0</v>
      </c>
    </row>
    <row r="17" spans="2:17" ht="18" customHeight="1" thickTop="1" thickBot="1" x14ac:dyDescent="0.35">
      <c r="B17" s="109">
        <v>3</v>
      </c>
      <c r="C17" s="63" t="s">
        <v>27</v>
      </c>
      <c r="D17" s="64" t="s">
        <v>87</v>
      </c>
      <c r="E17" s="65">
        <v>3</v>
      </c>
      <c r="F17" s="65">
        <v>1</v>
      </c>
      <c r="G17" s="65">
        <v>0</v>
      </c>
      <c r="H17" s="66">
        <v>3</v>
      </c>
      <c r="I17" s="4"/>
      <c r="J17" s="4"/>
      <c r="K17" s="10" t="s">
        <v>56</v>
      </c>
      <c r="L17" s="10">
        <f t="shared" si="1"/>
        <v>0</v>
      </c>
      <c r="M17" s="10">
        <f t="shared" si="0"/>
        <v>0</v>
      </c>
      <c r="N17" s="10">
        <f t="shared" si="2"/>
        <v>0</v>
      </c>
      <c r="P17" s="10" t="s">
        <v>49</v>
      </c>
      <c r="Q17" s="10">
        <v>0</v>
      </c>
    </row>
    <row r="18" spans="2:17" ht="18" customHeight="1" thickTop="1" thickBot="1" x14ac:dyDescent="0.35">
      <c r="B18" s="110"/>
      <c r="C18" s="17" t="s">
        <v>88</v>
      </c>
      <c r="D18" s="18" t="s">
        <v>91</v>
      </c>
      <c r="E18" s="16">
        <v>3</v>
      </c>
      <c r="F18" s="16">
        <v>1</v>
      </c>
      <c r="G18" s="16">
        <v>0</v>
      </c>
      <c r="H18" s="19">
        <v>4</v>
      </c>
      <c r="I18" s="2" t="s">
        <v>22</v>
      </c>
      <c r="J18" s="2"/>
      <c r="K18" s="10" t="s">
        <v>56</v>
      </c>
      <c r="L18" s="10">
        <f t="shared" si="1"/>
        <v>0</v>
      </c>
      <c r="M18" s="10">
        <f t="shared" si="0"/>
        <v>0</v>
      </c>
      <c r="N18" s="10">
        <f t="shared" si="2"/>
        <v>0</v>
      </c>
      <c r="P18" s="10" t="s">
        <v>50</v>
      </c>
      <c r="Q18" s="10">
        <v>0</v>
      </c>
    </row>
    <row r="19" spans="2:17" ht="18" customHeight="1" thickBot="1" x14ac:dyDescent="0.35">
      <c r="B19" s="110"/>
      <c r="C19" s="17" t="s">
        <v>24</v>
      </c>
      <c r="D19" s="18" t="s">
        <v>94</v>
      </c>
      <c r="E19" s="16">
        <v>4</v>
      </c>
      <c r="F19" s="16">
        <v>0</v>
      </c>
      <c r="G19" s="16">
        <v>1</v>
      </c>
      <c r="H19" s="19">
        <v>4</v>
      </c>
      <c r="I19" s="2" t="s">
        <v>23</v>
      </c>
      <c r="J19" s="2"/>
      <c r="K19" s="10" t="s">
        <v>56</v>
      </c>
      <c r="L19" s="10">
        <f t="shared" si="1"/>
        <v>0</v>
      </c>
      <c r="M19" s="10">
        <f t="shared" si="0"/>
        <v>0</v>
      </c>
      <c r="N19" s="10">
        <f t="shared" si="2"/>
        <v>0</v>
      </c>
      <c r="P19" s="10" t="s">
        <v>51</v>
      </c>
      <c r="Q19" s="10">
        <v>0</v>
      </c>
    </row>
    <row r="20" spans="2:17" ht="24" customHeight="1" thickBot="1" x14ac:dyDescent="0.35">
      <c r="B20" s="110"/>
      <c r="C20" s="37" t="s">
        <v>90</v>
      </c>
      <c r="D20" s="38" t="s">
        <v>93</v>
      </c>
      <c r="E20" s="22">
        <v>4</v>
      </c>
      <c r="F20" s="22">
        <v>1</v>
      </c>
      <c r="G20" s="22">
        <v>0</v>
      </c>
      <c r="H20" s="23">
        <v>4</v>
      </c>
      <c r="I20" s="2" t="s">
        <v>10</v>
      </c>
      <c r="J20" s="2"/>
      <c r="K20" s="10" t="s">
        <v>56</v>
      </c>
      <c r="L20" s="10">
        <f t="shared" si="1"/>
        <v>0</v>
      </c>
      <c r="M20" s="10">
        <f t="shared" si="0"/>
        <v>0</v>
      </c>
      <c r="N20" s="10">
        <f t="shared" si="2"/>
        <v>0</v>
      </c>
      <c r="P20" s="10" t="s">
        <v>56</v>
      </c>
      <c r="Q20" s="10">
        <v>0</v>
      </c>
    </row>
    <row r="21" spans="2:17" ht="18" customHeight="1" thickBot="1" x14ac:dyDescent="0.35">
      <c r="B21" s="111"/>
      <c r="C21" s="56" t="s">
        <v>89</v>
      </c>
      <c r="D21" s="67" t="s">
        <v>92</v>
      </c>
      <c r="E21" s="57">
        <v>4</v>
      </c>
      <c r="F21" s="57">
        <v>1</v>
      </c>
      <c r="G21" s="57">
        <v>0</v>
      </c>
      <c r="H21" s="58">
        <v>4</v>
      </c>
      <c r="I21" s="2" t="s">
        <v>10</v>
      </c>
      <c r="J21" s="2"/>
      <c r="K21" s="10" t="s">
        <v>56</v>
      </c>
      <c r="L21" s="10">
        <f t="shared" si="1"/>
        <v>0</v>
      </c>
      <c r="M21" s="10">
        <f t="shared" si="0"/>
        <v>0</v>
      </c>
      <c r="N21" s="10">
        <f t="shared" si="2"/>
        <v>0</v>
      </c>
    </row>
    <row r="22" spans="2:17" ht="18" customHeight="1" thickTop="1" thickBot="1" x14ac:dyDescent="0.35">
      <c r="B22" s="114">
        <v>4</v>
      </c>
      <c r="C22" s="59" t="s">
        <v>95</v>
      </c>
      <c r="D22" s="60" t="s">
        <v>103</v>
      </c>
      <c r="E22" s="61">
        <v>4</v>
      </c>
      <c r="F22" s="61">
        <v>1</v>
      </c>
      <c r="G22" s="61">
        <v>0</v>
      </c>
      <c r="H22" s="62">
        <v>4</v>
      </c>
      <c r="I22" s="2" t="s">
        <v>14</v>
      </c>
      <c r="J22" s="2"/>
      <c r="K22" s="10" t="s">
        <v>56</v>
      </c>
      <c r="L22" s="10">
        <f t="shared" si="1"/>
        <v>0</v>
      </c>
      <c r="M22" s="10">
        <f t="shared" si="0"/>
        <v>0</v>
      </c>
      <c r="N22" s="10">
        <f t="shared" si="2"/>
        <v>0</v>
      </c>
    </row>
    <row r="23" spans="2:17" ht="18" customHeight="1" thickBot="1" x14ac:dyDescent="0.35">
      <c r="B23" s="114"/>
      <c r="C23" s="39" t="s">
        <v>96</v>
      </c>
      <c r="D23" s="40" t="s">
        <v>102</v>
      </c>
      <c r="E23" s="41">
        <v>4</v>
      </c>
      <c r="F23" s="41">
        <v>1</v>
      </c>
      <c r="G23" s="41">
        <v>0</v>
      </c>
      <c r="H23" s="42">
        <v>4</v>
      </c>
      <c r="I23" s="2" t="s">
        <v>34</v>
      </c>
      <c r="J23" s="1"/>
      <c r="K23" s="10" t="s">
        <v>56</v>
      </c>
      <c r="L23" s="10">
        <f t="shared" si="1"/>
        <v>0</v>
      </c>
      <c r="M23" s="10">
        <f t="shared" si="0"/>
        <v>0</v>
      </c>
      <c r="N23" s="10">
        <f t="shared" si="2"/>
        <v>0</v>
      </c>
    </row>
    <row r="24" spans="2:17" ht="18" customHeight="1" thickBot="1" x14ac:dyDescent="0.35">
      <c r="B24" s="114"/>
      <c r="C24" s="43" t="s">
        <v>97</v>
      </c>
      <c r="D24" s="44" t="s">
        <v>101</v>
      </c>
      <c r="E24" s="45">
        <v>4</v>
      </c>
      <c r="F24" s="45">
        <v>1</v>
      </c>
      <c r="G24" s="45">
        <v>0</v>
      </c>
      <c r="H24" s="46">
        <v>4</v>
      </c>
      <c r="I24" s="2"/>
      <c r="J24" s="2"/>
      <c r="K24" s="10" t="s">
        <v>56</v>
      </c>
      <c r="L24" s="10">
        <f t="shared" si="1"/>
        <v>0</v>
      </c>
      <c r="M24" s="10">
        <f t="shared" si="0"/>
        <v>0</v>
      </c>
      <c r="N24" s="10">
        <f t="shared" si="2"/>
        <v>0</v>
      </c>
    </row>
    <row r="25" spans="2:17" ht="18" customHeight="1" thickBot="1" x14ac:dyDescent="0.35">
      <c r="B25" s="114"/>
      <c r="C25" s="43" t="s">
        <v>98</v>
      </c>
      <c r="D25" s="44" t="s">
        <v>100</v>
      </c>
      <c r="E25" s="45">
        <v>3</v>
      </c>
      <c r="F25" s="45">
        <v>0</v>
      </c>
      <c r="G25" s="45">
        <v>1</v>
      </c>
      <c r="H25" s="46">
        <v>3</v>
      </c>
      <c r="I25" s="2" t="s">
        <v>20</v>
      </c>
      <c r="J25" s="2"/>
      <c r="K25" s="10" t="s">
        <v>56</v>
      </c>
      <c r="L25" s="10">
        <f t="shared" si="1"/>
        <v>0</v>
      </c>
      <c r="M25" s="10">
        <f t="shared" si="0"/>
        <v>0</v>
      </c>
      <c r="N25" s="10">
        <f t="shared" si="2"/>
        <v>0</v>
      </c>
    </row>
    <row r="26" spans="2:17" ht="18" customHeight="1" thickBot="1" x14ac:dyDescent="0.35">
      <c r="B26" s="115"/>
      <c r="C26" s="33" t="s">
        <v>99</v>
      </c>
      <c r="D26" s="34" t="s">
        <v>117</v>
      </c>
      <c r="E26" s="32">
        <v>3</v>
      </c>
      <c r="F26" s="32">
        <v>0</v>
      </c>
      <c r="G26" s="32">
        <v>0</v>
      </c>
      <c r="H26" s="35">
        <v>3</v>
      </c>
      <c r="I26" s="3"/>
      <c r="J26" s="3"/>
      <c r="K26" s="10" t="s">
        <v>56</v>
      </c>
      <c r="L26" s="10">
        <f t="shared" si="1"/>
        <v>0</v>
      </c>
      <c r="M26" s="10">
        <f t="shared" si="0"/>
        <v>0</v>
      </c>
      <c r="N26" s="10">
        <f t="shared" si="2"/>
        <v>0</v>
      </c>
    </row>
    <row r="27" spans="2:17" ht="18" customHeight="1" thickTop="1" thickBot="1" x14ac:dyDescent="0.35">
      <c r="B27" s="106" t="s">
        <v>59</v>
      </c>
      <c r="C27" s="72" t="s">
        <v>104</v>
      </c>
      <c r="D27" s="14" t="s">
        <v>111</v>
      </c>
      <c r="E27" s="12">
        <v>4</v>
      </c>
      <c r="F27" s="12">
        <v>1</v>
      </c>
      <c r="G27" s="12">
        <v>0</v>
      </c>
      <c r="H27" s="15">
        <v>4</v>
      </c>
      <c r="I27" s="2"/>
      <c r="J27" s="2"/>
      <c r="K27" s="10" t="s">
        <v>56</v>
      </c>
      <c r="L27" s="10">
        <f t="shared" si="1"/>
        <v>0</v>
      </c>
      <c r="M27" s="10">
        <f t="shared" si="0"/>
        <v>0</v>
      </c>
      <c r="N27" s="10">
        <f t="shared" si="2"/>
        <v>0</v>
      </c>
    </row>
    <row r="28" spans="2:17" ht="18" customHeight="1" thickBot="1" x14ac:dyDescent="0.35">
      <c r="B28" s="107"/>
      <c r="C28" s="17" t="s">
        <v>105</v>
      </c>
      <c r="D28" s="73" t="s">
        <v>110</v>
      </c>
      <c r="E28" s="36">
        <v>4</v>
      </c>
      <c r="F28" s="36">
        <v>1</v>
      </c>
      <c r="G28" s="36">
        <v>0</v>
      </c>
      <c r="H28" s="48">
        <v>4</v>
      </c>
      <c r="I28" s="2" t="s">
        <v>29</v>
      </c>
      <c r="J28" s="2"/>
      <c r="K28" s="10" t="s">
        <v>56</v>
      </c>
      <c r="L28" s="10">
        <f t="shared" si="1"/>
        <v>0</v>
      </c>
      <c r="M28" s="10">
        <f t="shared" si="0"/>
        <v>0</v>
      </c>
      <c r="N28" s="10">
        <f t="shared" si="2"/>
        <v>0</v>
      </c>
    </row>
    <row r="29" spans="2:17" ht="18" customHeight="1" thickBot="1" x14ac:dyDescent="0.35">
      <c r="B29" s="107"/>
      <c r="C29" s="17" t="s">
        <v>106</v>
      </c>
      <c r="D29" s="47" t="s">
        <v>109</v>
      </c>
      <c r="E29" s="36">
        <v>4</v>
      </c>
      <c r="F29" s="36">
        <v>1</v>
      </c>
      <c r="G29" s="36">
        <v>0</v>
      </c>
      <c r="H29" s="48">
        <v>4</v>
      </c>
      <c r="I29" s="2"/>
      <c r="J29" s="2"/>
      <c r="K29" s="10" t="s">
        <v>56</v>
      </c>
      <c r="L29" s="10">
        <f t="shared" si="1"/>
        <v>0</v>
      </c>
      <c r="M29" s="10">
        <f t="shared" si="0"/>
        <v>0</v>
      </c>
      <c r="N29" s="10">
        <f t="shared" si="2"/>
        <v>0</v>
      </c>
    </row>
    <row r="30" spans="2:17" ht="18" customHeight="1" thickBot="1" x14ac:dyDescent="0.35">
      <c r="B30" s="107"/>
      <c r="C30" s="17" t="s">
        <v>107</v>
      </c>
      <c r="D30" s="18" t="s">
        <v>108</v>
      </c>
      <c r="E30" s="16">
        <v>4</v>
      </c>
      <c r="F30" s="16">
        <v>1</v>
      </c>
      <c r="G30" s="16">
        <v>0</v>
      </c>
      <c r="H30" s="19">
        <v>4</v>
      </c>
      <c r="I30" s="2" t="s">
        <v>22</v>
      </c>
      <c r="J30" s="2"/>
      <c r="K30" s="10" t="s">
        <v>56</v>
      </c>
      <c r="L30" s="10">
        <f t="shared" si="1"/>
        <v>0</v>
      </c>
      <c r="M30" s="10">
        <f t="shared" si="0"/>
        <v>0</v>
      </c>
      <c r="N30" s="10">
        <f t="shared" si="2"/>
        <v>0</v>
      </c>
    </row>
    <row r="31" spans="2:17" ht="18" customHeight="1" thickBot="1" x14ac:dyDescent="0.35">
      <c r="B31" s="108"/>
      <c r="C31" s="56" t="s">
        <v>25</v>
      </c>
      <c r="D31" s="67" t="s">
        <v>26</v>
      </c>
      <c r="E31" s="57">
        <v>3</v>
      </c>
      <c r="F31" s="57">
        <v>0</v>
      </c>
      <c r="G31" s="57">
        <v>1</v>
      </c>
      <c r="H31" s="58">
        <v>3</v>
      </c>
      <c r="I31" s="3" t="s">
        <v>22</v>
      </c>
      <c r="J31" s="3"/>
      <c r="K31" s="10" t="s">
        <v>56</v>
      </c>
      <c r="L31" s="10">
        <f t="shared" si="1"/>
        <v>0</v>
      </c>
      <c r="M31" s="10">
        <f t="shared" si="0"/>
        <v>0</v>
      </c>
      <c r="N31" s="10">
        <f t="shared" si="2"/>
        <v>0</v>
      </c>
    </row>
    <row r="32" spans="2:17" ht="18" customHeight="1" thickTop="1" thickBot="1" x14ac:dyDescent="0.35">
      <c r="B32" s="107">
        <v>6</v>
      </c>
      <c r="C32" s="68" t="s">
        <v>112</v>
      </c>
      <c r="D32" s="69" t="s">
        <v>121</v>
      </c>
      <c r="E32" s="70">
        <v>4</v>
      </c>
      <c r="F32" s="70">
        <v>1</v>
      </c>
      <c r="G32" s="70">
        <v>0</v>
      </c>
      <c r="H32" s="71">
        <v>4</v>
      </c>
      <c r="I32" s="2" t="s">
        <v>31</v>
      </c>
      <c r="J32" s="2"/>
      <c r="K32" s="10" t="s">
        <v>56</v>
      </c>
      <c r="L32" s="10">
        <f t="shared" si="1"/>
        <v>0</v>
      </c>
      <c r="M32" s="10">
        <f t="shared" si="0"/>
        <v>0</v>
      </c>
      <c r="N32" s="10">
        <f t="shared" si="2"/>
        <v>0</v>
      </c>
    </row>
    <row r="33" spans="2:14" ht="18" customHeight="1" thickBot="1" x14ac:dyDescent="0.35">
      <c r="B33" s="107"/>
      <c r="C33" s="25" t="s">
        <v>113</v>
      </c>
      <c r="D33" s="26" t="s">
        <v>120</v>
      </c>
      <c r="E33" s="24">
        <v>4</v>
      </c>
      <c r="F33" s="24">
        <v>1</v>
      </c>
      <c r="G33" s="24">
        <v>0</v>
      </c>
      <c r="H33" s="27">
        <v>4</v>
      </c>
      <c r="I33" s="2" t="s">
        <v>25</v>
      </c>
      <c r="J33" s="2"/>
      <c r="K33" s="10" t="s">
        <v>56</v>
      </c>
      <c r="L33" s="10">
        <f t="shared" si="1"/>
        <v>0</v>
      </c>
      <c r="M33" s="10">
        <f t="shared" si="0"/>
        <v>0</v>
      </c>
      <c r="N33" s="10">
        <f t="shared" si="2"/>
        <v>0</v>
      </c>
    </row>
    <row r="34" spans="2:14" ht="18" customHeight="1" thickBot="1" x14ac:dyDescent="0.35">
      <c r="B34" s="107"/>
      <c r="C34" s="25" t="s">
        <v>114</v>
      </c>
      <c r="D34" s="26" t="s">
        <v>119</v>
      </c>
      <c r="E34" s="24">
        <v>4</v>
      </c>
      <c r="F34" s="24">
        <v>1</v>
      </c>
      <c r="G34" s="24">
        <v>0</v>
      </c>
      <c r="H34" s="27">
        <v>4</v>
      </c>
      <c r="I34" s="2" t="s">
        <v>32</v>
      </c>
      <c r="J34" s="2"/>
      <c r="K34" s="10" t="s">
        <v>56</v>
      </c>
      <c r="L34" s="10">
        <f t="shared" si="1"/>
        <v>0</v>
      </c>
      <c r="M34" s="10">
        <f t="shared" si="0"/>
        <v>0</v>
      </c>
      <c r="N34" s="10">
        <f t="shared" si="2"/>
        <v>0</v>
      </c>
    </row>
    <row r="35" spans="2:14" ht="18" customHeight="1" thickBot="1" x14ac:dyDescent="0.35">
      <c r="B35" s="107"/>
      <c r="C35" s="25" t="s">
        <v>115</v>
      </c>
      <c r="D35" s="26" t="s">
        <v>118</v>
      </c>
      <c r="E35" s="24">
        <v>4</v>
      </c>
      <c r="F35" s="24">
        <v>1</v>
      </c>
      <c r="G35" s="24">
        <v>0</v>
      </c>
      <c r="H35" s="27">
        <v>4</v>
      </c>
      <c r="I35" s="2"/>
      <c r="J35" s="2"/>
      <c r="K35" s="10" t="s">
        <v>56</v>
      </c>
      <c r="L35" s="10">
        <f t="shared" si="1"/>
        <v>0</v>
      </c>
      <c r="M35" s="10">
        <f t="shared" si="0"/>
        <v>0</v>
      </c>
      <c r="N35" s="10">
        <f t="shared" si="2"/>
        <v>0</v>
      </c>
    </row>
    <row r="36" spans="2:14" ht="18" customHeight="1" thickBot="1" x14ac:dyDescent="0.35">
      <c r="B36" s="108"/>
      <c r="C36" s="33" t="s">
        <v>116</v>
      </c>
      <c r="D36" s="34" t="s">
        <v>117</v>
      </c>
      <c r="E36" s="32">
        <v>3</v>
      </c>
      <c r="F36" s="32">
        <v>0</v>
      </c>
      <c r="G36" s="32">
        <v>0</v>
      </c>
      <c r="H36" s="35">
        <v>3</v>
      </c>
      <c r="I36" s="4" t="s">
        <v>22</v>
      </c>
      <c r="J36" s="4"/>
      <c r="K36" s="10" t="s">
        <v>56</v>
      </c>
      <c r="L36" s="10">
        <f t="shared" si="1"/>
        <v>0</v>
      </c>
      <c r="M36" s="10">
        <f t="shared" si="0"/>
        <v>0</v>
      </c>
      <c r="N36" s="10">
        <f t="shared" si="2"/>
        <v>0</v>
      </c>
    </row>
    <row r="37" spans="2:14" ht="18" customHeight="1" thickTop="1" thickBot="1" x14ac:dyDescent="0.35">
      <c r="B37" s="109">
        <v>7</v>
      </c>
      <c r="C37" s="13" t="s">
        <v>122</v>
      </c>
      <c r="D37" s="14" t="s">
        <v>134</v>
      </c>
      <c r="E37" s="12">
        <v>0</v>
      </c>
      <c r="F37" s="12">
        <v>0</v>
      </c>
      <c r="G37" s="12">
        <v>0</v>
      </c>
      <c r="H37" s="15">
        <v>0</v>
      </c>
      <c r="I37" s="2" t="s">
        <v>30</v>
      </c>
      <c r="J37" s="2"/>
      <c r="K37" s="10" t="s">
        <v>56</v>
      </c>
      <c r="L37" s="10">
        <f t="shared" si="1"/>
        <v>0</v>
      </c>
      <c r="M37" s="10">
        <f t="shared" si="0"/>
        <v>0</v>
      </c>
      <c r="N37" s="10">
        <f t="shared" si="2"/>
        <v>0</v>
      </c>
    </row>
    <row r="38" spans="2:14" ht="18" customHeight="1" thickBot="1" x14ac:dyDescent="0.35">
      <c r="B38" s="110"/>
      <c r="C38" s="17" t="s">
        <v>123</v>
      </c>
      <c r="D38" s="18" t="s">
        <v>133</v>
      </c>
      <c r="E38" s="16">
        <v>4</v>
      </c>
      <c r="F38" s="16">
        <v>1</v>
      </c>
      <c r="G38" s="16">
        <v>0</v>
      </c>
      <c r="H38" s="19">
        <v>4</v>
      </c>
      <c r="I38" s="2" t="s">
        <v>28</v>
      </c>
      <c r="J38" s="2"/>
      <c r="K38" s="10" t="s">
        <v>56</v>
      </c>
      <c r="L38" s="10">
        <f t="shared" si="1"/>
        <v>0</v>
      </c>
      <c r="M38" s="10">
        <f t="shared" si="0"/>
        <v>0</v>
      </c>
      <c r="N38" s="10">
        <f t="shared" si="2"/>
        <v>0</v>
      </c>
    </row>
    <row r="39" spans="2:14" ht="18" customHeight="1" thickBot="1" x14ac:dyDescent="0.35">
      <c r="B39" s="110"/>
      <c r="C39" s="17" t="s">
        <v>124</v>
      </c>
      <c r="D39" s="18" t="s">
        <v>132</v>
      </c>
      <c r="E39" s="16">
        <v>3</v>
      </c>
      <c r="F39" s="16">
        <v>0</v>
      </c>
      <c r="G39" s="16">
        <v>0</v>
      </c>
      <c r="H39" s="19">
        <v>3</v>
      </c>
      <c r="I39" s="2" t="s">
        <v>22</v>
      </c>
      <c r="J39" s="2"/>
      <c r="K39" s="10" t="s">
        <v>56</v>
      </c>
      <c r="L39" s="10">
        <f t="shared" si="1"/>
        <v>0</v>
      </c>
      <c r="M39" s="10">
        <f t="shared" si="0"/>
        <v>0</v>
      </c>
      <c r="N39" s="10">
        <f t="shared" si="2"/>
        <v>0</v>
      </c>
    </row>
    <row r="40" spans="2:14" ht="18" customHeight="1" thickBot="1" x14ac:dyDescent="0.35">
      <c r="B40" s="110"/>
      <c r="C40" s="17" t="s">
        <v>125</v>
      </c>
      <c r="D40" s="18" t="s">
        <v>60</v>
      </c>
      <c r="E40" s="16">
        <v>3</v>
      </c>
      <c r="F40" s="16">
        <v>0</v>
      </c>
      <c r="G40" s="16">
        <v>0</v>
      </c>
      <c r="H40" s="19">
        <v>3</v>
      </c>
      <c r="I40" s="2" t="s">
        <v>25</v>
      </c>
      <c r="J40" s="2"/>
      <c r="K40" s="10" t="s">
        <v>56</v>
      </c>
      <c r="L40" s="10">
        <f t="shared" si="1"/>
        <v>0</v>
      </c>
      <c r="M40" s="10">
        <f t="shared" si="0"/>
        <v>0</v>
      </c>
      <c r="N40" s="10">
        <f t="shared" si="2"/>
        <v>0</v>
      </c>
    </row>
    <row r="41" spans="2:14" ht="18" customHeight="1" thickBot="1" x14ac:dyDescent="0.35">
      <c r="B41" s="110"/>
      <c r="C41" s="17" t="s">
        <v>126</v>
      </c>
      <c r="D41" s="18" t="s">
        <v>131</v>
      </c>
      <c r="E41" s="16">
        <v>4</v>
      </c>
      <c r="F41" s="16">
        <v>1</v>
      </c>
      <c r="G41" s="16">
        <v>0</v>
      </c>
      <c r="H41" s="19">
        <v>4</v>
      </c>
      <c r="I41" s="2"/>
      <c r="J41" s="2"/>
      <c r="K41" s="10" t="s">
        <v>56</v>
      </c>
      <c r="L41" s="10">
        <f t="shared" si="1"/>
        <v>0</v>
      </c>
      <c r="M41" s="10">
        <f t="shared" si="0"/>
        <v>0</v>
      </c>
      <c r="N41" s="10">
        <f t="shared" si="2"/>
        <v>0</v>
      </c>
    </row>
    <row r="42" spans="2:14" ht="18" customHeight="1" thickBot="1" x14ac:dyDescent="0.35">
      <c r="B42" s="110"/>
      <c r="C42" s="17" t="s">
        <v>127</v>
      </c>
      <c r="D42" s="18" t="s">
        <v>130</v>
      </c>
      <c r="E42" s="16">
        <v>1</v>
      </c>
      <c r="F42" s="16">
        <v>0</v>
      </c>
      <c r="G42" s="16">
        <v>1</v>
      </c>
      <c r="H42" s="19">
        <v>1</v>
      </c>
      <c r="I42" s="2"/>
      <c r="J42" s="2"/>
      <c r="K42" s="10" t="s">
        <v>56</v>
      </c>
      <c r="L42" s="10">
        <f t="shared" si="1"/>
        <v>0</v>
      </c>
      <c r="M42" s="10">
        <f t="shared" si="0"/>
        <v>0</v>
      </c>
      <c r="N42" s="10">
        <f t="shared" si="2"/>
        <v>0</v>
      </c>
    </row>
    <row r="43" spans="2:14" ht="18" customHeight="1" thickBot="1" x14ac:dyDescent="0.35">
      <c r="B43" s="111"/>
      <c r="C43" s="56" t="s">
        <v>128</v>
      </c>
      <c r="D43" s="67" t="s">
        <v>129</v>
      </c>
      <c r="E43" s="57">
        <v>3</v>
      </c>
      <c r="F43" s="57">
        <v>0</v>
      </c>
      <c r="G43" s="57">
        <v>0</v>
      </c>
      <c r="H43" s="58">
        <v>3</v>
      </c>
      <c r="I43" s="4" t="s">
        <v>22</v>
      </c>
      <c r="J43" s="4"/>
      <c r="K43" s="10" t="s">
        <v>56</v>
      </c>
      <c r="L43" s="10">
        <f t="shared" si="1"/>
        <v>0</v>
      </c>
      <c r="M43" s="10">
        <f t="shared" si="0"/>
        <v>0</v>
      </c>
      <c r="N43" s="10">
        <f t="shared" si="2"/>
        <v>0</v>
      </c>
    </row>
    <row r="44" spans="2:14" ht="18" customHeight="1" thickTop="1" thickBot="1" x14ac:dyDescent="0.35">
      <c r="B44" s="110" t="s">
        <v>61</v>
      </c>
      <c r="C44" s="52" t="s">
        <v>135</v>
      </c>
      <c r="D44" s="53" t="s">
        <v>145</v>
      </c>
      <c r="E44" s="54">
        <v>4</v>
      </c>
      <c r="F44" s="54">
        <v>1</v>
      </c>
      <c r="G44" s="54">
        <v>0</v>
      </c>
      <c r="H44" s="55">
        <v>4</v>
      </c>
      <c r="I44" s="2" t="s">
        <v>22</v>
      </c>
      <c r="J44" s="2"/>
      <c r="K44" s="10" t="s">
        <v>56</v>
      </c>
      <c r="L44" s="10">
        <f t="shared" si="1"/>
        <v>0</v>
      </c>
      <c r="M44" s="10">
        <f t="shared" si="0"/>
        <v>0</v>
      </c>
      <c r="N44" s="10">
        <f t="shared" si="2"/>
        <v>0</v>
      </c>
    </row>
    <row r="45" spans="2:14" ht="18" customHeight="1" thickBot="1" x14ac:dyDescent="0.35">
      <c r="B45" s="110"/>
      <c r="C45" s="25" t="s">
        <v>136</v>
      </c>
      <c r="D45" s="26" t="s">
        <v>118</v>
      </c>
      <c r="E45" s="24">
        <v>4</v>
      </c>
      <c r="F45" s="24">
        <v>1</v>
      </c>
      <c r="G45" s="24">
        <v>0</v>
      </c>
      <c r="H45" s="27">
        <v>4</v>
      </c>
      <c r="I45" s="2" t="s">
        <v>33</v>
      </c>
      <c r="J45" s="2"/>
      <c r="K45" s="10" t="s">
        <v>56</v>
      </c>
      <c r="L45" s="10">
        <f t="shared" si="1"/>
        <v>0</v>
      </c>
      <c r="M45" s="10">
        <f t="shared" si="0"/>
        <v>0</v>
      </c>
      <c r="N45" s="10">
        <f t="shared" si="2"/>
        <v>0</v>
      </c>
    </row>
    <row r="46" spans="2:14" ht="18" customHeight="1" thickBot="1" x14ac:dyDescent="0.35">
      <c r="B46" s="110"/>
      <c r="C46" s="25" t="s">
        <v>137</v>
      </c>
      <c r="D46" s="26" t="s">
        <v>144</v>
      </c>
      <c r="E46" s="24">
        <v>3</v>
      </c>
      <c r="F46" s="24">
        <v>0</v>
      </c>
      <c r="G46" s="24">
        <v>0</v>
      </c>
      <c r="H46" s="27">
        <v>3</v>
      </c>
      <c r="I46" s="2"/>
      <c r="J46" s="2"/>
      <c r="K46" s="10" t="s">
        <v>56</v>
      </c>
      <c r="L46" s="10">
        <f t="shared" si="1"/>
        <v>0</v>
      </c>
      <c r="M46" s="10">
        <f t="shared" si="0"/>
        <v>0</v>
      </c>
      <c r="N46" s="10">
        <f t="shared" si="2"/>
        <v>0</v>
      </c>
    </row>
    <row r="47" spans="2:14" ht="18" customHeight="1" thickBot="1" x14ac:dyDescent="0.35">
      <c r="B47" s="110"/>
      <c r="C47" s="28" t="s">
        <v>138</v>
      </c>
      <c r="D47" s="29" t="s">
        <v>143</v>
      </c>
      <c r="E47" s="30">
        <v>3</v>
      </c>
      <c r="F47" s="30">
        <v>0</v>
      </c>
      <c r="G47" s="30">
        <v>0</v>
      </c>
      <c r="H47" s="31">
        <v>3</v>
      </c>
      <c r="I47" s="2"/>
      <c r="J47" s="2"/>
      <c r="K47" s="10" t="s">
        <v>56</v>
      </c>
      <c r="L47" s="10">
        <f t="shared" si="1"/>
        <v>0</v>
      </c>
      <c r="M47" s="10">
        <f t="shared" si="0"/>
        <v>0</v>
      </c>
      <c r="N47" s="10">
        <f t="shared" si="2"/>
        <v>0</v>
      </c>
    </row>
    <row r="48" spans="2:14" ht="18" customHeight="1" thickBot="1" x14ac:dyDescent="0.35">
      <c r="B48" s="110"/>
      <c r="C48" s="25" t="s">
        <v>139</v>
      </c>
      <c r="D48" s="26" t="s">
        <v>142</v>
      </c>
      <c r="E48" s="24">
        <v>3</v>
      </c>
      <c r="F48" s="24">
        <v>0</v>
      </c>
      <c r="G48" s="24">
        <v>0</v>
      </c>
      <c r="H48" s="27">
        <v>3</v>
      </c>
      <c r="I48" s="2"/>
      <c r="J48" s="2"/>
      <c r="K48" s="10" t="s">
        <v>56</v>
      </c>
      <c r="L48" s="10">
        <f t="shared" si="1"/>
        <v>0</v>
      </c>
      <c r="M48" s="10">
        <f t="shared" si="0"/>
        <v>0</v>
      </c>
      <c r="N48" s="10">
        <f t="shared" si="2"/>
        <v>0</v>
      </c>
    </row>
    <row r="49" spans="2:14" ht="18" customHeight="1" thickBot="1" x14ac:dyDescent="0.35">
      <c r="B49" s="111"/>
      <c r="C49" s="33" t="s">
        <v>140</v>
      </c>
      <c r="D49" s="34" t="s">
        <v>141</v>
      </c>
      <c r="E49" s="32">
        <v>1</v>
      </c>
      <c r="F49" s="32">
        <v>0</v>
      </c>
      <c r="G49" s="32">
        <v>4</v>
      </c>
      <c r="H49" s="35">
        <v>3</v>
      </c>
      <c r="I49" s="9" t="s">
        <v>22</v>
      </c>
      <c r="J49" s="9"/>
      <c r="K49" s="10" t="s">
        <v>56</v>
      </c>
      <c r="L49" s="10">
        <f t="shared" si="1"/>
        <v>0</v>
      </c>
      <c r="M49" s="10">
        <f t="shared" si="0"/>
        <v>0</v>
      </c>
      <c r="N49" s="10">
        <f t="shared" si="2"/>
        <v>0</v>
      </c>
    </row>
    <row r="50" spans="2:14" ht="15" thickTop="1" x14ac:dyDescent="0.3">
      <c r="D50" s="6" t="s">
        <v>148</v>
      </c>
      <c r="H50" s="5">
        <f>SUM(H5:H49)</f>
        <v>150</v>
      </c>
    </row>
    <row r="51" spans="2:14" ht="15" thickBot="1" x14ac:dyDescent="0.35">
      <c r="D51" s="6"/>
    </row>
    <row r="52" spans="2:14" ht="15" thickBot="1" x14ac:dyDescent="0.35">
      <c r="K52" s="74" t="s">
        <v>54</v>
      </c>
      <c r="L52" s="74">
        <f>SUM(L5:L49)</f>
        <v>0</v>
      </c>
      <c r="N52" s="10">
        <f>SUM(N5:N49)</f>
        <v>0</v>
      </c>
    </row>
    <row r="53" spans="2:14" ht="19.2" thickTop="1" thickBot="1" x14ac:dyDescent="0.35">
      <c r="E53" s="51"/>
      <c r="F53" s="51"/>
      <c r="G53" s="51"/>
      <c r="H53" s="51"/>
      <c r="K53" s="75" t="s">
        <v>78</v>
      </c>
      <c r="L53" s="77" t="e">
        <f>SUM(N5:N9)/SUM(L5:L9)</f>
        <v>#DIV/0!</v>
      </c>
      <c r="M53" s="80" t="s">
        <v>79</v>
      </c>
      <c r="N53" s="50"/>
    </row>
    <row r="54" spans="2:14" ht="18.600000000000001" thickBot="1" x14ac:dyDescent="0.35">
      <c r="E54" s="51"/>
      <c r="F54" s="51"/>
      <c r="G54" s="51"/>
      <c r="H54" s="51"/>
      <c r="K54" s="49" t="s">
        <v>78</v>
      </c>
      <c r="L54" s="78" t="e">
        <f>SUM(N10:N16)/SUM(L10:L16)</f>
        <v>#DIV/0!</v>
      </c>
      <c r="M54" s="81" t="s">
        <v>80</v>
      </c>
    </row>
    <row r="55" spans="2:14" ht="18.600000000000001" thickBot="1" x14ac:dyDescent="0.35">
      <c r="E55" s="51"/>
      <c r="F55" s="51"/>
      <c r="G55" s="51"/>
      <c r="H55" s="51"/>
      <c r="K55" s="49" t="s">
        <v>78</v>
      </c>
      <c r="L55" s="78" t="e">
        <f>SUM(N17:N21)/SUM(L17:L21)</f>
        <v>#DIV/0!</v>
      </c>
      <c r="M55" s="81" t="s">
        <v>81</v>
      </c>
    </row>
    <row r="56" spans="2:14" ht="18.600000000000001" thickBot="1" x14ac:dyDescent="0.35">
      <c r="E56" s="51"/>
      <c r="F56" s="51"/>
      <c r="G56" s="51"/>
      <c r="H56" s="51"/>
      <c r="K56" s="49" t="s">
        <v>78</v>
      </c>
      <c r="L56" s="78" t="e">
        <f>SUM(N22:N26)/SUM(L22:L26)</f>
        <v>#DIV/0!</v>
      </c>
      <c r="M56" s="81" t="s">
        <v>82</v>
      </c>
    </row>
    <row r="57" spans="2:14" ht="18.600000000000001" thickBot="1" x14ac:dyDescent="0.35">
      <c r="E57" s="51"/>
      <c r="F57" s="51"/>
      <c r="G57" s="51"/>
      <c r="H57" s="51"/>
      <c r="K57" s="49" t="s">
        <v>78</v>
      </c>
      <c r="L57" s="78" t="e">
        <f>SUM(N27:N31)/SUM(L27:L31)</f>
        <v>#DIV/0!</v>
      </c>
      <c r="M57" s="81" t="s">
        <v>83</v>
      </c>
    </row>
    <row r="58" spans="2:14" ht="18.600000000000001" thickBot="1" x14ac:dyDescent="0.35">
      <c r="E58" s="51"/>
      <c r="F58" s="51"/>
      <c r="G58" s="51"/>
      <c r="H58" s="51"/>
      <c r="K58" s="49" t="s">
        <v>78</v>
      </c>
      <c r="L58" s="78" t="e">
        <f>SUM(N32:N36)/SUM(L32:L36)</f>
        <v>#DIV/0!</v>
      </c>
      <c r="M58" s="81" t="s">
        <v>84</v>
      </c>
    </row>
    <row r="59" spans="2:14" ht="18.600000000000001" thickBot="1" x14ac:dyDescent="0.35">
      <c r="E59" s="51"/>
      <c r="F59" s="51"/>
      <c r="G59" s="51"/>
      <c r="H59" s="51"/>
      <c r="K59" s="49" t="s">
        <v>78</v>
      </c>
      <c r="L59" s="78" t="e">
        <f>SUM(N37:N43)/SUM(L37:L43)</f>
        <v>#DIV/0!</v>
      </c>
      <c r="M59" s="81" t="s">
        <v>85</v>
      </c>
    </row>
    <row r="60" spans="2:14" ht="18.600000000000001" thickBot="1" x14ac:dyDescent="0.35">
      <c r="E60" s="51"/>
      <c r="F60" s="51"/>
      <c r="G60" s="51"/>
      <c r="H60" s="51"/>
      <c r="K60" s="49" t="s">
        <v>78</v>
      </c>
      <c r="L60" s="78" t="e">
        <f>SUM(N44:N49)/SUM(L44:L49)</f>
        <v>#DIV/0!</v>
      </c>
      <c r="M60" s="81" t="s">
        <v>86</v>
      </c>
    </row>
    <row r="61" spans="2:14" ht="24" customHeight="1" thickBot="1" x14ac:dyDescent="0.35">
      <c r="K61" s="76" t="s">
        <v>55</v>
      </c>
      <c r="L61" s="79" t="e">
        <f>N52/L52</f>
        <v>#DIV/0!</v>
      </c>
      <c r="M61" s="82" t="s">
        <v>146</v>
      </c>
    </row>
    <row r="62" spans="2:14" ht="15" thickTop="1" x14ac:dyDescent="0.3"/>
    <row r="64" spans="2:14" ht="15" thickBot="1" x14ac:dyDescent="0.35"/>
    <row r="65" spans="4:14" ht="26.4" customHeight="1" thickTop="1" thickBot="1" x14ac:dyDescent="0.35">
      <c r="D65" s="83" t="s">
        <v>147</v>
      </c>
      <c r="H65"/>
      <c r="K65"/>
      <c r="L65"/>
      <c r="M65"/>
      <c r="N65"/>
    </row>
    <row r="66" spans="4:14" ht="15" thickTop="1" x14ac:dyDescent="0.3"/>
  </sheetData>
  <mergeCells count="22">
    <mergeCell ref="B27:B31"/>
    <mergeCell ref="B32:B36"/>
    <mergeCell ref="B37:B43"/>
    <mergeCell ref="B44:B49"/>
    <mergeCell ref="C3:C4"/>
    <mergeCell ref="B5:B9"/>
    <mergeCell ref="B10:B16"/>
    <mergeCell ref="B17:B21"/>
    <mergeCell ref="B22:B26"/>
    <mergeCell ref="Q3:Q4"/>
    <mergeCell ref="B1:J1"/>
    <mergeCell ref="K3:K4"/>
    <mergeCell ref="L3:L4"/>
    <mergeCell ref="M3:M4"/>
    <mergeCell ref="N3:N4"/>
    <mergeCell ref="P3:P4"/>
    <mergeCell ref="B2:J2"/>
    <mergeCell ref="B3:B4"/>
    <mergeCell ref="D3:D4"/>
    <mergeCell ref="E3:H3"/>
    <mergeCell ref="I3:I4"/>
    <mergeCell ref="J3:J4"/>
  </mergeCells>
  <pageMargins left="0.11811023622047245" right="0.11811023622047245" top="0.35433070866141736" bottom="0.35433070866141736" header="0" footer="0"/>
  <pageSetup paperSize="9" scale="84" orientation="portrait" r:id="rId1"/>
  <ignoredErrors>
    <ignoredError sqref="N5 L53:L61" evalErro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C010FE70158041A3E319980DA0233D" ma:contentTypeVersion="1" ma:contentTypeDescription="Create a new document." ma:contentTypeScope="" ma:versionID="80a2f29708caea656f588defccf53937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55d3c2ff1dfae606d6f8168c3878679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449FBA-3C38-4A1C-B1C1-05CF1A2D9F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097616-CE25-4208-85F1-2DD4B7881E4D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www.w3.org/XML/1998/namespace"/>
    <ds:schemaRef ds:uri="http://schemas.microsoft.com/sharepoint/v3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78BCC7F-3CE3-4711-9B8C-D6E6DFC792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</vt:lpstr>
    </vt:vector>
  </TitlesOfParts>
  <Company>IEDEPT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gokhan</dc:creator>
  <cp:lastModifiedBy>Cemre .</cp:lastModifiedBy>
  <cp:lastPrinted>2011-10-10T08:14:12Z</cp:lastPrinted>
  <dcterms:created xsi:type="dcterms:W3CDTF">2011-10-10T07:56:09Z</dcterms:created>
  <dcterms:modified xsi:type="dcterms:W3CDTF">2023-01-27T20:21:09Z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0x01010048C010FE70158041A3E319980DA0233D</vt:lpwstr>
  </property>
</Properties>
</file>