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chglobal-my.sharepoint.com/personal/jkannankattilajayakumar_zechbau_de/Documents/Desktop/Videos Schulung/ITWO/Cluster_Aachen/mengelvergleich/"/>
    </mc:Choice>
  </mc:AlternateContent>
  <xr:revisionPtr revIDLastSave="430" documentId="8_{7E785A21-7D98-4D5F-B71A-8A777B617692}" xr6:coauthVersionLast="47" xr6:coauthVersionMax="47" xr10:uidLastSave="{7ADF1AD1-FACA-4995-A587-5C6285F536F3}"/>
  <bookViews>
    <workbookView xWindow="-108" yWindow="-108" windowWidth="30936" windowHeight="16896" xr2:uid="{9DFBAFD7-6BA2-409F-B392-E83251F528D5}"/>
  </bookViews>
  <sheets>
    <sheet name="Mengen vergleich" sheetId="1" r:id="rId1"/>
    <sheet name="ZB_ORT_DECKE" sheetId="3" r:id="rId2"/>
    <sheet name="Desite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7" i="2" l="1"/>
  <c r="AG31" i="1"/>
  <c r="D145" i="2"/>
  <c r="D117" i="2"/>
  <c r="D125" i="2"/>
  <c r="B95" i="3"/>
  <c r="L27" i="1"/>
  <c r="L32" i="1"/>
  <c r="L33" i="1"/>
  <c r="L14" i="1"/>
  <c r="L15" i="1"/>
  <c r="D10" i="2"/>
  <c r="J30" i="1" l="1"/>
  <c r="L30" i="1"/>
  <c r="R30" i="1"/>
  <c r="T30" i="1"/>
  <c r="Z30" i="1"/>
  <c r="AB30" i="1"/>
  <c r="J31" i="1"/>
  <c r="L31" i="1"/>
  <c r="R31" i="1"/>
  <c r="T31" i="1"/>
  <c r="Z31" i="1"/>
  <c r="AB31" i="1"/>
  <c r="J32" i="1"/>
  <c r="R32" i="1"/>
  <c r="T32" i="1"/>
  <c r="Z32" i="1"/>
  <c r="AB32" i="1"/>
  <c r="J33" i="1"/>
  <c r="R33" i="1"/>
  <c r="T33" i="1"/>
  <c r="Z33" i="1"/>
  <c r="AB33" i="1"/>
  <c r="J34" i="1"/>
  <c r="L34" i="1"/>
  <c r="R34" i="1"/>
  <c r="T34" i="1"/>
  <c r="Z34" i="1"/>
  <c r="AB34" i="1"/>
  <c r="J35" i="1"/>
  <c r="L35" i="1"/>
  <c r="R35" i="1"/>
  <c r="T35" i="1"/>
  <c r="Z35" i="1"/>
  <c r="AB35" i="1"/>
  <c r="J36" i="1"/>
  <c r="L36" i="1"/>
  <c r="R36" i="1"/>
  <c r="T36" i="1"/>
  <c r="Z36" i="1"/>
  <c r="AB36" i="1"/>
  <c r="J37" i="1"/>
  <c r="L37" i="1"/>
  <c r="R37" i="1"/>
  <c r="T37" i="1"/>
  <c r="Z37" i="1"/>
  <c r="AB37" i="1"/>
  <c r="J38" i="1"/>
  <c r="L38" i="1"/>
  <c r="R38" i="1"/>
  <c r="T38" i="1"/>
  <c r="Z38" i="1"/>
  <c r="AB38" i="1"/>
  <c r="J39" i="1"/>
  <c r="L39" i="1"/>
  <c r="R39" i="1"/>
  <c r="T39" i="1"/>
  <c r="Z39" i="1"/>
  <c r="AB39" i="1"/>
  <c r="J40" i="1"/>
  <c r="L40" i="1"/>
  <c r="R40" i="1"/>
  <c r="T40" i="1"/>
  <c r="Z40" i="1"/>
  <c r="AB40" i="1"/>
  <c r="J41" i="1"/>
  <c r="L41" i="1"/>
  <c r="R41" i="1"/>
  <c r="T41" i="1"/>
  <c r="Z41" i="1"/>
  <c r="AB41" i="1"/>
  <c r="J42" i="1"/>
  <c r="L42" i="1"/>
  <c r="R42" i="1"/>
  <c r="T42" i="1"/>
  <c r="Z42" i="1"/>
  <c r="AB42" i="1"/>
  <c r="J43" i="1"/>
  <c r="L43" i="1"/>
  <c r="R43" i="1"/>
  <c r="T43" i="1"/>
  <c r="Z43" i="1"/>
  <c r="AB43" i="1"/>
  <c r="J44" i="1"/>
  <c r="L44" i="1"/>
  <c r="R44" i="1"/>
  <c r="T44" i="1"/>
  <c r="Z44" i="1"/>
  <c r="AB44" i="1"/>
  <c r="J45" i="1"/>
  <c r="L45" i="1"/>
  <c r="R45" i="1"/>
  <c r="T45" i="1"/>
  <c r="Z45" i="1"/>
  <c r="AB45" i="1"/>
  <c r="J46" i="1"/>
  <c r="L46" i="1"/>
  <c r="R46" i="1"/>
  <c r="T46" i="1"/>
  <c r="Z46" i="1"/>
  <c r="AB46" i="1"/>
  <c r="J47" i="1"/>
  <c r="L47" i="1"/>
  <c r="R47" i="1"/>
  <c r="T47" i="1"/>
  <c r="Z47" i="1"/>
  <c r="AB47" i="1"/>
  <c r="J48" i="1"/>
  <c r="L48" i="1"/>
  <c r="R48" i="1"/>
  <c r="T48" i="1"/>
  <c r="Z48" i="1"/>
  <c r="AB48" i="1"/>
  <c r="J49" i="1"/>
  <c r="L49" i="1"/>
  <c r="R49" i="1"/>
  <c r="T49" i="1"/>
  <c r="Z49" i="1"/>
  <c r="AB49" i="1"/>
  <c r="J50" i="1"/>
  <c r="L50" i="1"/>
  <c r="R50" i="1"/>
  <c r="T50" i="1"/>
  <c r="Z50" i="1"/>
  <c r="AB50" i="1"/>
  <c r="J51" i="1"/>
  <c r="L51" i="1"/>
  <c r="R51" i="1"/>
  <c r="T51" i="1"/>
  <c r="Z51" i="1"/>
  <c r="AB51" i="1"/>
  <c r="J52" i="1"/>
  <c r="L52" i="1"/>
  <c r="R52" i="1"/>
  <c r="T52" i="1"/>
  <c r="Z52" i="1"/>
  <c r="AB52" i="1"/>
  <c r="J53" i="1"/>
  <c r="L53" i="1"/>
  <c r="R53" i="1"/>
  <c r="T53" i="1"/>
  <c r="Z53" i="1"/>
  <c r="AB53" i="1"/>
  <c r="J54" i="1"/>
  <c r="L54" i="1"/>
  <c r="R54" i="1"/>
  <c r="T54" i="1"/>
  <c r="Z54" i="1"/>
  <c r="AB54" i="1"/>
  <c r="J18" i="1"/>
  <c r="L18" i="1"/>
  <c r="R18" i="1"/>
  <c r="T18" i="1"/>
  <c r="Z18" i="1"/>
  <c r="AB18" i="1"/>
  <c r="J19" i="1"/>
  <c r="L19" i="1"/>
  <c r="R19" i="1"/>
  <c r="T19" i="1"/>
  <c r="Z19" i="1"/>
  <c r="AB19" i="1"/>
  <c r="J20" i="1"/>
  <c r="L20" i="1"/>
  <c r="R20" i="1"/>
  <c r="T20" i="1"/>
  <c r="Z20" i="1"/>
  <c r="AB20" i="1"/>
  <c r="J21" i="1"/>
  <c r="L21" i="1"/>
  <c r="R21" i="1"/>
  <c r="T21" i="1"/>
  <c r="Z21" i="1"/>
  <c r="AB21" i="1"/>
  <c r="J22" i="1"/>
  <c r="L22" i="1"/>
  <c r="R22" i="1"/>
  <c r="T22" i="1"/>
  <c r="Z22" i="1"/>
  <c r="AB22" i="1"/>
  <c r="J23" i="1"/>
  <c r="L23" i="1"/>
  <c r="R23" i="1"/>
  <c r="T23" i="1"/>
  <c r="Z23" i="1"/>
  <c r="AB23" i="1"/>
  <c r="J24" i="1"/>
  <c r="L24" i="1"/>
  <c r="R24" i="1"/>
  <c r="T24" i="1"/>
  <c r="Z24" i="1"/>
  <c r="AB24" i="1"/>
  <c r="J25" i="1"/>
  <c r="L25" i="1"/>
  <c r="R25" i="1"/>
  <c r="T25" i="1"/>
  <c r="Z25" i="1"/>
  <c r="AB25" i="1"/>
  <c r="J26" i="1"/>
  <c r="L26" i="1"/>
  <c r="R26" i="1"/>
  <c r="T26" i="1"/>
  <c r="Z26" i="1"/>
  <c r="AB26" i="1"/>
  <c r="J27" i="1"/>
  <c r="R27" i="1"/>
  <c r="T27" i="1"/>
  <c r="Z27" i="1"/>
  <c r="AB27" i="1"/>
  <c r="J28" i="1"/>
  <c r="L28" i="1"/>
  <c r="R28" i="1"/>
  <c r="T28" i="1"/>
  <c r="Z28" i="1"/>
  <c r="AB28" i="1"/>
  <c r="J29" i="1"/>
  <c r="L29" i="1"/>
  <c r="R29" i="1"/>
  <c r="T29" i="1"/>
  <c r="Z29" i="1"/>
  <c r="AB29" i="1"/>
  <c r="J13" i="1"/>
  <c r="L13" i="1"/>
  <c r="R13" i="1"/>
  <c r="T13" i="1"/>
  <c r="Z13" i="1"/>
  <c r="AB13" i="1"/>
  <c r="J14" i="1"/>
  <c r="R14" i="1"/>
  <c r="T14" i="1"/>
  <c r="Z14" i="1"/>
  <c r="AB14" i="1"/>
  <c r="AB86" i="1"/>
  <c r="AB87" i="1"/>
  <c r="AB88" i="1"/>
  <c r="AB89" i="1"/>
  <c r="AB90" i="1"/>
  <c r="AB91" i="1"/>
  <c r="AB92" i="1"/>
  <c r="J92" i="1"/>
  <c r="L92" i="1"/>
  <c r="R92" i="1"/>
  <c r="T92" i="1"/>
  <c r="Z92" i="1"/>
  <c r="J82" i="1"/>
  <c r="L82" i="1"/>
  <c r="R82" i="1"/>
  <c r="T82" i="1"/>
  <c r="Z82" i="1"/>
  <c r="J83" i="1"/>
  <c r="L83" i="1"/>
  <c r="R83" i="1"/>
  <c r="T83" i="1"/>
  <c r="Z83" i="1"/>
  <c r="J84" i="1"/>
  <c r="L84" i="1"/>
  <c r="R84" i="1"/>
  <c r="T84" i="1"/>
  <c r="Z84" i="1"/>
  <c r="J85" i="1"/>
  <c r="L85" i="1"/>
  <c r="R85" i="1"/>
  <c r="T85" i="1"/>
  <c r="Z85" i="1"/>
  <c r="J86" i="1"/>
  <c r="L86" i="1"/>
  <c r="R86" i="1"/>
  <c r="T86" i="1"/>
  <c r="Z86" i="1"/>
  <c r="J87" i="1"/>
  <c r="L87" i="1"/>
  <c r="R87" i="1"/>
  <c r="T87" i="1"/>
  <c r="Z87" i="1"/>
  <c r="J88" i="1"/>
  <c r="L88" i="1"/>
  <c r="R88" i="1"/>
  <c r="T88" i="1"/>
  <c r="Z88" i="1"/>
  <c r="J89" i="1"/>
  <c r="L89" i="1"/>
  <c r="R89" i="1"/>
  <c r="T89" i="1"/>
  <c r="Z89" i="1"/>
  <c r="J90" i="1"/>
  <c r="L90" i="1"/>
  <c r="R90" i="1"/>
  <c r="T90" i="1"/>
  <c r="Z90" i="1"/>
  <c r="J91" i="1"/>
  <c r="L91" i="1"/>
  <c r="R91" i="1"/>
  <c r="T91" i="1"/>
  <c r="Z91" i="1"/>
  <c r="AB85" i="1"/>
  <c r="AB84" i="1"/>
  <c r="AB83" i="1"/>
  <c r="AB82" i="1"/>
  <c r="AB81" i="1"/>
  <c r="Z81" i="1"/>
  <c r="T81" i="1"/>
  <c r="R81" i="1"/>
  <c r="L81" i="1"/>
  <c r="J81" i="1"/>
  <c r="AB80" i="1"/>
  <c r="Z80" i="1"/>
  <c r="T80" i="1"/>
  <c r="R80" i="1"/>
  <c r="L80" i="1"/>
  <c r="J80" i="1"/>
  <c r="AB79" i="1"/>
  <c r="Z79" i="1"/>
  <c r="T79" i="1"/>
  <c r="R79" i="1"/>
  <c r="L79" i="1"/>
  <c r="J79" i="1"/>
  <c r="AB78" i="1"/>
  <c r="Z78" i="1"/>
  <c r="T78" i="1"/>
  <c r="R78" i="1"/>
  <c r="L78" i="1"/>
  <c r="J78" i="1"/>
  <c r="AB77" i="1"/>
  <c r="Z77" i="1"/>
  <c r="T77" i="1"/>
  <c r="R77" i="1"/>
  <c r="L77" i="1"/>
  <c r="J77" i="1"/>
  <c r="AB76" i="1"/>
  <c r="Z76" i="1"/>
  <c r="T76" i="1"/>
  <c r="R76" i="1"/>
  <c r="L76" i="1"/>
  <c r="J76" i="1"/>
  <c r="AB75" i="1"/>
  <c r="Z75" i="1"/>
  <c r="T75" i="1"/>
  <c r="R75" i="1"/>
  <c r="L75" i="1"/>
  <c r="J75" i="1"/>
  <c r="AB74" i="1"/>
  <c r="Z74" i="1"/>
  <c r="T74" i="1"/>
  <c r="R74" i="1"/>
  <c r="L74" i="1"/>
  <c r="J74" i="1"/>
  <c r="AB73" i="1"/>
  <c r="Z73" i="1"/>
  <c r="T73" i="1"/>
  <c r="R73" i="1"/>
  <c r="L73" i="1"/>
  <c r="J73" i="1"/>
  <c r="AB72" i="1"/>
  <c r="Z72" i="1"/>
  <c r="T72" i="1"/>
  <c r="R72" i="1"/>
  <c r="L72" i="1"/>
  <c r="J72" i="1"/>
  <c r="AB71" i="1"/>
  <c r="Z71" i="1"/>
  <c r="T71" i="1"/>
  <c r="R71" i="1"/>
  <c r="L71" i="1"/>
  <c r="J71" i="1"/>
  <c r="AB70" i="1"/>
  <c r="Z70" i="1"/>
  <c r="T70" i="1"/>
  <c r="R70" i="1"/>
  <c r="L70" i="1"/>
  <c r="J70" i="1"/>
  <c r="AB69" i="1"/>
  <c r="Z69" i="1"/>
  <c r="T69" i="1"/>
  <c r="R69" i="1"/>
  <c r="L69" i="1"/>
  <c r="J69" i="1"/>
  <c r="AB68" i="1"/>
  <c r="Z68" i="1"/>
  <c r="T68" i="1"/>
  <c r="R68" i="1"/>
  <c r="L68" i="1"/>
  <c r="J68" i="1"/>
  <c r="AB67" i="1"/>
  <c r="Z67" i="1"/>
  <c r="T67" i="1"/>
  <c r="R67" i="1"/>
  <c r="L67" i="1"/>
  <c r="J67" i="1"/>
  <c r="AB66" i="1"/>
  <c r="Z66" i="1"/>
  <c r="T66" i="1"/>
  <c r="R66" i="1"/>
  <c r="L66" i="1"/>
  <c r="J66" i="1"/>
  <c r="AB65" i="1"/>
  <c r="Z65" i="1"/>
  <c r="T65" i="1"/>
  <c r="R65" i="1"/>
  <c r="L65" i="1"/>
  <c r="J65" i="1"/>
  <c r="AB64" i="1"/>
  <c r="Z64" i="1"/>
  <c r="T64" i="1"/>
  <c r="R64" i="1"/>
  <c r="L64" i="1"/>
  <c r="J64" i="1"/>
  <c r="AB63" i="1"/>
  <c r="Z63" i="1"/>
  <c r="T63" i="1"/>
  <c r="R63" i="1"/>
  <c r="L63" i="1"/>
  <c r="J63" i="1"/>
  <c r="AB62" i="1"/>
  <c r="Z62" i="1"/>
  <c r="T62" i="1"/>
  <c r="R62" i="1"/>
  <c r="L62" i="1"/>
  <c r="J62" i="1"/>
  <c r="AB61" i="1"/>
  <c r="Z61" i="1"/>
  <c r="T61" i="1"/>
  <c r="R61" i="1"/>
  <c r="L61" i="1"/>
  <c r="J61" i="1"/>
  <c r="AB60" i="1"/>
  <c r="Z60" i="1"/>
  <c r="T60" i="1"/>
  <c r="R60" i="1"/>
  <c r="L60" i="1"/>
  <c r="J60" i="1"/>
  <c r="AB59" i="1"/>
  <c r="Z59" i="1"/>
  <c r="T59" i="1"/>
  <c r="R59" i="1"/>
  <c r="L59" i="1"/>
  <c r="J59" i="1"/>
  <c r="AB57" i="1"/>
  <c r="Z57" i="1"/>
  <c r="T57" i="1"/>
  <c r="R57" i="1"/>
  <c r="L57" i="1"/>
  <c r="J57" i="1"/>
  <c r="AB56" i="1"/>
  <c r="Z56" i="1"/>
  <c r="T56" i="1"/>
  <c r="R56" i="1"/>
  <c r="L56" i="1"/>
  <c r="J56" i="1"/>
  <c r="AB55" i="1"/>
  <c r="Z55" i="1"/>
  <c r="T55" i="1"/>
  <c r="R55" i="1"/>
  <c r="L55" i="1"/>
  <c r="J55" i="1"/>
  <c r="AB17" i="1"/>
  <c r="Z17" i="1"/>
  <c r="T17" i="1"/>
  <c r="R17" i="1"/>
  <c r="L17" i="1"/>
  <c r="J17" i="1"/>
  <c r="AB16" i="1"/>
  <c r="Z16" i="1"/>
  <c r="T16" i="1"/>
  <c r="R16" i="1"/>
  <c r="L16" i="1"/>
  <c r="J16" i="1"/>
  <c r="AB15" i="1"/>
  <c r="Z15" i="1"/>
  <c r="T15" i="1"/>
  <c r="R15" i="1"/>
  <c r="J15" i="1"/>
  <c r="AB12" i="1"/>
  <c r="Z12" i="1"/>
  <c r="T12" i="1"/>
  <c r="R12" i="1"/>
  <c r="L12" i="1"/>
  <c r="J12" i="1"/>
</calcChain>
</file>

<file path=xl/sharedStrings.xml><?xml version="1.0" encoding="utf-8"?>
<sst xmlns="http://schemas.openxmlformats.org/spreadsheetml/2006/main" count="183" uniqueCount="135">
  <si>
    <t>VERGLEICH MENGEN DESITE+ITWO  - AUSWAHLGRUPPEN ROHBAU</t>
  </si>
  <si>
    <t>Projekt:</t>
  </si>
  <si>
    <t>Cluster_Aachen</t>
  </si>
  <si>
    <t xml:space="preserve">Stand: </t>
  </si>
  <si>
    <t>Original</t>
  </si>
  <si>
    <t>Modell:</t>
  </si>
  <si>
    <t>221109_CK_CLUSTER</t>
  </si>
  <si>
    <t>Hinweis</t>
  </si>
  <si>
    <t>Die DESITE-Mengen sind Nettomengen, die iTWOmengen sind VOBmengen.</t>
  </si>
  <si>
    <t>Legende</t>
  </si>
  <si>
    <t xml:space="preserve">1% bis 3% </t>
  </si>
  <si>
    <t xml:space="preserve">4% bis 5% </t>
  </si>
  <si>
    <t>&gt;5%</t>
  </si>
  <si>
    <t>DESITE</t>
  </si>
  <si>
    <t>iTWO</t>
  </si>
  <si>
    <t>DES-iTWO</t>
  </si>
  <si>
    <t>DES/iTWO</t>
  </si>
  <si>
    <t>Anzahl</t>
  </si>
  <si>
    <t>AUSWAHLGRUPPE</t>
  </si>
  <si>
    <t>Volumen</t>
  </si>
  <si>
    <t>Diff</t>
  </si>
  <si>
    <t>%</t>
  </si>
  <si>
    <t>Bodenfläche</t>
  </si>
  <si>
    <t>Wandfläche</t>
  </si>
  <si>
    <t>STB</t>
  </si>
  <si>
    <t>ZB_ORT_UGWRU</t>
  </si>
  <si>
    <t>ZB_ORT_UGW</t>
  </si>
  <si>
    <t>manuell ermittelt Wandfläche</t>
  </si>
  <si>
    <t>ZB_ORT_W</t>
  </si>
  <si>
    <t>ZB_ORT_WRU</t>
  </si>
  <si>
    <t>ZB_FT_W</t>
  </si>
  <si>
    <t>ZB_ORT_WSR</t>
  </si>
  <si>
    <t>ZB_RECK_ST</t>
  </si>
  <si>
    <t>ZB_RECK_ST_PK</t>
  </si>
  <si>
    <t>ZB_RU_ST</t>
  </si>
  <si>
    <t>ZB_RECK_SHS</t>
  </si>
  <si>
    <t>ZB_FT_RECK_ST</t>
  </si>
  <si>
    <t>ZB_FT_RU_ST</t>
  </si>
  <si>
    <t>ZB_RECK_VBST</t>
  </si>
  <si>
    <t>ZB_RU_VBST</t>
  </si>
  <si>
    <t>ZB_RU_STSR</t>
  </si>
  <si>
    <t>ZB_ORT_DECKE</t>
  </si>
  <si>
    <t>ZB_ORT_POD</t>
  </si>
  <si>
    <t>ZB_ORT_RAMPE</t>
  </si>
  <si>
    <t>ZB_FT_DECKE</t>
  </si>
  <si>
    <t>ZB_STB_UZ</t>
  </si>
  <si>
    <t>1306,6962+312,1507</t>
  </si>
  <si>
    <t>ZB_STB_ÜZ</t>
  </si>
  <si>
    <t>ZB_STB_ATT</t>
  </si>
  <si>
    <t>ZB_STB_VTR</t>
  </si>
  <si>
    <t>ZB_FT_KON</t>
  </si>
  <si>
    <t>ZB_FT_UZ</t>
  </si>
  <si>
    <t>ZB_MASCH_FU</t>
  </si>
  <si>
    <t>ZB_PERI_BO</t>
  </si>
  <si>
    <t>ZB_PERI_W</t>
  </si>
  <si>
    <t>ZB_VOID</t>
  </si>
  <si>
    <t>ZB_FT_TRH</t>
  </si>
  <si>
    <t>ZB_FT_POD</t>
  </si>
  <si>
    <t>ZB_FT_BAL</t>
  </si>
  <si>
    <t>ZB_FT_LS</t>
  </si>
  <si>
    <t>ZB_K_FEN</t>
  </si>
  <si>
    <t>ZB_P_FUN</t>
  </si>
  <si>
    <t>ZB_STR_FUN</t>
  </si>
  <si>
    <t>ZB_UNTF</t>
  </si>
  <si>
    <t>ZB_SOHLE</t>
  </si>
  <si>
    <t>manuell ermittelt Wandfläche &amp; Bodenfläche</t>
  </si>
  <si>
    <t>BPF</t>
  </si>
  <si>
    <t xml:space="preserve">ZB_BPH </t>
  </si>
  <si>
    <t>MW</t>
  </si>
  <si>
    <t>ZB_KS_MW</t>
  </si>
  <si>
    <t>ZB_PB_MW</t>
  </si>
  <si>
    <t>ZB_LB_MW</t>
  </si>
  <si>
    <t>ZB_Z_MW</t>
  </si>
  <si>
    <t>GK-W</t>
  </si>
  <si>
    <t>ZB_W_GKW</t>
  </si>
  <si>
    <t>ZB_W_GKI</t>
  </si>
  <si>
    <t>ZB_W_GKV</t>
  </si>
  <si>
    <t>ZB_W_GKS</t>
  </si>
  <si>
    <t>Object(@ZECH_ATTRIBUTE\ZB_AUSWAHL == 'ZB_DE_SE')</t>
  </si>
  <si>
    <t>BO</t>
  </si>
  <si>
    <t>ZB_BO_HO</t>
  </si>
  <si>
    <t>ZB_BO_DO</t>
  </si>
  <si>
    <t>WD</t>
  </si>
  <si>
    <t>ZB_PUTZ_I_WD_W</t>
  </si>
  <si>
    <t>ZB_PUTZ_I_WD_D</t>
  </si>
  <si>
    <t>EST</t>
  </si>
  <si>
    <t>ZB_EST_VERB</t>
  </si>
  <si>
    <t>ZB_EST_TRENN</t>
  </si>
  <si>
    <t>ZB_EST_SCHW</t>
  </si>
  <si>
    <t>ZB_EST_HEIZ</t>
  </si>
  <si>
    <t>ZB_EST_IND</t>
  </si>
  <si>
    <t>ZB_EST_GUSS</t>
  </si>
  <si>
    <t>ZB_EST_TER</t>
  </si>
  <si>
    <t>AHD</t>
  </si>
  <si>
    <t>ZB_GK_AH</t>
  </si>
  <si>
    <t>ZB_MF_AH</t>
  </si>
  <si>
    <t>ZB_ME_AH</t>
  </si>
  <si>
    <t>TW</t>
  </si>
  <si>
    <t>ZB_W_TW</t>
  </si>
  <si>
    <t>ZB_W_WCTW</t>
  </si>
  <si>
    <t>ZB_W_KTW</t>
  </si>
  <si>
    <t>TÜR</t>
  </si>
  <si>
    <t>ZB_TÜR_HOLZ</t>
  </si>
  <si>
    <t>ZB_TÜR_HOLZ_SCH</t>
  </si>
  <si>
    <t>ZB_TÜR_BL</t>
  </si>
  <si>
    <t>ZB_TÜR_RR</t>
  </si>
  <si>
    <t>FEN</t>
  </si>
  <si>
    <t>ZB_FEN</t>
  </si>
  <si>
    <t>EXTRA</t>
  </si>
  <si>
    <t>PE-FOLIE</t>
  </si>
  <si>
    <t>SKS</t>
  </si>
  <si>
    <t>BODENBELAG</t>
  </si>
  <si>
    <t>Teppich</t>
  </si>
  <si>
    <t>Linoleum</t>
  </si>
  <si>
    <t>Naturstein</t>
  </si>
  <si>
    <t>Fliesen</t>
  </si>
  <si>
    <t>staubbindender Ans.</t>
  </si>
  <si>
    <t>Desite</t>
  </si>
  <si>
    <t>ITWO</t>
  </si>
  <si>
    <t>Remarks Desite</t>
  </si>
  <si>
    <t>Volume=</t>
  </si>
  <si>
    <t>Breite 7.51 in Desite. But Itwo 7.405</t>
  </si>
  <si>
    <t>Wändfläche</t>
  </si>
  <si>
    <t>1484,33-2,25-6,6-2,25-6,6-63,6162-15,9327-19,4375-5,2275-15,9325-77,7619-15,9325-15,9327-77,7169-15,9327-8,23-2,54-15,9327-15,9327-77,7619-8,23-2,54-15,8787-15,8787-77,7619-8,23-2,54-15,8787-15,8787-61,425-1,7-3,3</t>
  </si>
  <si>
    <t>additions to Desite value</t>
  </si>
  <si>
    <t>Summe</t>
  </si>
  <si>
    <t>1363,5751-1,07-0,15-0,18-1,14-1,14-1,14-1,06-1,07-1,07-1,11-1,26-1,26-0,77-0,77-1,07-1,07-1,07-1,06-1,06-1,06-1,06-1,07-1,07-1,07-1,06-1,06=1335,4651</t>
  </si>
  <si>
    <t>6909,8892-(0,90+0,90)6-0,72-(0,93*2)6-(0,93*6)-(0,91+0,91+0,91+0,93+0,31+0,74+0,93+0,93+0,74)5-((0,92*5)+(0,92+0,93+0,91+0,92+0,92+0,93))5-(0,91+0,92+0,93+0,93+0,73+0,92+0,92+0,74+0,74+0,91+0,93+0,92+0,92+0,93+0,91+0,93+0,93+0,84+0,013)-(0,71+0,89+0,71+0,71+0,89+0,89+0,89+0,89+0,89)-(0,50+0,50+0,50+0,50)-(0,60+0,60+0,60+0,60+0,60+0,60+0,60+0,73+0,73+0,72+0,13+0,13)=6765,7059</t>
  </si>
  <si>
    <t>38,4-0,28-0,28-0,28-0,28-0,24-0,24-0,24-0,24=36,32</t>
  </si>
  <si>
    <t>ZB_Sohle</t>
  </si>
  <si>
    <t>Wändefläche</t>
  </si>
  <si>
    <t>324,13-0,55-1,33-0,53-0,15-1,2-1,33-1,5-0,81-5-5-4,24-5,39-1,03-0,87-0,87-1,03</t>
  </si>
  <si>
    <t>Bödenfläche</t>
  </si>
  <si>
    <t>2215,9-40,48-11,28-0,69</t>
  </si>
  <si>
    <t>556,72-5,12-1,10-1,53-0,15-0,15-0,15-0,15-0,15-0,15-0,15-0,15-1,04-1,0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</si>
</sst>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6" tint="0.59999389629810485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5" xfId="2" applyBorder="1" applyAlignment="1">
      <alignment horizontal="left" vertical="center"/>
    </xf>
    <xf numFmtId="0" fontId="2" fillId="2" borderId="11" xfId="2" applyBorder="1" applyAlignment="1">
      <alignment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3" borderId="12" xfId="3" applyBorder="1"/>
    <xf numFmtId="0" fontId="3" fillId="3" borderId="13" xfId="3" applyBorder="1"/>
    <xf numFmtId="0" fontId="3" fillId="3" borderId="13" xfId="3" applyBorder="1" applyAlignment="1">
      <alignment horizontal="center" vertical="center"/>
    </xf>
    <xf numFmtId="0" fontId="3" fillId="3" borderId="14" xfId="3" applyBorder="1" applyAlignment="1">
      <alignment horizontal="center" vertical="center"/>
    </xf>
    <xf numFmtId="2" fontId="5" fillId="0" borderId="0" xfId="0" applyNumberFormat="1" applyFont="1" applyAlignment="1">
      <alignment horizontal="right" vertical="center"/>
    </xf>
    <xf numFmtId="0" fontId="6" fillId="0" borderId="0" xfId="0" applyFont="1"/>
    <xf numFmtId="2" fontId="5" fillId="0" borderId="0" xfId="0" applyNumberFormat="1" applyFont="1" applyAlignment="1">
      <alignment horizontal="center" vertical="center"/>
    </xf>
    <xf numFmtId="0" fontId="5" fillId="0" borderId="0" xfId="0" applyFont="1"/>
    <xf numFmtId="9" fontId="5" fillId="0" borderId="0" xfId="1" applyFont="1" applyAlignment="1">
      <alignment horizontal="center" vertical="center"/>
    </xf>
    <xf numFmtId="9" fontId="5" fillId="0" borderId="15" xfId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/>
    <xf numFmtId="2" fontId="5" fillId="0" borderId="17" xfId="0" applyNumberFormat="1" applyFont="1" applyBorder="1" applyAlignment="1">
      <alignment horizontal="right" vertical="center"/>
    </xf>
    <xf numFmtId="0" fontId="6" fillId="0" borderId="17" xfId="0" applyFont="1" applyBorder="1"/>
    <xf numFmtId="2" fontId="5" fillId="0" borderId="17" xfId="0" applyNumberFormat="1" applyFont="1" applyBorder="1" applyAlignment="1">
      <alignment horizontal="center" vertical="center"/>
    </xf>
    <xf numFmtId="9" fontId="5" fillId="0" borderId="17" xfId="1" applyFont="1" applyBorder="1" applyAlignment="1">
      <alignment horizontal="center" vertical="center"/>
    </xf>
    <xf numFmtId="0" fontId="5" fillId="0" borderId="17" xfId="0" applyFont="1" applyBorder="1"/>
    <xf numFmtId="9" fontId="5" fillId="0" borderId="18" xfId="1" applyFont="1" applyBorder="1" applyAlignment="1">
      <alignment horizontal="center" vertical="center"/>
    </xf>
    <xf numFmtId="9" fontId="5" fillId="0" borderId="0" xfId="1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9" fontId="6" fillId="0" borderId="0" xfId="1" applyFont="1" applyBorder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7" fillId="0" borderId="0" xfId="0" applyNumberFormat="1" applyFont="1" applyAlignment="1">
      <alignment horizontal="right" vertical="center"/>
    </xf>
    <xf numFmtId="0" fontId="7" fillId="0" borderId="0" xfId="0" applyFont="1"/>
    <xf numFmtId="2" fontId="7" fillId="0" borderId="0" xfId="0" applyNumberFormat="1" applyFont="1" applyAlignment="1">
      <alignment horizontal="center" vertical="center"/>
    </xf>
    <xf numFmtId="9" fontId="7" fillId="0" borderId="0" xfId="1" applyFont="1" applyAlignment="1">
      <alignment horizontal="center" vertical="center"/>
    </xf>
    <xf numFmtId="9" fontId="7" fillId="0" borderId="15" xfId="1" applyFont="1" applyBorder="1" applyAlignment="1">
      <alignment horizontal="center" vertical="center"/>
    </xf>
    <xf numFmtId="2" fontId="0" fillId="0" borderId="17" xfId="0" applyNumberFormat="1" applyBorder="1" applyAlignment="1">
      <alignment horizontal="right" vertical="center"/>
    </xf>
    <xf numFmtId="2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/>
    </xf>
    <xf numFmtId="9" fontId="0" fillId="7" borderId="0" xfId="1" applyFont="1" applyFill="1" applyAlignment="1">
      <alignment horizontal="center" vertical="center"/>
    </xf>
    <xf numFmtId="9" fontId="0" fillId="7" borderId="15" xfId="1" applyFont="1" applyFill="1" applyBorder="1" applyAlignment="1">
      <alignment horizontal="center" vertical="center"/>
    </xf>
    <xf numFmtId="9" fontId="0" fillId="7" borderId="17" xfId="1" applyFont="1" applyFill="1" applyBorder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9" fontId="0" fillId="4" borderId="15" xfId="1" applyFont="1" applyFill="1" applyBorder="1" applyAlignment="1">
      <alignment horizontal="center" vertical="center"/>
    </xf>
    <xf numFmtId="9" fontId="0" fillId="8" borderId="15" xfId="1" applyFont="1" applyFill="1" applyBorder="1" applyAlignment="1">
      <alignment horizontal="center" vertical="center"/>
    </xf>
    <xf numFmtId="9" fontId="0" fillId="8" borderId="17" xfId="1" applyFont="1" applyFill="1" applyBorder="1" applyAlignment="1">
      <alignment horizontal="center" vertical="center"/>
    </xf>
    <xf numFmtId="9" fontId="0" fillId="8" borderId="18" xfId="1" applyFont="1" applyFill="1" applyBorder="1" applyAlignment="1">
      <alignment horizontal="center" vertical="center"/>
    </xf>
    <xf numFmtId="9" fontId="5" fillId="0" borderId="0" xfId="1" applyFont="1" applyFill="1" applyAlignment="1">
      <alignment horizontal="center" vertical="center"/>
    </xf>
    <xf numFmtId="0" fontId="8" fillId="0" borderId="0" xfId="0" applyFont="1"/>
    <xf numFmtId="9" fontId="0" fillId="8" borderId="0" xfId="1" applyFont="1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" fillId="2" borderId="6" xfId="2" applyBorder="1" applyAlignment="1">
      <alignment horizontal="left" vertical="center"/>
    </xf>
    <xf numFmtId="0" fontId="2" fillId="2" borderId="7" xfId="2" applyBorder="1" applyAlignment="1">
      <alignment horizontal="left" vertical="center"/>
    </xf>
    <xf numFmtId="0" fontId="2" fillId="2" borderId="8" xfId="2" applyBorder="1" applyAlignment="1">
      <alignment horizontal="left" vertical="center"/>
    </xf>
    <xf numFmtId="0" fontId="2" fillId="2" borderId="9" xfId="2" applyBorder="1" applyAlignment="1">
      <alignment horizontal="left" vertical="center"/>
    </xf>
    <xf numFmtId="0" fontId="2" fillId="2" borderId="10" xfId="2" applyBorder="1" applyAlignment="1">
      <alignment horizontal="left" vertical="center"/>
    </xf>
    <xf numFmtId="14" fontId="2" fillId="2" borderId="9" xfId="2" applyNumberFormat="1" applyBorder="1" applyAlignment="1">
      <alignment horizontal="left" vertical="center"/>
    </xf>
    <xf numFmtId="14" fontId="2" fillId="2" borderId="11" xfId="2" applyNumberFormat="1" applyBorder="1" applyAlignment="1">
      <alignment horizontal="left" vertical="center"/>
    </xf>
    <xf numFmtId="14" fontId="2" fillId="2" borderId="9" xfId="2" applyNumberFormat="1" applyBorder="1" applyAlignment="1">
      <alignment horizontal="right" vertical="center"/>
    </xf>
    <xf numFmtId="0" fontId="2" fillId="2" borderId="11" xfId="2" applyBorder="1" applyAlignment="1">
      <alignment horizontal="right" vertical="center"/>
    </xf>
    <xf numFmtId="0" fontId="2" fillId="2" borderId="10" xfId="2" applyBorder="1" applyAlignment="1">
      <alignment horizontal="right" vertical="center"/>
    </xf>
    <xf numFmtId="0" fontId="2" fillId="2" borderId="9" xfId="2" applyBorder="1" applyAlignment="1">
      <alignment horizontal="center" vertical="center"/>
    </xf>
    <xf numFmtId="0" fontId="2" fillId="2" borderId="10" xfId="2" applyBorder="1" applyAlignment="1">
      <alignment horizontal="center" vertical="center"/>
    </xf>
    <xf numFmtId="0" fontId="2" fillId="2" borderId="11" xfId="2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2" xfId="0" applyBorder="1" applyAlignment="1">
      <alignment horizontal="center" vertical="center" textRotation="90"/>
    </xf>
  </cellXfs>
  <cellStyles count="4">
    <cellStyle name="Akzent1" xfId="3" builtinId="29"/>
    <cellStyle name="Eingabe" xfId="2" builtinId="20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</xdr:colOff>
      <xdr:row>7</xdr:row>
      <xdr:rowOff>106681</xdr:rowOff>
    </xdr:from>
    <xdr:to>
      <xdr:col>13</xdr:col>
      <xdr:colOff>77807</xdr:colOff>
      <xdr:row>23</xdr:row>
      <xdr:rowOff>77641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2A93460-B003-B68E-E572-D2F940B84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1386841"/>
          <a:ext cx="5998548" cy="2897040"/>
        </a:xfrm>
        <a:prstGeom prst="rect">
          <a:avLst/>
        </a:prstGeom>
      </xdr:spPr>
    </xdr:pic>
    <xdr:clientData/>
  </xdr:twoCellAnchor>
  <xdr:twoCellAnchor editAs="oneCell">
    <xdr:from>
      <xdr:col>13</xdr:col>
      <xdr:colOff>441960</xdr:colOff>
      <xdr:row>7</xdr:row>
      <xdr:rowOff>83820</xdr:rowOff>
    </xdr:from>
    <xdr:to>
      <xdr:col>18</xdr:col>
      <xdr:colOff>465392</xdr:colOff>
      <xdr:row>24</xdr:row>
      <xdr:rowOff>44778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EE2D22A-0CC5-33FF-BFFA-83C6D45F0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20600" y="1363980"/>
          <a:ext cx="3985831" cy="3069918"/>
        </a:xfrm>
        <a:prstGeom prst="rect">
          <a:avLst/>
        </a:prstGeom>
      </xdr:spPr>
    </xdr:pic>
    <xdr:clientData/>
  </xdr:twoCellAnchor>
  <xdr:twoCellAnchor editAs="oneCell">
    <xdr:from>
      <xdr:col>19</xdr:col>
      <xdr:colOff>175260</xdr:colOff>
      <xdr:row>7</xdr:row>
      <xdr:rowOff>68581</xdr:rowOff>
    </xdr:from>
    <xdr:to>
      <xdr:col>24</xdr:col>
      <xdr:colOff>291542</xdr:colOff>
      <xdr:row>24</xdr:row>
      <xdr:rowOff>76201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0278F50-5C5C-4999-025E-651F5A401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08780" y="1348741"/>
          <a:ext cx="4078682" cy="3116580"/>
        </a:xfrm>
        <a:prstGeom prst="rect">
          <a:avLst/>
        </a:prstGeom>
      </xdr:spPr>
    </xdr:pic>
    <xdr:clientData/>
  </xdr:twoCellAnchor>
  <xdr:twoCellAnchor editAs="oneCell">
    <xdr:from>
      <xdr:col>5</xdr:col>
      <xdr:colOff>434340</xdr:colOff>
      <xdr:row>26</xdr:row>
      <xdr:rowOff>30822</xdr:rowOff>
    </xdr:from>
    <xdr:to>
      <xdr:col>13</xdr:col>
      <xdr:colOff>531386</xdr:colOff>
      <xdr:row>42</xdr:row>
      <xdr:rowOff>152400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660EEEEB-E689-DCE6-41D2-43C51530C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73140" y="4785702"/>
          <a:ext cx="6436887" cy="304765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19</xdr:col>
      <xdr:colOff>373380</xdr:colOff>
      <xdr:row>42</xdr:row>
      <xdr:rowOff>144204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7AAFCB8D-BC4E-9A1D-9F09-570B5B63A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71120" y="4754880"/>
          <a:ext cx="4335780" cy="3070284"/>
        </a:xfrm>
        <a:prstGeom prst="rect">
          <a:avLst/>
        </a:prstGeom>
      </xdr:spPr>
    </xdr:pic>
    <xdr:clientData/>
  </xdr:twoCellAnchor>
  <xdr:twoCellAnchor editAs="oneCell">
    <xdr:from>
      <xdr:col>5</xdr:col>
      <xdr:colOff>464821</xdr:colOff>
      <xdr:row>45</xdr:row>
      <xdr:rowOff>129540</xdr:rowOff>
    </xdr:from>
    <xdr:to>
      <xdr:col>13</xdr:col>
      <xdr:colOff>593934</xdr:colOff>
      <xdr:row>63</xdr:row>
      <xdr:rowOff>38100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7B8B57FC-9E70-F693-012D-40BEACA92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03621" y="8359140"/>
          <a:ext cx="6468954" cy="3200400"/>
        </a:xfrm>
        <a:prstGeom prst="rect">
          <a:avLst/>
        </a:prstGeom>
      </xdr:spPr>
    </xdr:pic>
    <xdr:clientData/>
  </xdr:twoCellAnchor>
  <xdr:twoCellAnchor editAs="oneCell">
    <xdr:from>
      <xdr:col>15</xdr:col>
      <xdr:colOff>1</xdr:colOff>
      <xdr:row>46</xdr:row>
      <xdr:rowOff>1</xdr:rowOff>
    </xdr:from>
    <xdr:to>
      <xdr:col>21</xdr:col>
      <xdr:colOff>398557</xdr:colOff>
      <xdr:row>62</xdr:row>
      <xdr:rowOff>144781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DBE80C06-3FF3-614F-8BC0-0B5D63DFC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63601" y="8412481"/>
          <a:ext cx="5153436" cy="3070860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67</xdr:row>
      <xdr:rowOff>1</xdr:rowOff>
    </xdr:from>
    <xdr:to>
      <xdr:col>13</xdr:col>
      <xdr:colOff>606328</xdr:colOff>
      <xdr:row>85</xdr:row>
      <xdr:rowOff>28937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B218F1AA-D612-3831-D06C-F787034A1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33014" y="12278811"/>
          <a:ext cx="6933821" cy="33277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21</xdr:row>
      <xdr:rowOff>91440</xdr:rowOff>
    </xdr:from>
    <xdr:to>
      <xdr:col>2</xdr:col>
      <xdr:colOff>9996208</xdr:colOff>
      <xdr:row>44</xdr:row>
      <xdr:rowOff>53701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A6EC2A9-93F6-4EB9-FBD9-11D439273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" y="3931920"/>
          <a:ext cx="11545300" cy="4168501"/>
        </a:xfrm>
        <a:prstGeom prst="rect">
          <a:avLst/>
        </a:prstGeom>
      </xdr:spPr>
    </xdr:pic>
    <xdr:clientData/>
  </xdr:twoCellAnchor>
  <xdr:twoCellAnchor editAs="oneCell">
    <xdr:from>
      <xdr:col>4</xdr:col>
      <xdr:colOff>494574</xdr:colOff>
      <xdr:row>42</xdr:row>
      <xdr:rowOff>117204</xdr:rowOff>
    </xdr:from>
    <xdr:to>
      <xdr:col>12</xdr:col>
      <xdr:colOff>137007</xdr:colOff>
      <xdr:row>61</xdr:row>
      <xdr:rowOff>126968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7840FAF-63C5-FE87-2BC4-AA58EA8E5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24860" y="7737204"/>
          <a:ext cx="6028718" cy="3456907"/>
        </a:xfrm>
        <a:prstGeom prst="rect">
          <a:avLst/>
        </a:prstGeom>
      </xdr:spPr>
    </xdr:pic>
    <xdr:clientData/>
  </xdr:twoCellAnchor>
  <xdr:twoCellAnchor editAs="oneCell">
    <xdr:from>
      <xdr:col>5</xdr:col>
      <xdr:colOff>468450</xdr:colOff>
      <xdr:row>91</xdr:row>
      <xdr:rowOff>88538</xdr:rowOff>
    </xdr:from>
    <xdr:to>
      <xdr:col>12</xdr:col>
      <xdr:colOff>232690</xdr:colOff>
      <xdr:row>108</xdr:row>
      <xdr:rowOff>111668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31EEA8E7-3A94-E644-D3DF-DFC705E32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97021" y="17451252"/>
          <a:ext cx="5352240" cy="3107416"/>
        </a:xfrm>
        <a:prstGeom prst="rect">
          <a:avLst/>
        </a:prstGeom>
      </xdr:spPr>
    </xdr:pic>
    <xdr:clientData/>
  </xdr:twoCellAnchor>
  <xdr:twoCellAnchor editAs="oneCell">
    <xdr:from>
      <xdr:col>6</xdr:col>
      <xdr:colOff>234770</xdr:colOff>
      <xdr:row>68</xdr:row>
      <xdr:rowOff>84546</xdr:rowOff>
    </xdr:from>
    <xdr:to>
      <xdr:col>11</xdr:col>
      <xdr:colOff>675372</xdr:colOff>
      <xdr:row>84</xdr:row>
      <xdr:rowOff>42639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E3B0B772-A169-932A-983B-ECF877D91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61627" y="12421689"/>
          <a:ext cx="4432031" cy="3713664"/>
        </a:xfrm>
        <a:prstGeom prst="rect">
          <a:avLst/>
        </a:prstGeom>
      </xdr:spPr>
    </xdr:pic>
    <xdr:clientData/>
  </xdr:twoCellAnchor>
  <xdr:twoCellAnchor editAs="oneCell">
    <xdr:from>
      <xdr:col>6</xdr:col>
      <xdr:colOff>145506</xdr:colOff>
      <xdr:row>125</xdr:row>
      <xdr:rowOff>167640</xdr:rowOff>
    </xdr:from>
    <xdr:to>
      <xdr:col>11</xdr:col>
      <xdr:colOff>378699</xdr:colOff>
      <xdr:row>141</xdr:row>
      <xdr:rowOff>127000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4C4FB4A3-042B-8DED-8610-51CC7F9C5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272363" y="23698926"/>
          <a:ext cx="4224622" cy="2862217"/>
        </a:xfrm>
        <a:prstGeom prst="rect">
          <a:avLst/>
        </a:prstGeom>
      </xdr:spPr>
    </xdr:pic>
    <xdr:clientData/>
  </xdr:twoCellAnchor>
  <xdr:twoCellAnchor editAs="oneCell">
    <xdr:from>
      <xdr:col>6</xdr:col>
      <xdr:colOff>239124</xdr:colOff>
      <xdr:row>147</xdr:row>
      <xdr:rowOff>37012</xdr:rowOff>
    </xdr:from>
    <xdr:to>
      <xdr:col>11</xdr:col>
      <xdr:colOff>524420</xdr:colOff>
      <xdr:row>163</xdr:row>
      <xdr:rowOff>44632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7807C96A-5CA9-0A5E-A458-F82F9235A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365981" y="27559726"/>
          <a:ext cx="4276725" cy="2910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5E808-19DD-4AE6-8074-69DB6C50CE63}">
  <dimension ref="B1:AJ93"/>
  <sheetViews>
    <sheetView tabSelected="1" topLeftCell="C22" zoomScale="112" zoomScaleNormal="112" workbookViewId="0">
      <selection activeCell="AE56" sqref="AE56"/>
    </sheetView>
  </sheetViews>
  <sheetFormatPr defaultColWidth="9.140625" defaultRowHeight="14.45"/>
  <cols>
    <col min="1" max="1" width="2.42578125" customWidth="1"/>
    <col min="2" max="2" width="5.42578125" customWidth="1"/>
    <col min="3" max="3" width="7.140625" style="1" customWidth="1"/>
    <col min="4" max="4" width="19.5703125" bestFit="1" customWidth="1"/>
    <col min="5" max="5" width="2" customWidth="1"/>
    <col min="6" max="6" width="12.42578125" style="2" customWidth="1"/>
    <col min="7" max="7" width="1.85546875" customWidth="1"/>
    <col min="8" max="8" width="10.85546875" style="2" customWidth="1"/>
    <col min="9" max="9" width="1.85546875" customWidth="1"/>
    <col min="10" max="10" width="10.28515625" style="2" customWidth="1"/>
    <col min="11" max="11" width="1.7109375" customWidth="1"/>
    <col min="12" max="12" width="9.85546875" bestFit="1" customWidth="1"/>
    <col min="13" max="13" width="1.85546875" customWidth="1"/>
    <col min="14" max="14" width="12.85546875" customWidth="1"/>
    <col min="15" max="15" width="1.7109375" customWidth="1"/>
    <col min="16" max="16" width="12" customWidth="1"/>
    <col min="17" max="17" width="1.85546875" customWidth="1"/>
    <col min="18" max="18" width="10" customWidth="1"/>
    <col min="19" max="19" width="1.85546875" customWidth="1"/>
    <col min="20" max="20" width="10.7109375" customWidth="1"/>
    <col min="21" max="21" width="1.7109375" customWidth="1"/>
    <col min="22" max="22" width="13" customWidth="1"/>
    <col min="23" max="23" width="1.85546875" customWidth="1"/>
    <col min="24" max="24" width="12" customWidth="1"/>
    <col min="25" max="25" width="2" customWidth="1"/>
    <col min="26" max="26" width="10.140625" customWidth="1"/>
    <col min="27" max="27" width="1.85546875" customWidth="1"/>
    <col min="28" max="28" width="10" bestFit="1" customWidth="1"/>
    <col min="29" max="29" width="3.42578125" bestFit="1" customWidth="1"/>
    <col min="30" max="30" width="4" customWidth="1"/>
    <col min="31" max="31" width="26.7109375" style="3" customWidth="1"/>
    <col min="32" max="32" width="17.85546875" style="3" customWidth="1"/>
    <col min="33" max="33" width="45.28515625" bestFit="1" customWidth="1"/>
  </cols>
  <sheetData>
    <row r="1" spans="2:31" ht="8.25" customHeight="1" thickBot="1"/>
    <row r="2" spans="2:31" ht="18.600000000000001" thickBot="1">
      <c r="B2" s="55" t="s">
        <v>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7"/>
    </row>
    <row r="3" spans="2:31">
      <c r="B3" s="4" t="s">
        <v>1</v>
      </c>
      <c r="C3" s="4"/>
      <c r="D3" s="58" t="s">
        <v>2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60"/>
    </row>
    <row r="4" spans="2:31">
      <c r="B4" s="61" t="s">
        <v>3</v>
      </c>
      <c r="C4" s="62"/>
      <c r="D4" s="63">
        <v>1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5"/>
      <c r="P4" s="65">
        <v>44875</v>
      </c>
      <c r="Q4" s="66"/>
      <c r="R4" s="66"/>
      <c r="S4" s="66"/>
      <c r="T4" s="66"/>
      <c r="U4" s="66"/>
      <c r="V4" s="66"/>
      <c r="W4" s="66"/>
      <c r="X4" s="66"/>
      <c r="Y4" s="66"/>
      <c r="Z4" s="67"/>
      <c r="AA4" s="68" t="s">
        <v>4</v>
      </c>
      <c r="AB4" s="69"/>
    </row>
    <row r="5" spans="2:31">
      <c r="B5" s="61" t="s">
        <v>5</v>
      </c>
      <c r="C5" s="62"/>
      <c r="D5" s="61" t="s">
        <v>6</v>
      </c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62"/>
    </row>
    <row r="6" spans="2:31">
      <c r="B6" s="61" t="s">
        <v>7</v>
      </c>
      <c r="C6" s="62"/>
      <c r="D6" s="61" t="s">
        <v>8</v>
      </c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62"/>
    </row>
    <row r="7" spans="2:31">
      <c r="C7"/>
      <c r="F7"/>
      <c r="H7"/>
      <c r="J7"/>
    </row>
    <row r="8" spans="2:31">
      <c r="B8" s="71" t="s">
        <v>9</v>
      </c>
      <c r="C8" s="71"/>
      <c r="D8" s="6" t="s">
        <v>10</v>
      </c>
      <c r="F8" s="7" t="s">
        <v>11</v>
      </c>
      <c r="H8" s="8" t="s">
        <v>12</v>
      </c>
      <c r="J8"/>
    </row>
    <row r="9" spans="2:31">
      <c r="C9"/>
      <c r="F9"/>
      <c r="H9"/>
      <c r="J9"/>
    </row>
    <row r="10" spans="2:31">
      <c r="F10" s="2" t="s">
        <v>13</v>
      </c>
      <c r="H10" s="2" t="s">
        <v>14</v>
      </c>
      <c r="J10" s="2" t="s">
        <v>15</v>
      </c>
      <c r="L10" t="s">
        <v>16</v>
      </c>
      <c r="N10" s="2" t="s">
        <v>13</v>
      </c>
      <c r="P10" s="2" t="s">
        <v>14</v>
      </c>
      <c r="R10" s="2" t="s">
        <v>15</v>
      </c>
      <c r="T10" t="s">
        <v>16</v>
      </c>
      <c r="V10" s="2" t="s">
        <v>13</v>
      </c>
      <c r="X10" s="2" t="s">
        <v>14</v>
      </c>
      <c r="Z10" s="2" t="s">
        <v>15</v>
      </c>
      <c r="AB10" t="s">
        <v>16</v>
      </c>
    </row>
    <row r="11" spans="2:31">
      <c r="B11" s="9"/>
      <c r="C11" s="10" t="s">
        <v>17</v>
      </c>
      <c r="D11" s="10" t="s">
        <v>18</v>
      </c>
      <c r="E11" s="10"/>
      <c r="F11" s="11" t="s">
        <v>19</v>
      </c>
      <c r="G11" s="10"/>
      <c r="H11" s="11" t="s">
        <v>19</v>
      </c>
      <c r="I11" s="10"/>
      <c r="J11" s="11" t="s">
        <v>20</v>
      </c>
      <c r="K11" s="10"/>
      <c r="L11" s="11" t="s">
        <v>21</v>
      </c>
      <c r="M11" s="10"/>
      <c r="N11" s="11" t="s">
        <v>22</v>
      </c>
      <c r="O11" s="10"/>
      <c r="P11" s="11" t="s">
        <v>22</v>
      </c>
      <c r="Q11" s="10"/>
      <c r="R11" s="11" t="s">
        <v>20</v>
      </c>
      <c r="S11" s="10"/>
      <c r="T11" s="11" t="s">
        <v>21</v>
      </c>
      <c r="U11" s="11"/>
      <c r="V11" s="11" t="s">
        <v>23</v>
      </c>
      <c r="W11" s="10"/>
      <c r="X11" s="11" t="s">
        <v>23</v>
      </c>
      <c r="Y11" s="10"/>
      <c r="Z11" s="11" t="s">
        <v>20</v>
      </c>
      <c r="AA11" s="10"/>
      <c r="AB11" s="12" t="s">
        <v>21</v>
      </c>
    </row>
    <row r="12" spans="2:31">
      <c r="B12" s="54" t="s">
        <v>24</v>
      </c>
      <c r="D12" t="s">
        <v>25</v>
      </c>
      <c r="F12" s="13">
        <v>0</v>
      </c>
      <c r="G12" s="14"/>
      <c r="H12" s="13">
        <v>0</v>
      </c>
      <c r="I12" s="14"/>
      <c r="J12" s="15">
        <f t="shared" ref="J12:J57" si="0">F12-H12</f>
        <v>0</v>
      </c>
      <c r="K12" s="16"/>
      <c r="L12" s="17" t="e">
        <f t="shared" ref="L12:L57" si="1">F12/H12</f>
        <v>#DIV/0!</v>
      </c>
      <c r="M12" s="16"/>
      <c r="N12" s="13">
        <v>0</v>
      </c>
      <c r="O12" s="16"/>
      <c r="P12" s="13">
        <v>0</v>
      </c>
      <c r="R12" s="15">
        <f t="shared" ref="R12:R31" si="2">N12-P12</f>
        <v>0</v>
      </c>
      <c r="T12" s="17" t="e">
        <f t="shared" ref="T12:T57" si="3">N12/P12</f>
        <v>#DIV/0!</v>
      </c>
      <c r="V12" s="13">
        <v>0</v>
      </c>
      <c r="W12" s="14"/>
      <c r="X12" s="13">
        <v>0</v>
      </c>
      <c r="Y12" s="14"/>
      <c r="Z12" s="15">
        <f t="shared" ref="Z12:Z31" si="4">V12-X12</f>
        <v>0</v>
      </c>
      <c r="AA12" s="14"/>
      <c r="AB12" s="18" t="e">
        <f t="shared" ref="AB12:AB61" si="5">V12/X12</f>
        <v>#DIV/0!</v>
      </c>
    </row>
    <row r="13" spans="2:31">
      <c r="B13" s="54"/>
      <c r="D13" t="s">
        <v>26</v>
      </c>
      <c r="F13" s="33">
        <v>196.54820000000001</v>
      </c>
      <c r="H13" s="33">
        <v>196.583</v>
      </c>
      <c r="J13" s="34">
        <f t="shared" ref="J13:J14" si="6">F13-H13</f>
        <v>-3.479999999998995E-2</v>
      </c>
      <c r="L13" s="43">
        <f t="shared" ref="L13:L15" si="7">F13/H13</f>
        <v>0.99982297553705057</v>
      </c>
      <c r="N13" s="35">
        <v>0</v>
      </c>
      <c r="O13" s="36"/>
      <c r="P13" s="35">
        <v>0</v>
      </c>
      <c r="Q13" s="36"/>
      <c r="R13" s="37">
        <f t="shared" ref="R13:R14" si="8">N13-P13</f>
        <v>0</v>
      </c>
      <c r="T13" s="38" t="e">
        <f t="shared" ref="T13:T14" si="9">N13/P13</f>
        <v>#DIV/0!</v>
      </c>
      <c r="V13" s="33">
        <v>1335.4650999999999</v>
      </c>
      <c r="X13" s="33">
        <v>1296.08</v>
      </c>
      <c r="Z13" s="34">
        <f t="shared" ref="Z13:Z14" si="10">V13-X13</f>
        <v>39.385099999999966</v>
      </c>
      <c r="AB13" s="47">
        <f t="shared" ref="AB13:AB14" si="11">V13/X13</f>
        <v>1.030387861860379</v>
      </c>
      <c r="AE13" s="3" t="s">
        <v>27</v>
      </c>
    </row>
    <row r="14" spans="2:31">
      <c r="B14" s="54"/>
      <c r="D14" t="s">
        <v>28</v>
      </c>
      <c r="F14" s="33">
        <v>768.91499999999996</v>
      </c>
      <c r="H14" s="33">
        <v>770.39700000000005</v>
      </c>
      <c r="J14" s="34">
        <f t="shared" si="6"/>
        <v>-1.4820000000000846</v>
      </c>
      <c r="L14" s="43">
        <f t="shared" si="7"/>
        <v>0.99807631649655948</v>
      </c>
      <c r="M14" s="16"/>
      <c r="N14" s="13">
        <v>0</v>
      </c>
      <c r="O14" s="16"/>
      <c r="P14" s="13">
        <v>0</v>
      </c>
      <c r="R14" s="15">
        <f t="shared" si="8"/>
        <v>0</v>
      </c>
      <c r="T14" s="17" t="e">
        <f t="shared" si="9"/>
        <v>#DIV/0!</v>
      </c>
      <c r="V14" s="33">
        <v>6765.7058999999999</v>
      </c>
      <c r="X14" s="33">
        <v>6404.7259999999997</v>
      </c>
      <c r="Z14" s="34">
        <f t="shared" si="10"/>
        <v>360.97990000000027</v>
      </c>
      <c r="AB14" s="48">
        <f t="shared" si="11"/>
        <v>1.0563614899372744</v>
      </c>
      <c r="AE14" s="3" t="s">
        <v>27</v>
      </c>
    </row>
    <row r="15" spans="2:31">
      <c r="B15" s="54"/>
      <c r="D15" t="s">
        <v>29</v>
      </c>
      <c r="F15" s="33">
        <v>1.1037999999999999</v>
      </c>
      <c r="H15" s="33">
        <v>1.105</v>
      </c>
      <c r="J15" s="34">
        <f t="shared" si="0"/>
        <v>-1.2000000000000899E-3</v>
      </c>
      <c r="L15" s="43">
        <f t="shared" si="7"/>
        <v>0.9989140271493212</v>
      </c>
      <c r="M15" s="16"/>
      <c r="N15" s="13">
        <v>0</v>
      </c>
      <c r="O15" s="16"/>
      <c r="P15" s="13">
        <v>0</v>
      </c>
      <c r="R15" s="15">
        <f t="shared" si="2"/>
        <v>0</v>
      </c>
      <c r="T15" s="17" t="e">
        <f t="shared" si="3"/>
        <v>#DIV/0!</v>
      </c>
      <c r="V15" s="33">
        <v>12.5122</v>
      </c>
      <c r="X15" s="33">
        <v>11.196999999999999</v>
      </c>
      <c r="Z15" s="34">
        <f t="shared" si="4"/>
        <v>1.3152000000000008</v>
      </c>
      <c r="AB15" s="48">
        <f t="shared" si="5"/>
        <v>1.1174600339376619</v>
      </c>
    </row>
    <row r="16" spans="2:31">
      <c r="B16" s="54"/>
      <c r="D16" t="s">
        <v>30</v>
      </c>
      <c r="F16" s="13">
        <v>0</v>
      </c>
      <c r="G16" s="16"/>
      <c r="H16" s="13">
        <v>0</v>
      </c>
      <c r="I16" s="16"/>
      <c r="J16" s="15">
        <f t="shared" si="0"/>
        <v>0</v>
      </c>
      <c r="K16" s="16"/>
      <c r="L16" s="17" t="e">
        <f t="shared" si="1"/>
        <v>#DIV/0!</v>
      </c>
      <c r="M16" s="16"/>
      <c r="N16" s="13">
        <v>0</v>
      </c>
      <c r="O16" s="16"/>
      <c r="P16" s="13">
        <v>0</v>
      </c>
      <c r="R16" s="15">
        <f t="shared" si="2"/>
        <v>0</v>
      </c>
      <c r="T16" s="17" t="e">
        <f t="shared" si="3"/>
        <v>#DIV/0!</v>
      </c>
      <c r="V16" s="13">
        <v>0</v>
      </c>
      <c r="W16" s="16"/>
      <c r="X16" s="13">
        <v>0</v>
      </c>
      <c r="Z16" s="15">
        <f t="shared" si="4"/>
        <v>0</v>
      </c>
      <c r="AB16" s="18" t="e">
        <f t="shared" si="5"/>
        <v>#DIV/0!</v>
      </c>
    </row>
    <row r="17" spans="2:33">
      <c r="B17" s="54"/>
      <c r="D17" t="s">
        <v>31</v>
      </c>
      <c r="F17" s="13">
        <v>0</v>
      </c>
      <c r="G17" s="16"/>
      <c r="H17" s="13">
        <v>0</v>
      </c>
      <c r="I17" s="16"/>
      <c r="J17" s="15">
        <f t="shared" si="0"/>
        <v>0</v>
      </c>
      <c r="K17" s="16"/>
      <c r="L17" s="17" t="e">
        <f t="shared" si="1"/>
        <v>#DIV/0!</v>
      </c>
      <c r="M17" s="16"/>
      <c r="N17" s="13">
        <v>0</v>
      </c>
      <c r="O17" s="16"/>
      <c r="P17" s="13">
        <v>0</v>
      </c>
      <c r="R17" s="15">
        <f t="shared" si="2"/>
        <v>0</v>
      </c>
      <c r="T17" s="17" t="e">
        <f t="shared" si="3"/>
        <v>#DIV/0!</v>
      </c>
      <c r="V17" s="13">
        <v>0</v>
      </c>
      <c r="W17" s="16"/>
      <c r="X17" s="13">
        <v>0</v>
      </c>
      <c r="Z17" s="15">
        <f t="shared" si="4"/>
        <v>0</v>
      </c>
      <c r="AB17" s="18" t="e">
        <f t="shared" si="5"/>
        <v>#DIV/0!</v>
      </c>
    </row>
    <row r="18" spans="2:33">
      <c r="B18" s="54"/>
      <c r="D18" t="s">
        <v>32</v>
      </c>
      <c r="F18" s="33">
        <v>162.79929999999999</v>
      </c>
      <c r="H18" s="33">
        <v>162.858</v>
      </c>
      <c r="J18" s="34">
        <f t="shared" ref="J18:J29" si="12">F18-H18</f>
        <v>-5.8700000000015962E-2</v>
      </c>
      <c r="L18" s="43">
        <f t="shared" ref="L18:L29" si="13">F18/H18</f>
        <v>0.99963956330054393</v>
      </c>
      <c r="M18" s="16"/>
      <c r="N18" s="13">
        <v>0</v>
      </c>
      <c r="O18" s="16"/>
      <c r="P18" s="13">
        <v>0</v>
      </c>
      <c r="R18" s="15">
        <f t="shared" ref="R18:R29" si="14">N18-P18</f>
        <v>0</v>
      </c>
      <c r="T18" s="17" t="e">
        <f t="shared" ref="T18:T29" si="15">N18/P18</f>
        <v>#DIV/0!</v>
      </c>
      <c r="V18" s="33">
        <v>1895.43</v>
      </c>
      <c r="X18" s="33">
        <v>1833.13</v>
      </c>
      <c r="Z18" s="34">
        <f>V18-X18</f>
        <v>62.299999999999955</v>
      </c>
      <c r="AB18" s="47">
        <f>V18/X18</f>
        <v>1.0339855874924309</v>
      </c>
    </row>
    <row r="19" spans="2:33">
      <c r="B19" s="54"/>
      <c r="D19" t="s">
        <v>33</v>
      </c>
      <c r="F19" s="13">
        <v>0</v>
      </c>
      <c r="G19" s="16"/>
      <c r="H19" s="13">
        <v>0</v>
      </c>
      <c r="I19" s="16"/>
      <c r="J19" s="15">
        <f t="shared" si="12"/>
        <v>0</v>
      </c>
      <c r="K19" s="16"/>
      <c r="L19" s="17" t="e">
        <f t="shared" si="13"/>
        <v>#DIV/0!</v>
      </c>
      <c r="M19" s="16"/>
      <c r="N19" s="13">
        <v>0</v>
      </c>
      <c r="O19" s="16"/>
      <c r="P19" s="13">
        <v>0</v>
      </c>
      <c r="R19" s="15">
        <f t="shared" si="14"/>
        <v>0</v>
      </c>
      <c r="T19" s="17" t="e">
        <f t="shared" si="15"/>
        <v>#DIV/0!</v>
      </c>
      <c r="V19" s="13">
        <v>0</v>
      </c>
      <c r="W19" s="16"/>
      <c r="X19" s="13">
        <v>0</v>
      </c>
      <c r="Z19" s="15">
        <f t="shared" ref="Z19:Z29" si="16">V19-X19</f>
        <v>0</v>
      </c>
      <c r="AB19" s="18" t="e">
        <f t="shared" ref="AB19:AB29" si="17">V19/X19</f>
        <v>#DIV/0!</v>
      </c>
    </row>
    <row r="20" spans="2:33">
      <c r="B20" s="54"/>
      <c r="D20" t="s">
        <v>34</v>
      </c>
      <c r="F20" s="33">
        <v>5.9798</v>
      </c>
      <c r="H20" s="33">
        <v>5.923</v>
      </c>
      <c r="J20" s="34">
        <f t="shared" si="12"/>
        <v>5.6799999999999962E-2</v>
      </c>
      <c r="L20" s="46">
        <f t="shared" si="13"/>
        <v>1.0095897349316225</v>
      </c>
      <c r="M20" s="16"/>
      <c r="N20" s="13">
        <v>0</v>
      </c>
      <c r="O20" s="16"/>
      <c r="P20" s="13">
        <v>0</v>
      </c>
      <c r="R20" s="15">
        <f t="shared" si="14"/>
        <v>0</v>
      </c>
      <c r="T20" s="17" t="e">
        <f t="shared" si="15"/>
        <v>#DIV/0!</v>
      </c>
      <c r="V20" s="33">
        <v>48.021099999999997</v>
      </c>
      <c r="X20" s="33">
        <v>48.485999999999997</v>
      </c>
      <c r="Z20" s="34">
        <f t="shared" si="16"/>
        <v>-0.46490000000000009</v>
      </c>
      <c r="AB20" s="47">
        <f t="shared" si="17"/>
        <v>0.99041166522295099</v>
      </c>
    </row>
    <row r="21" spans="2:33">
      <c r="B21" s="54"/>
      <c r="D21" t="s">
        <v>35</v>
      </c>
      <c r="F21" s="13">
        <v>0</v>
      </c>
      <c r="G21" s="16"/>
      <c r="H21" s="13">
        <v>0</v>
      </c>
      <c r="I21" s="16"/>
      <c r="J21" s="15">
        <f t="shared" si="12"/>
        <v>0</v>
      </c>
      <c r="K21" s="16"/>
      <c r="L21" s="17" t="e">
        <f t="shared" si="13"/>
        <v>#DIV/0!</v>
      </c>
      <c r="M21" s="16"/>
      <c r="N21" s="13">
        <v>0</v>
      </c>
      <c r="O21" s="16"/>
      <c r="P21" s="13">
        <v>0</v>
      </c>
      <c r="R21" s="15">
        <f t="shared" si="14"/>
        <v>0</v>
      </c>
      <c r="T21" s="17" t="e">
        <f t="shared" si="15"/>
        <v>#DIV/0!</v>
      </c>
      <c r="V21" s="35">
        <v>0</v>
      </c>
      <c r="W21" s="36"/>
      <c r="X21" s="35">
        <v>0</v>
      </c>
      <c r="Y21" s="36"/>
      <c r="Z21" s="37">
        <f>V21-X21</f>
        <v>0</v>
      </c>
      <c r="AA21" s="36"/>
      <c r="AB21" s="39" t="e">
        <f>V21/X21</f>
        <v>#DIV/0!</v>
      </c>
    </row>
    <row r="22" spans="2:33">
      <c r="B22" s="54"/>
      <c r="D22" t="s">
        <v>36</v>
      </c>
      <c r="F22" s="13">
        <v>0</v>
      </c>
      <c r="G22" s="16"/>
      <c r="H22" s="13">
        <v>0</v>
      </c>
      <c r="I22" s="16"/>
      <c r="J22" s="15">
        <f t="shared" si="12"/>
        <v>0</v>
      </c>
      <c r="K22" s="16"/>
      <c r="L22" s="17" t="e">
        <f t="shared" si="13"/>
        <v>#DIV/0!</v>
      </c>
      <c r="M22" s="16"/>
      <c r="N22" s="13">
        <v>0</v>
      </c>
      <c r="O22" s="16"/>
      <c r="P22" s="13">
        <v>0</v>
      </c>
      <c r="R22" s="15">
        <f t="shared" si="14"/>
        <v>0</v>
      </c>
      <c r="T22" s="17" t="e">
        <f t="shared" si="15"/>
        <v>#DIV/0!</v>
      </c>
      <c r="V22" s="13">
        <v>0</v>
      </c>
      <c r="W22" s="16"/>
      <c r="X22" s="13">
        <v>0</v>
      </c>
      <c r="Z22" s="15">
        <f t="shared" si="16"/>
        <v>0</v>
      </c>
      <c r="AB22" s="18" t="e">
        <f t="shared" si="17"/>
        <v>#DIV/0!</v>
      </c>
    </row>
    <row r="23" spans="2:33">
      <c r="B23" s="54"/>
      <c r="D23" t="s">
        <v>37</v>
      </c>
      <c r="F23" s="13">
        <v>0</v>
      </c>
      <c r="G23" s="16"/>
      <c r="H23" s="13">
        <v>0</v>
      </c>
      <c r="I23" s="16"/>
      <c r="J23" s="15">
        <f t="shared" si="12"/>
        <v>0</v>
      </c>
      <c r="K23" s="16"/>
      <c r="L23" s="17" t="e">
        <f t="shared" si="13"/>
        <v>#DIV/0!</v>
      </c>
      <c r="M23" s="16"/>
      <c r="N23" s="13">
        <v>0</v>
      </c>
      <c r="O23" s="16"/>
      <c r="P23" s="13">
        <v>0</v>
      </c>
      <c r="R23" s="15">
        <f t="shared" si="14"/>
        <v>0</v>
      </c>
      <c r="T23" s="17" t="e">
        <f t="shared" si="15"/>
        <v>#DIV/0!</v>
      </c>
      <c r="V23" s="13">
        <v>0</v>
      </c>
      <c r="W23" s="16"/>
      <c r="X23" s="13">
        <v>0</v>
      </c>
      <c r="Z23" s="15">
        <f t="shared" si="16"/>
        <v>0</v>
      </c>
      <c r="AB23" s="18" t="e">
        <f t="shared" si="17"/>
        <v>#DIV/0!</v>
      </c>
    </row>
    <row r="24" spans="2:33">
      <c r="B24" s="54"/>
      <c r="D24" t="s">
        <v>38</v>
      </c>
      <c r="F24" s="13">
        <v>0</v>
      </c>
      <c r="G24" s="16"/>
      <c r="H24" s="13">
        <v>0</v>
      </c>
      <c r="I24" s="16"/>
      <c r="J24" s="15">
        <f t="shared" si="12"/>
        <v>0</v>
      </c>
      <c r="K24" s="16"/>
      <c r="L24" s="17" t="e">
        <f t="shared" si="13"/>
        <v>#DIV/0!</v>
      </c>
      <c r="M24" s="16"/>
      <c r="N24" s="13">
        <v>0</v>
      </c>
      <c r="O24" s="16"/>
      <c r="P24" s="13">
        <v>0</v>
      </c>
      <c r="R24" s="15">
        <f t="shared" si="14"/>
        <v>0</v>
      </c>
      <c r="T24" s="17" t="e">
        <f t="shared" si="15"/>
        <v>#DIV/0!</v>
      </c>
      <c r="V24" s="13">
        <v>0</v>
      </c>
      <c r="W24" s="16"/>
      <c r="X24" s="13">
        <v>0</v>
      </c>
      <c r="Z24" s="15">
        <f t="shared" si="16"/>
        <v>0</v>
      </c>
      <c r="AB24" s="18" t="e">
        <f t="shared" si="17"/>
        <v>#DIV/0!</v>
      </c>
    </row>
    <row r="25" spans="2:33">
      <c r="B25" s="54"/>
      <c r="D25" t="s">
        <v>39</v>
      </c>
      <c r="F25" s="13">
        <v>0</v>
      </c>
      <c r="G25" s="16"/>
      <c r="H25" s="13">
        <v>0</v>
      </c>
      <c r="I25" s="16"/>
      <c r="J25" s="15">
        <f t="shared" si="12"/>
        <v>0</v>
      </c>
      <c r="K25" s="16"/>
      <c r="L25" s="17" t="e">
        <f t="shared" si="13"/>
        <v>#DIV/0!</v>
      </c>
      <c r="M25" s="16"/>
      <c r="N25" s="13">
        <v>0</v>
      </c>
      <c r="O25" s="16"/>
      <c r="P25" s="13">
        <v>0</v>
      </c>
      <c r="R25" s="15">
        <f t="shared" si="14"/>
        <v>0</v>
      </c>
      <c r="T25" s="17" t="e">
        <f t="shared" si="15"/>
        <v>#DIV/0!</v>
      </c>
      <c r="V25" s="13">
        <v>0</v>
      </c>
      <c r="W25" s="16"/>
      <c r="X25" s="13">
        <v>0</v>
      </c>
      <c r="Z25" s="15">
        <f t="shared" si="16"/>
        <v>0</v>
      </c>
      <c r="AB25" s="18" t="e">
        <f t="shared" si="17"/>
        <v>#DIV/0!</v>
      </c>
    </row>
    <row r="26" spans="2:33">
      <c r="B26" s="54"/>
      <c r="D26" t="s">
        <v>40</v>
      </c>
      <c r="F26" s="13">
        <v>0</v>
      </c>
      <c r="G26" s="16"/>
      <c r="H26" s="13">
        <v>0</v>
      </c>
      <c r="I26" s="16"/>
      <c r="J26" s="15">
        <f t="shared" si="12"/>
        <v>0</v>
      </c>
      <c r="K26" s="16"/>
      <c r="L26" s="17" t="e">
        <f t="shared" si="13"/>
        <v>#DIV/0!</v>
      </c>
      <c r="M26" s="16"/>
      <c r="N26" s="13">
        <v>0</v>
      </c>
      <c r="O26" s="16"/>
      <c r="P26" s="13">
        <v>0</v>
      </c>
      <c r="R26" s="15">
        <f t="shared" si="14"/>
        <v>0</v>
      </c>
      <c r="T26" s="17" t="e">
        <f t="shared" si="15"/>
        <v>#DIV/0!</v>
      </c>
      <c r="V26" s="13">
        <v>0</v>
      </c>
      <c r="W26" s="16"/>
      <c r="X26" s="13">
        <v>0</v>
      </c>
      <c r="Z26" s="15">
        <f t="shared" si="16"/>
        <v>0</v>
      </c>
      <c r="AB26" s="18" t="e">
        <f t="shared" si="17"/>
        <v>#DIV/0!</v>
      </c>
    </row>
    <row r="27" spans="2:33">
      <c r="B27" s="54"/>
      <c r="D27" t="s">
        <v>41</v>
      </c>
      <c r="F27" s="33">
        <v>3379.6597000000002</v>
      </c>
      <c r="H27" s="33">
        <v>3381.4650000000001</v>
      </c>
      <c r="J27" s="34">
        <f t="shared" si="12"/>
        <v>-1.8052999999999884</v>
      </c>
      <c r="L27" s="43">
        <f>F27/H27</f>
        <v>0.99946611897505966</v>
      </c>
      <c r="M27" s="16"/>
      <c r="N27" s="33">
        <v>12281.187599999999</v>
      </c>
      <c r="P27" s="33">
        <v>11068.894</v>
      </c>
      <c r="R27" s="34">
        <f t="shared" si="14"/>
        <v>1212.2935999999991</v>
      </c>
      <c r="T27" s="53">
        <f t="shared" si="15"/>
        <v>1.1095225593451341</v>
      </c>
      <c r="V27" s="33">
        <v>793.56790000000001</v>
      </c>
      <c r="X27" s="33">
        <v>766.94</v>
      </c>
      <c r="Z27" s="34">
        <f t="shared" si="16"/>
        <v>26.627899999999954</v>
      </c>
      <c r="AB27" s="47">
        <f t="shared" si="17"/>
        <v>1.034719665162855</v>
      </c>
      <c r="AE27" s="3" t="s">
        <v>27</v>
      </c>
    </row>
    <row r="28" spans="2:33">
      <c r="B28" s="54"/>
      <c r="D28" t="s">
        <v>42</v>
      </c>
      <c r="F28" s="13">
        <v>0</v>
      </c>
      <c r="G28" s="16"/>
      <c r="H28" s="13">
        <v>0</v>
      </c>
      <c r="I28" s="16"/>
      <c r="J28" s="15">
        <f t="shared" si="12"/>
        <v>0</v>
      </c>
      <c r="K28" s="16"/>
      <c r="L28" s="17" t="e">
        <f t="shared" si="13"/>
        <v>#DIV/0!</v>
      </c>
      <c r="M28" s="16"/>
      <c r="N28" s="13">
        <v>0</v>
      </c>
      <c r="O28" s="16"/>
      <c r="P28" s="13">
        <v>0</v>
      </c>
      <c r="R28" s="15">
        <f t="shared" si="14"/>
        <v>0</v>
      </c>
      <c r="T28" s="17" t="e">
        <f t="shared" si="15"/>
        <v>#DIV/0!</v>
      </c>
      <c r="V28" s="13">
        <v>0</v>
      </c>
      <c r="W28" s="16"/>
      <c r="X28" s="13">
        <v>0</v>
      </c>
      <c r="Z28" s="15">
        <f t="shared" si="16"/>
        <v>0</v>
      </c>
      <c r="AB28" s="18" t="e">
        <f t="shared" si="17"/>
        <v>#DIV/0!</v>
      </c>
    </row>
    <row r="29" spans="2:33">
      <c r="B29" s="54"/>
      <c r="D29" t="s">
        <v>43</v>
      </c>
      <c r="F29" s="13">
        <v>0</v>
      </c>
      <c r="G29" s="16"/>
      <c r="H29" s="13">
        <v>0</v>
      </c>
      <c r="I29" s="16"/>
      <c r="J29" s="15">
        <f t="shared" si="12"/>
        <v>0</v>
      </c>
      <c r="K29" s="16"/>
      <c r="L29" s="17" t="e">
        <f t="shared" si="13"/>
        <v>#DIV/0!</v>
      </c>
      <c r="M29" s="16"/>
      <c r="N29" s="13">
        <v>0</v>
      </c>
      <c r="O29" s="16"/>
      <c r="P29" s="13">
        <v>0</v>
      </c>
      <c r="R29" s="15">
        <f t="shared" si="14"/>
        <v>0</v>
      </c>
      <c r="T29" s="17" t="e">
        <f t="shared" si="15"/>
        <v>#DIV/0!</v>
      </c>
      <c r="V29" s="13">
        <v>0</v>
      </c>
      <c r="W29" s="16"/>
      <c r="X29" s="13">
        <v>0</v>
      </c>
      <c r="Z29" s="15">
        <f t="shared" si="16"/>
        <v>0</v>
      </c>
      <c r="AB29" s="18" t="e">
        <f t="shared" si="17"/>
        <v>#DIV/0!</v>
      </c>
    </row>
    <row r="30" spans="2:33">
      <c r="B30" s="54"/>
      <c r="C30" s="20"/>
      <c r="D30" s="21" t="s">
        <v>44</v>
      </c>
      <c r="E30" s="21"/>
      <c r="F30" s="22">
        <v>0</v>
      </c>
      <c r="G30" s="23"/>
      <c r="H30" s="22">
        <v>0</v>
      </c>
      <c r="I30" s="23"/>
      <c r="J30" s="24">
        <f t="shared" si="0"/>
        <v>0</v>
      </c>
      <c r="K30" s="23"/>
      <c r="L30" s="25" t="e">
        <f t="shared" si="1"/>
        <v>#DIV/0!</v>
      </c>
      <c r="M30" s="26"/>
      <c r="N30" s="22">
        <v>0</v>
      </c>
      <c r="O30" s="26"/>
      <c r="P30" s="22">
        <v>0</v>
      </c>
      <c r="Q30" s="21"/>
      <c r="R30" s="24">
        <f t="shared" si="2"/>
        <v>0</v>
      </c>
      <c r="S30" s="21"/>
      <c r="T30" s="25" t="e">
        <f t="shared" si="3"/>
        <v>#DIV/0!</v>
      </c>
      <c r="U30" s="21"/>
      <c r="V30" s="22">
        <v>0</v>
      </c>
      <c r="W30" s="26"/>
      <c r="X30" s="22">
        <v>0</v>
      </c>
      <c r="Y30" s="21"/>
      <c r="Z30" s="24">
        <f t="shared" si="4"/>
        <v>0</v>
      </c>
      <c r="AA30" s="21"/>
      <c r="AB30" s="27" t="e">
        <f t="shared" si="5"/>
        <v>#DIV/0!</v>
      </c>
    </row>
    <row r="31" spans="2:33">
      <c r="B31" s="54"/>
      <c r="C31" s="42"/>
      <c r="D31" t="s">
        <v>45</v>
      </c>
      <c r="F31" s="33">
        <v>149.10849999999999</v>
      </c>
      <c r="H31" s="33">
        <v>149.15899999999999</v>
      </c>
      <c r="J31" s="34">
        <f t="shared" si="0"/>
        <v>-5.0499999999999545E-2</v>
      </c>
      <c r="L31" s="43">
        <f t="shared" si="1"/>
        <v>0.99966143511286609</v>
      </c>
      <c r="N31" s="35">
        <v>0</v>
      </c>
      <c r="O31" s="36"/>
      <c r="P31" s="35">
        <v>0</v>
      </c>
      <c r="Q31" s="36"/>
      <c r="R31" s="37">
        <f t="shared" si="2"/>
        <v>0</v>
      </c>
      <c r="S31" s="36"/>
      <c r="T31" s="38" t="e">
        <f t="shared" si="3"/>
        <v>#DIV/0!</v>
      </c>
      <c r="V31" s="33">
        <v>1618.8469</v>
      </c>
      <c r="X31" s="33">
        <v>1603.0060000000001</v>
      </c>
      <c r="Z31" s="34">
        <f t="shared" si="4"/>
        <v>15.84089999999992</v>
      </c>
      <c r="AB31" s="47">
        <f t="shared" si="5"/>
        <v>1.0098819966987023</v>
      </c>
      <c r="AE31" s="3" t="s">
        <v>27</v>
      </c>
      <c r="AF31" s="3" t="s">
        <v>46</v>
      </c>
      <c r="AG31">
        <f>1306.6962+312.1507</f>
        <v>1618.8469</v>
      </c>
    </row>
    <row r="32" spans="2:33">
      <c r="B32" s="54"/>
      <c r="D32" t="s">
        <v>47</v>
      </c>
      <c r="F32" s="33">
        <v>225.92359999999999</v>
      </c>
      <c r="H32" s="33">
        <v>225.93700000000001</v>
      </c>
      <c r="J32" s="34">
        <f t="shared" ref="J32:J54" si="18">F32-H32</f>
        <v>-1.3400000000018508E-2</v>
      </c>
      <c r="L32" s="43">
        <f t="shared" si="1"/>
        <v>0.99994069143168218</v>
      </c>
      <c r="M32" s="16"/>
      <c r="N32" s="13">
        <v>0</v>
      </c>
      <c r="O32" s="16"/>
      <c r="P32" s="13">
        <v>0</v>
      </c>
      <c r="R32" s="15">
        <f t="shared" ref="R32:R54" si="19">N32-P32</f>
        <v>0</v>
      </c>
      <c r="T32" s="17" t="e">
        <f t="shared" ref="T32:T54" si="20">N32/P32</f>
        <v>#DIV/0!</v>
      </c>
      <c r="V32" s="33">
        <v>2350.3166999999999</v>
      </c>
      <c r="X32" s="33">
        <v>2322.2199999999998</v>
      </c>
      <c r="Z32" s="34">
        <f t="shared" ref="Z32:Z54" si="21">V32-X32</f>
        <v>28.096700000000055</v>
      </c>
      <c r="AB32" s="47">
        <f t="shared" ref="AB32:AB54" si="22">V32/X32</f>
        <v>1.0120990689943243</v>
      </c>
    </row>
    <row r="33" spans="2:31">
      <c r="B33" s="54"/>
      <c r="D33" t="s">
        <v>48</v>
      </c>
      <c r="F33" s="33">
        <v>49.841000000000001</v>
      </c>
      <c r="H33" s="33">
        <v>49.844000000000001</v>
      </c>
      <c r="J33" s="34">
        <f t="shared" si="18"/>
        <v>-3.0000000000001137E-3</v>
      </c>
      <c r="L33" s="43">
        <f t="shared" si="1"/>
        <v>0.99993981221410799</v>
      </c>
      <c r="N33" s="35">
        <v>0</v>
      </c>
      <c r="O33" s="36"/>
      <c r="P33" s="35">
        <v>0</v>
      </c>
      <c r="Q33" s="36"/>
      <c r="R33" s="37">
        <f t="shared" si="19"/>
        <v>0</v>
      </c>
      <c r="S33" s="36"/>
      <c r="T33" s="38" t="e">
        <f t="shared" si="20"/>
        <v>#DIV/0!</v>
      </c>
      <c r="V33" s="33">
        <v>487.56880000000001</v>
      </c>
      <c r="X33" s="33">
        <v>487.56799999999998</v>
      </c>
      <c r="Z33" s="34">
        <f t="shared" si="21"/>
        <v>8.0000000002655725E-4</v>
      </c>
      <c r="AB33" s="44">
        <f t="shared" si="22"/>
        <v>1.0000016407967709</v>
      </c>
    </row>
    <row r="34" spans="2:31">
      <c r="B34" s="54"/>
      <c r="D34" t="s">
        <v>49</v>
      </c>
      <c r="F34" s="13">
        <v>0</v>
      </c>
      <c r="G34" s="16"/>
      <c r="H34" s="13">
        <v>0</v>
      </c>
      <c r="I34" s="16"/>
      <c r="J34" s="15">
        <f t="shared" si="18"/>
        <v>0</v>
      </c>
      <c r="K34" s="16"/>
      <c r="L34" s="17" t="e">
        <f t="shared" ref="L34:L54" si="23">F34/H34</f>
        <v>#DIV/0!</v>
      </c>
      <c r="M34" s="16"/>
      <c r="N34" s="13">
        <v>0</v>
      </c>
      <c r="O34" s="16"/>
      <c r="P34" s="13">
        <v>0</v>
      </c>
      <c r="R34" s="15">
        <f t="shared" si="19"/>
        <v>0</v>
      </c>
      <c r="T34" s="17" t="e">
        <f t="shared" si="20"/>
        <v>#DIV/0!</v>
      </c>
      <c r="V34" s="13">
        <v>0</v>
      </c>
      <c r="W34" s="16"/>
      <c r="X34" s="13">
        <v>0</v>
      </c>
      <c r="Z34" s="15">
        <f t="shared" si="21"/>
        <v>0</v>
      </c>
      <c r="AB34" s="18" t="e">
        <f t="shared" si="22"/>
        <v>#DIV/0!</v>
      </c>
    </row>
    <row r="35" spans="2:31">
      <c r="B35" s="54"/>
      <c r="D35" t="s">
        <v>50</v>
      </c>
      <c r="F35" s="13">
        <v>0</v>
      </c>
      <c r="G35" s="16"/>
      <c r="H35" s="13">
        <v>0</v>
      </c>
      <c r="I35" s="16"/>
      <c r="J35" s="15">
        <f t="shared" si="18"/>
        <v>0</v>
      </c>
      <c r="K35" s="16"/>
      <c r="L35" s="17" t="e">
        <f t="shared" si="23"/>
        <v>#DIV/0!</v>
      </c>
      <c r="M35" s="16"/>
      <c r="N35" s="13">
        <v>0</v>
      </c>
      <c r="O35" s="16"/>
      <c r="P35" s="13">
        <v>0</v>
      </c>
      <c r="R35" s="15">
        <f t="shared" si="19"/>
        <v>0</v>
      </c>
      <c r="T35" s="17" t="e">
        <f t="shared" si="20"/>
        <v>#DIV/0!</v>
      </c>
      <c r="V35" s="13">
        <v>0</v>
      </c>
      <c r="W35" s="16"/>
      <c r="X35" s="13">
        <v>0</v>
      </c>
      <c r="Z35" s="15">
        <f t="shared" si="21"/>
        <v>0</v>
      </c>
      <c r="AB35" s="18" t="e">
        <f t="shared" si="22"/>
        <v>#DIV/0!</v>
      </c>
    </row>
    <row r="36" spans="2:31">
      <c r="B36" s="54"/>
      <c r="D36" t="s">
        <v>51</v>
      </c>
      <c r="F36" s="13">
        <v>0</v>
      </c>
      <c r="G36" s="16"/>
      <c r="H36" s="13">
        <v>0</v>
      </c>
      <c r="I36" s="16"/>
      <c r="J36" s="15">
        <f t="shared" si="18"/>
        <v>0</v>
      </c>
      <c r="K36" s="16"/>
      <c r="L36" s="17" t="e">
        <f t="shared" si="23"/>
        <v>#DIV/0!</v>
      </c>
      <c r="M36" s="16"/>
      <c r="N36" s="13">
        <v>0</v>
      </c>
      <c r="O36" s="16"/>
      <c r="P36" s="13">
        <v>0</v>
      </c>
      <c r="R36" s="15">
        <f t="shared" si="19"/>
        <v>0</v>
      </c>
      <c r="T36" s="17" t="e">
        <f t="shared" si="20"/>
        <v>#DIV/0!</v>
      </c>
      <c r="V36" s="13">
        <v>0</v>
      </c>
      <c r="W36" s="16"/>
      <c r="X36" s="13">
        <v>0</v>
      </c>
      <c r="Z36" s="15">
        <f t="shared" si="21"/>
        <v>0</v>
      </c>
      <c r="AB36" s="18" t="e">
        <f t="shared" si="22"/>
        <v>#DIV/0!</v>
      </c>
    </row>
    <row r="37" spans="2:31">
      <c r="B37" s="54"/>
      <c r="D37" t="s">
        <v>52</v>
      </c>
      <c r="F37" s="13">
        <v>0</v>
      </c>
      <c r="G37" s="16"/>
      <c r="H37" s="13">
        <v>0</v>
      </c>
      <c r="I37" s="16"/>
      <c r="J37" s="15">
        <f t="shared" si="18"/>
        <v>0</v>
      </c>
      <c r="K37" s="16"/>
      <c r="L37" s="17" t="e">
        <f t="shared" si="23"/>
        <v>#DIV/0!</v>
      </c>
      <c r="M37" s="16"/>
      <c r="N37" s="13">
        <v>0</v>
      </c>
      <c r="O37" s="16"/>
      <c r="P37" s="13">
        <v>0</v>
      </c>
      <c r="R37" s="15">
        <f t="shared" si="19"/>
        <v>0</v>
      </c>
      <c r="T37" s="17" t="e">
        <f t="shared" si="20"/>
        <v>#DIV/0!</v>
      </c>
      <c r="V37" s="13">
        <v>0</v>
      </c>
      <c r="W37" s="16"/>
      <c r="X37" s="13">
        <v>0</v>
      </c>
      <c r="Z37" s="15">
        <f t="shared" si="21"/>
        <v>0</v>
      </c>
      <c r="AB37" s="18" t="e">
        <f t="shared" si="22"/>
        <v>#DIV/0!</v>
      </c>
    </row>
    <row r="38" spans="2:31">
      <c r="B38" s="54"/>
      <c r="D38" t="s">
        <v>53</v>
      </c>
      <c r="F38" s="13">
        <v>0</v>
      </c>
      <c r="G38" s="16"/>
      <c r="H38" s="13">
        <v>0</v>
      </c>
      <c r="I38" s="16"/>
      <c r="J38" s="15">
        <f t="shared" si="18"/>
        <v>0</v>
      </c>
      <c r="K38" s="16"/>
      <c r="L38" s="17" t="e">
        <f t="shared" si="23"/>
        <v>#DIV/0!</v>
      </c>
      <c r="M38" s="16"/>
      <c r="N38" s="33">
        <v>953.53909999999996</v>
      </c>
      <c r="P38" s="33">
        <v>953.56399999999996</v>
      </c>
      <c r="R38" s="34">
        <f t="shared" si="19"/>
        <v>-2.4900000000002365E-2</v>
      </c>
      <c r="T38" s="43">
        <f t="shared" si="20"/>
        <v>0.99997388743702575</v>
      </c>
      <c r="V38" s="13">
        <v>0</v>
      </c>
      <c r="W38" s="16"/>
      <c r="X38" s="13">
        <v>0</v>
      </c>
      <c r="Z38" s="15">
        <f t="shared" si="21"/>
        <v>0</v>
      </c>
      <c r="AB38" s="18" t="e">
        <f t="shared" si="22"/>
        <v>#DIV/0!</v>
      </c>
    </row>
    <row r="39" spans="2:31">
      <c r="B39" s="54"/>
      <c r="D39" t="s">
        <v>54</v>
      </c>
      <c r="F39" s="13">
        <v>0</v>
      </c>
      <c r="G39" s="16"/>
      <c r="H39" s="13">
        <v>0</v>
      </c>
      <c r="I39" s="16"/>
      <c r="J39" s="15">
        <f t="shared" si="18"/>
        <v>0</v>
      </c>
      <c r="K39" s="16"/>
      <c r="L39" s="51" t="e">
        <f t="shared" si="23"/>
        <v>#DIV/0!</v>
      </c>
      <c r="M39" s="16"/>
      <c r="N39" s="13">
        <v>0</v>
      </c>
      <c r="O39" s="16"/>
      <c r="P39" s="13">
        <v>0</v>
      </c>
      <c r="R39" s="15">
        <f t="shared" si="19"/>
        <v>0</v>
      </c>
      <c r="T39" s="51" t="e">
        <f t="shared" si="20"/>
        <v>#DIV/0!</v>
      </c>
      <c r="V39" s="33">
        <v>958.94849999999997</v>
      </c>
      <c r="X39" s="33">
        <v>981.96400000000006</v>
      </c>
      <c r="Z39" s="34">
        <f t="shared" si="21"/>
        <v>-23.015500000000088</v>
      </c>
      <c r="AB39" s="47">
        <f t="shared" si="22"/>
        <v>0.97656176804852313</v>
      </c>
    </row>
    <row r="40" spans="2:31">
      <c r="B40" s="54"/>
      <c r="D40" t="s">
        <v>55</v>
      </c>
      <c r="F40" s="13">
        <v>0</v>
      </c>
      <c r="G40" s="16"/>
      <c r="H40" s="13">
        <v>0</v>
      </c>
      <c r="I40" s="16"/>
      <c r="J40" s="15">
        <f t="shared" si="18"/>
        <v>0</v>
      </c>
      <c r="K40" s="16"/>
      <c r="L40" s="17" t="e">
        <f t="shared" si="23"/>
        <v>#DIV/0!</v>
      </c>
      <c r="M40" s="16"/>
      <c r="N40" s="13">
        <v>0</v>
      </c>
      <c r="O40" s="16"/>
      <c r="P40" s="13">
        <v>0</v>
      </c>
      <c r="R40" s="15">
        <f t="shared" si="19"/>
        <v>0</v>
      </c>
      <c r="T40" s="17" t="e">
        <f t="shared" si="20"/>
        <v>#DIV/0!</v>
      </c>
      <c r="V40" s="13">
        <v>0</v>
      </c>
      <c r="W40" s="16"/>
      <c r="X40" s="13">
        <v>0</v>
      </c>
      <c r="Z40" s="15">
        <f t="shared" si="21"/>
        <v>0</v>
      </c>
      <c r="AB40" s="18" t="e">
        <f t="shared" si="22"/>
        <v>#DIV/0!</v>
      </c>
    </row>
    <row r="41" spans="2:31">
      <c r="B41" s="54"/>
      <c r="D41" t="s">
        <v>56</v>
      </c>
      <c r="F41" s="13">
        <v>0</v>
      </c>
      <c r="G41" s="16"/>
      <c r="H41" s="13">
        <v>0</v>
      </c>
      <c r="I41" s="16"/>
      <c r="J41" s="15">
        <f t="shared" si="18"/>
        <v>0</v>
      </c>
      <c r="K41" s="16"/>
      <c r="L41" s="17" t="e">
        <f t="shared" si="23"/>
        <v>#DIV/0!</v>
      </c>
      <c r="M41" s="16"/>
      <c r="N41" s="13">
        <v>0</v>
      </c>
      <c r="O41" s="16"/>
      <c r="P41" s="13">
        <v>0</v>
      </c>
      <c r="R41" s="15">
        <f t="shared" si="19"/>
        <v>0</v>
      </c>
      <c r="T41" s="17" t="e">
        <f t="shared" si="20"/>
        <v>#DIV/0!</v>
      </c>
      <c r="V41" s="13">
        <v>0</v>
      </c>
      <c r="W41" s="16"/>
      <c r="X41" s="13">
        <v>0</v>
      </c>
      <c r="Z41" s="15">
        <f t="shared" si="21"/>
        <v>0</v>
      </c>
      <c r="AB41" s="18" t="e">
        <f t="shared" si="22"/>
        <v>#DIV/0!</v>
      </c>
    </row>
    <row r="42" spans="2:31">
      <c r="B42" s="54"/>
      <c r="D42" t="s">
        <v>57</v>
      </c>
      <c r="F42" s="33">
        <v>17.041599999999999</v>
      </c>
      <c r="H42" s="33">
        <v>17.044</v>
      </c>
      <c r="J42" s="34">
        <f t="shared" si="18"/>
        <v>-2.400000000001512E-3</v>
      </c>
      <c r="L42" s="43">
        <f t="shared" si="23"/>
        <v>0.99985918798404116</v>
      </c>
      <c r="M42" s="16"/>
      <c r="N42" s="13">
        <v>0</v>
      </c>
      <c r="O42" s="16"/>
      <c r="P42" s="13">
        <v>0</v>
      </c>
      <c r="R42" s="15">
        <f t="shared" si="19"/>
        <v>0</v>
      </c>
      <c r="T42" s="17" t="e">
        <f t="shared" si="20"/>
        <v>#DIV/0!</v>
      </c>
      <c r="V42" s="13">
        <v>0</v>
      </c>
      <c r="W42" s="16"/>
      <c r="X42" s="13">
        <v>0</v>
      </c>
      <c r="Z42" s="15">
        <f t="shared" si="21"/>
        <v>0</v>
      </c>
      <c r="AB42" s="18" t="e">
        <f t="shared" si="22"/>
        <v>#DIV/0!</v>
      </c>
    </row>
    <row r="43" spans="2:31">
      <c r="B43" s="54"/>
      <c r="D43" t="s">
        <v>58</v>
      </c>
      <c r="F43" s="13">
        <v>0</v>
      </c>
      <c r="G43" s="16"/>
      <c r="H43" s="13">
        <v>0</v>
      </c>
      <c r="I43" s="16"/>
      <c r="J43" s="15">
        <f t="shared" si="18"/>
        <v>0</v>
      </c>
      <c r="K43" s="16"/>
      <c r="L43" s="17" t="e">
        <f t="shared" si="23"/>
        <v>#DIV/0!</v>
      </c>
      <c r="M43" s="16"/>
      <c r="N43" s="13">
        <v>0</v>
      </c>
      <c r="O43" s="16"/>
      <c r="P43" s="13">
        <v>0</v>
      </c>
      <c r="R43" s="15">
        <f t="shared" si="19"/>
        <v>0</v>
      </c>
      <c r="T43" s="17" t="e">
        <f t="shared" si="20"/>
        <v>#DIV/0!</v>
      </c>
      <c r="V43" s="13">
        <v>0</v>
      </c>
      <c r="W43" s="16"/>
      <c r="X43" s="13">
        <v>0</v>
      </c>
      <c r="Z43" s="15">
        <f t="shared" si="21"/>
        <v>0</v>
      </c>
      <c r="AB43" s="18" t="e">
        <f t="shared" si="22"/>
        <v>#DIV/0!</v>
      </c>
    </row>
    <row r="44" spans="2:31">
      <c r="B44" s="54"/>
      <c r="D44" t="s">
        <v>59</v>
      </c>
      <c r="F44" s="13">
        <v>0</v>
      </c>
      <c r="G44" s="16"/>
      <c r="H44" s="13">
        <v>0</v>
      </c>
      <c r="I44" s="16"/>
      <c r="J44" s="15">
        <f t="shared" si="18"/>
        <v>0</v>
      </c>
      <c r="K44" s="16"/>
      <c r="L44" s="17" t="e">
        <f t="shared" si="23"/>
        <v>#DIV/0!</v>
      </c>
      <c r="M44" s="16"/>
      <c r="N44" s="13">
        <v>0</v>
      </c>
      <c r="O44" s="16"/>
      <c r="P44" s="13">
        <v>0</v>
      </c>
      <c r="R44" s="15">
        <f t="shared" si="19"/>
        <v>0</v>
      </c>
      <c r="T44" s="17" t="e">
        <f t="shared" si="20"/>
        <v>#DIV/0!</v>
      </c>
      <c r="V44" s="13">
        <v>0</v>
      </c>
      <c r="W44" s="16"/>
      <c r="X44" s="13">
        <v>0</v>
      </c>
      <c r="Z44" s="15">
        <f t="shared" si="21"/>
        <v>0</v>
      </c>
      <c r="AB44" s="18" t="e">
        <f t="shared" si="22"/>
        <v>#DIV/0!</v>
      </c>
    </row>
    <row r="45" spans="2:31">
      <c r="B45" s="54"/>
      <c r="D45" t="s">
        <v>50</v>
      </c>
      <c r="F45" s="13">
        <v>0</v>
      </c>
      <c r="G45" s="16"/>
      <c r="H45" s="13">
        <v>0</v>
      </c>
      <c r="I45" s="16"/>
      <c r="J45" s="15">
        <f t="shared" si="18"/>
        <v>0</v>
      </c>
      <c r="K45" s="16"/>
      <c r="L45" s="17" t="e">
        <f t="shared" si="23"/>
        <v>#DIV/0!</v>
      </c>
      <c r="M45" s="16"/>
      <c r="N45" s="13">
        <v>0</v>
      </c>
      <c r="O45" s="16"/>
      <c r="P45" s="13">
        <v>0</v>
      </c>
      <c r="R45" s="15">
        <f t="shared" si="19"/>
        <v>0</v>
      </c>
      <c r="T45" s="17" t="e">
        <f t="shared" si="20"/>
        <v>#DIV/0!</v>
      </c>
      <c r="V45" s="13">
        <v>0</v>
      </c>
      <c r="W45" s="16"/>
      <c r="X45" s="13">
        <v>0</v>
      </c>
      <c r="Z45" s="15">
        <f t="shared" si="21"/>
        <v>0</v>
      </c>
      <c r="AB45" s="18" t="e">
        <f t="shared" si="22"/>
        <v>#DIV/0!</v>
      </c>
    </row>
    <row r="46" spans="2:31">
      <c r="B46" s="54"/>
      <c r="D46" t="s">
        <v>60</v>
      </c>
      <c r="F46" s="13">
        <v>0</v>
      </c>
      <c r="G46" s="16"/>
      <c r="H46" s="13">
        <v>0</v>
      </c>
      <c r="I46" s="16"/>
      <c r="J46" s="15">
        <f t="shared" si="18"/>
        <v>0</v>
      </c>
      <c r="K46" s="16"/>
      <c r="L46" s="17" t="e">
        <f t="shared" si="23"/>
        <v>#DIV/0!</v>
      </c>
      <c r="M46" s="16"/>
      <c r="N46" s="13">
        <v>0</v>
      </c>
      <c r="O46" s="16"/>
      <c r="P46" s="13">
        <v>0</v>
      </c>
      <c r="R46" s="15">
        <f t="shared" si="19"/>
        <v>0</v>
      </c>
      <c r="T46" s="17" t="e">
        <f t="shared" si="20"/>
        <v>#DIV/0!</v>
      </c>
      <c r="V46" s="13">
        <v>0</v>
      </c>
      <c r="W46" s="16"/>
      <c r="X46" s="13">
        <v>0</v>
      </c>
      <c r="Z46" s="15">
        <f t="shared" si="21"/>
        <v>0</v>
      </c>
      <c r="AB46" s="18" t="e">
        <f t="shared" si="22"/>
        <v>#DIV/0!</v>
      </c>
    </row>
    <row r="47" spans="2:31">
      <c r="B47" s="54"/>
      <c r="D47" t="s">
        <v>61</v>
      </c>
      <c r="F47" s="33">
        <v>21.770700000000001</v>
      </c>
      <c r="H47" s="33">
        <v>21.771000000000001</v>
      </c>
      <c r="J47" s="34">
        <f t="shared" si="18"/>
        <v>-2.9999999999930083E-4</v>
      </c>
      <c r="L47" s="43">
        <f t="shared" si="23"/>
        <v>0.99998622020118511</v>
      </c>
      <c r="N47" s="33">
        <v>18</v>
      </c>
      <c r="P47" s="33">
        <v>18</v>
      </c>
      <c r="R47" s="34">
        <f t="shared" si="19"/>
        <v>0</v>
      </c>
      <c r="T47" s="43">
        <f t="shared" si="20"/>
        <v>1</v>
      </c>
      <c r="V47" s="33">
        <v>29.5138</v>
      </c>
      <c r="X47" s="33">
        <v>29.218</v>
      </c>
      <c r="Z47" s="34">
        <f t="shared" si="21"/>
        <v>0.29579999999999984</v>
      </c>
      <c r="AB47" s="47">
        <f t="shared" si="22"/>
        <v>1.0101238962283523</v>
      </c>
    </row>
    <row r="48" spans="2:31">
      <c r="B48" s="54"/>
      <c r="D48" t="s">
        <v>62</v>
      </c>
      <c r="F48" s="33">
        <v>320.45260000000002</v>
      </c>
      <c r="H48" s="33">
        <v>327.63799999999998</v>
      </c>
      <c r="J48" s="34">
        <f t="shared" si="18"/>
        <v>-7.1853999999999587</v>
      </c>
      <c r="L48" s="46">
        <f t="shared" si="23"/>
        <v>0.97806908844517437</v>
      </c>
      <c r="N48" s="33">
        <v>401.54360000000003</v>
      </c>
      <c r="P48" s="33">
        <v>409.95100000000002</v>
      </c>
      <c r="R48" s="34">
        <f t="shared" si="19"/>
        <v>-8.4073999999999955</v>
      </c>
      <c r="T48" s="46">
        <f t="shared" si="20"/>
        <v>0.9794916953489563</v>
      </c>
      <c r="V48" s="33">
        <v>545.73</v>
      </c>
      <c r="X48" s="33">
        <v>505.60899999999998</v>
      </c>
      <c r="Z48" s="34">
        <f t="shared" si="21"/>
        <v>40.121000000000038</v>
      </c>
      <c r="AB48" s="48">
        <f t="shared" si="22"/>
        <v>1.0793518311580688</v>
      </c>
      <c r="AE48" s="3" t="s">
        <v>27</v>
      </c>
    </row>
    <row r="49" spans="2:36">
      <c r="B49" s="54"/>
      <c r="F49" s="13">
        <v>0</v>
      </c>
      <c r="G49" s="16"/>
      <c r="H49" s="13">
        <v>0</v>
      </c>
      <c r="I49" s="16"/>
      <c r="J49" s="15">
        <f t="shared" si="18"/>
        <v>0</v>
      </c>
      <c r="K49" s="16"/>
      <c r="L49" s="17" t="e">
        <f t="shared" si="23"/>
        <v>#DIV/0!</v>
      </c>
      <c r="M49" s="16"/>
      <c r="N49" s="13">
        <v>0</v>
      </c>
      <c r="O49" s="16"/>
      <c r="P49" s="13">
        <v>0</v>
      </c>
      <c r="R49" s="15">
        <f t="shared" si="19"/>
        <v>0</v>
      </c>
      <c r="T49" s="17" t="e">
        <f t="shared" si="20"/>
        <v>#DIV/0!</v>
      </c>
      <c r="V49" s="13">
        <v>0</v>
      </c>
      <c r="W49" s="16"/>
      <c r="X49" s="13">
        <v>0</v>
      </c>
      <c r="Z49" s="15">
        <f t="shared" si="21"/>
        <v>0</v>
      </c>
      <c r="AB49" s="18" t="e">
        <f t="shared" si="22"/>
        <v>#DIV/0!</v>
      </c>
    </row>
    <row r="50" spans="2:36">
      <c r="B50" s="54"/>
      <c r="D50" t="s">
        <v>63</v>
      </c>
      <c r="F50" s="33">
        <v>6.8479999999999999</v>
      </c>
      <c r="H50" s="33">
        <v>6.8479999999999999</v>
      </c>
      <c r="J50" s="34">
        <f t="shared" si="18"/>
        <v>0</v>
      </c>
      <c r="L50" s="43">
        <f t="shared" si="23"/>
        <v>1</v>
      </c>
      <c r="N50" s="13">
        <v>0</v>
      </c>
      <c r="O50" s="16"/>
      <c r="P50" s="13">
        <v>0</v>
      </c>
      <c r="R50" s="15">
        <f t="shared" si="19"/>
        <v>0</v>
      </c>
      <c r="T50" s="17" t="e">
        <f t="shared" si="20"/>
        <v>#DIV/0!</v>
      </c>
      <c r="V50" s="33">
        <v>36.32</v>
      </c>
      <c r="X50" s="33">
        <v>34.24</v>
      </c>
      <c r="Z50" s="34">
        <f t="shared" si="21"/>
        <v>2.0799999999999983</v>
      </c>
      <c r="AB50" s="48">
        <f t="shared" si="22"/>
        <v>1.0607476635514017</v>
      </c>
      <c r="AE50" s="3" t="s">
        <v>27</v>
      </c>
    </row>
    <row r="51" spans="2:36">
      <c r="B51" s="54"/>
      <c r="F51" s="13">
        <v>0</v>
      </c>
      <c r="G51" s="16"/>
      <c r="H51" s="13">
        <v>0</v>
      </c>
      <c r="I51" s="16"/>
      <c r="J51" s="15">
        <f t="shared" si="18"/>
        <v>0</v>
      </c>
      <c r="K51" s="16"/>
      <c r="L51" s="17" t="e">
        <f t="shared" si="23"/>
        <v>#DIV/0!</v>
      </c>
      <c r="M51" s="16"/>
      <c r="N51" s="13">
        <v>0</v>
      </c>
      <c r="O51" s="16"/>
      <c r="P51" s="13">
        <v>0</v>
      </c>
      <c r="R51" s="15">
        <f t="shared" si="19"/>
        <v>0</v>
      </c>
      <c r="T51" s="17" t="e">
        <f t="shared" si="20"/>
        <v>#DIV/0!</v>
      </c>
      <c r="V51" s="13">
        <v>0</v>
      </c>
      <c r="W51" s="16"/>
      <c r="X51" s="13">
        <v>0</v>
      </c>
      <c r="Z51" s="15">
        <f t="shared" si="21"/>
        <v>0</v>
      </c>
      <c r="AB51" s="18" t="e">
        <f t="shared" si="22"/>
        <v>#DIV/0!</v>
      </c>
    </row>
    <row r="52" spans="2:36">
      <c r="B52" s="54"/>
      <c r="D52" s="21" t="s">
        <v>64</v>
      </c>
      <c r="E52" s="21"/>
      <c r="F52" s="40">
        <v>859.49530000000004</v>
      </c>
      <c r="G52" s="21"/>
      <c r="H52" s="40">
        <v>859.52200000000005</v>
      </c>
      <c r="I52" s="21"/>
      <c r="J52" s="41">
        <f t="shared" si="18"/>
        <v>-2.6700000000005275E-2</v>
      </c>
      <c r="K52" s="21"/>
      <c r="L52" s="45">
        <f t="shared" si="23"/>
        <v>0.99996893622269123</v>
      </c>
      <c r="M52" s="21"/>
      <c r="N52" s="40">
        <v>2163.4499999999998</v>
      </c>
      <c r="O52" s="21"/>
      <c r="P52" s="40">
        <v>1918.25</v>
      </c>
      <c r="Q52" s="21"/>
      <c r="R52" s="41">
        <f t="shared" si="19"/>
        <v>245.19999999999982</v>
      </c>
      <c r="S52" s="21"/>
      <c r="T52" s="49">
        <f t="shared" si="20"/>
        <v>1.1278248403492765</v>
      </c>
      <c r="U52" s="21"/>
      <c r="V52" s="40">
        <v>293.3</v>
      </c>
      <c r="W52" s="21"/>
      <c r="X52" s="40">
        <v>259.339</v>
      </c>
      <c r="Y52" s="21"/>
      <c r="Z52" s="41">
        <f t="shared" si="21"/>
        <v>33.961000000000013</v>
      </c>
      <c r="AA52" s="21"/>
      <c r="AB52" s="50">
        <f t="shared" si="22"/>
        <v>1.1309521514311385</v>
      </c>
      <c r="AE52" s="3" t="s">
        <v>65</v>
      </c>
    </row>
    <row r="53" spans="2:36">
      <c r="B53" s="29" t="s">
        <v>66</v>
      </c>
      <c r="C53" s="30"/>
      <c r="D53" s="21" t="s">
        <v>67</v>
      </c>
      <c r="E53" s="21"/>
      <c r="F53" s="22">
        <v>0</v>
      </c>
      <c r="G53" s="26"/>
      <c r="H53" s="22">
        <v>0</v>
      </c>
      <c r="I53" s="26"/>
      <c r="J53" s="24">
        <f t="shared" si="18"/>
        <v>0</v>
      </c>
      <c r="K53" s="26"/>
      <c r="L53" s="25" t="e">
        <f t="shared" si="23"/>
        <v>#DIV/0!</v>
      </c>
      <c r="M53" s="26"/>
      <c r="N53" s="22">
        <v>0</v>
      </c>
      <c r="O53" s="26"/>
      <c r="P53" s="22">
        <v>0</v>
      </c>
      <c r="Q53" s="21"/>
      <c r="R53" s="24">
        <f t="shared" si="19"/>
        <v>0</v>
      </c>
      <c r="S53" s="21"/>
      <c r="T53" s="25" t="e">
        <f t="shared" si="20"/>
        <v>#DIV/0!</v>
      </c>
      <c r="U53" s="21"/>
      <c r="V53" s="22">
        <v>0</v>
      </c>
      <c r="W53" s="26"/>
      <c r="X53" s="22">
        <v>0</v>
      </c>
      <c r="Y53" s="21"/>
      <c r="Z53" s="24">
        <f t="shared" si="21"/>
        <v>0</v>
      </c>
      <c r="AA53" s="21"/>
      <c r="AB53" s="27" t="e">
        <f t="shared" si="22"/>
        <v>#DIV/0!</v>
      </c>
    </row>
    <row r="54" spans="2:36">
      <c r="B54" s="54" t="s">
        <v>68</v>
      </c>
      <c r="D54" t="s">
        <v>69</v>
      </c>
      <c r="F54" s="13">
        <v>0</v>
      </c>
      <c r="G54" s="16"/>
      <c r="H54" s="13">
        <v>0</v>
      </c>
      <c r="I54" s="16"/>
      <c r="J54" s="15">
        <f t="shared" si="18"/>
        <v>0</v>
      </c>
      <c r="K54" s="16"/>
      <c r="L54" s="17" t="e">
        <f t="shared" si="23"/>
        <v>#DIV/0!</v>
      </c>
      <c r="M54" s="16"/>
      <c r="N54" s="13">
        <v>0</v>
      </c>
      <c r="O54" s="16"/>
      <c r="P54" s="13">
        <v>0</v>
      </c>
      <c r="R54" s="15">
        <f t="shared" si="19"/>
        <v>0</v>
      </c>
      <c r="T54" s="17" t="e">
        <f t="shared" si="20"/>
        <v>#DIV/0!</v>
      </c>
      <c r="V54" s="13">
        <v>0</v>
      </c>
      <c r="W54" s="16"/>
      <c r="X54" s="13">
        <v>0</v>
      </c>
      <c r="Z54" s="15">
        <f t="shared" si="21"/>
        <v>0</v>
      </c>
      <c r="AB54" s="18" t="e">
        <f t="shared" si="22"/>
        <v>#DIV/0!</v>
      </c>
    </row>
    <row r="55" spans="2:36">
      <c r="B55" s="54"/>
      <c r="D55" t="s">
        <v>70</v>
      </c>
      <c r="F55" s="13">
        <v>0</v>
      </c>
      <c r="G55" s="16"/>
      <c r="H55" s="13">
        <v>0</v>
      </c>
      <c r="J55" s="15">
        <f t="shared" si="0"/>
        <v>0</v>
      </c>
      <c r="L55" s="17" t="e">
        <f t="shared" si="1"/>
        <v>#DIV/0!</v>
      </c>
      <c r="N55" s="13">
        <v>0</v>
      </c>
      <c r="O55" s="16"/>
      <c r="P55" s="13">
        <v>0</v>
      </c>
      <c r="R55" s="15">
        <f t="shared" ref="R55:R57" si="24">N55-P55</f>
        <v>0</v>
      </c>
      <c r="T55" s="17" t="e">
        <f t="shared" si="3"/>
        <v>#DIV/0!</v>
      </c>
      <c r="V55" s="13">
        <v>0</v>
      </c>
      <c r="W55" s="16"/>
      <c r="X55" s="13">
        <v>0</v>
      </c>
      <c r="Z55" s="15">
        <f t="shared" ref="Z55:Z57" si="25">V55-X55</f>
        <v>0</v>
      </c>
      <c r="AB55" s="18" t="e">
        <f t="shared" si="5"/>
        <v>#DIV/0!</v>
      </c>
    </row>
    <row r="56" spans="2:36">
      <c r="B56" s="54"/>
      <c r="D56" t="s">
        <v>71</v>
      </c>
      <c r="F56" s="13">
        <v>0</v>
      </c>
      <c r="G56" s="16"/>
      <c r="H56" s="13">
        <v>0</v>
      </c>
      <c r="J56" s="15">
        <f t="shared" si="0"/>
        <v>0</v>
      </c>
      <c r="L56" s="17" t="e">
        <f t="shared" si="1"/>
        <v>#DIV/0!</v>
      </c>
      <c r="N56" s="13">
        <v>0</v>
      </c>
      <c r="O56" s="16"/>
      <c r="P56" s="13">
        <v>0</v>
      </c>
      <c r="R56" s="15">
        <f t="shared" si="24"/>
        <v>0</v>
      </c>
      <c r="T56" s="17" t="e">
        <f t="shared" si="3"/>
        <v>#DIV/0!</v>
      </c>
      <c r="V56" s="13">
        <v>0</v>
      </c>
      <c r="W56" s="16"/>
      <c r="X56" s="13">
        <v>0</v>
      </c>
      <c r="Z56" s="15">
        <f t="shared" si="25"/>
        <v>0</v>
      </c>
      <c r="AB56" s="18" t="e">
        <f t="shared" si="5"/>
        <v>#DIV/0!</v>
      </c>
    </row>
    <row r="57" spans="2:36">
      <c r="B57" s="54"/>
      <c r="C57" s="31"/>
      <c r="D57" s="21" t="s">
        <v>72</v>
      </c>
      <c r="E57" s="21"/>
      <c r="F57" s="22">
        <v>0</v>
      </c>
      <c r="G57" s="26"/>
      <c r="H57" s="22">
        <v>0</v>
      </c>
      <c r="I57" s="21"/>
      <c r="J57" s="24">
        <f t="shared" si="0"/>
        <v>0</v>
      </c>
      <c r="K57" s="21"/>
      <c r="L57" s="25" t="e">
        <f t="shared" si="1"/>
        <v>#DIV/0!</v>
      </c>
      <c r="M57" s="21"/>
      <c r="N57" s="22">
        <v>0</v>
      </c>
      <c r="O57" s="26"/>
      <c r="P57" s="22">
        <v>0</v>
      </c>
      <c r="Q57" s="21"/>
      <c r="R57" s="24">
        <f t="shared" si="24"/>
        <v>0</v>
      </c>
      <c r="S57" s="21"/>
      <c r="T57" s="17" t="e">
        <f t="shared" si="3"/>
        <v>#DIV/0!</v>
      </c>
      <c r="V57" s="33">
        <v>809.98289999999997</v>
      </c>
      <c r="X57" s="33">
        <v>838.22299999999996</v>
      </c>
      <c r="Z57" s="34">
        <f t="shared" si="25"/>
        <v>-28.240099999999984</v>
      </c>
      <c r="AB57" s="47">
        <f t="shared" si="5"/>
        <v>0.96630956201392715</v>
      </c>
    </row>
    <row r="58" spans="2:36">
      <c r="B58" s="10"/>
      <c r="C58" s="10"/>
      <c r="D58" s="10" t="s">
        <v>18</v>
      </c>
      <c r="E58" s="10"/>
      <c r="F58" s="11" t="s">
        <v>19</v>
      </c>
      <c r="G58" s="10"/>
      <c r="H58" s="11" t="s">
        <v>19</v>
      </c>
      <c r="I58" s="10"/>
      <c r="J58" s="11" t="s">
        <v>20</v>
      </c>
      <c r="K58" s="10"/>
      <c r="L58" s="11" t="s">
        <v>21</v>
      </c>
      <c r="M58" s="10"/>
      <c r="N58" s="11" t="s">
        <v>22</v>
      </c>
      <c r="O58" s="10"/>
      <c r="P58" s="11" t="s">
        <v>22</v>
      </c>
      <c r="Q58" s="10"/>
      <c r="R58" s="11" t="s">
        <v>20</v>
      </c>
      <c r="S58" s="10"/>
      <c r="T58" s="11" t="s">
        <v>21</v>
      </c>
      <c r="U58" s="11"/>
      <c r="V58" s="11" t="s">
        <v>23</v>
      </c>
      <c r="W58" s="10"/>
      <c r="X58" s="11" t="s">
        <v>23</v>
      </c>
      <c r="Y58" s="10"/>
      <c r="Z58" s="11" t="s">
        <v>20</v>
      </c>
      <c r="AA58" s="10"/>
      <c r="AB58" s="12" t="s">
        <v>21</v>
      </c>
    </row>
    <row r="59" spans="2:36">
      <c r="B59" s="54" t="s">
        <v>73</v>
      </c>
      <c r="D59" t="s">
        <v>74</v>
      </c>
      <c r="F59" s="13">
        <v>0</v>
      </c>
      <c r="G59" s="16"/>
      <c r="H59" s="13">
        <v>0</v>
      </c>
      <c r="J59" s="15">
        <f t="shared" ref="J59:J81" si="26">F59-H59</f>
        <v>0</v>
      </c>
      <c r="L59" s="17" t="e">
        <f t="shared" ref="L59:L81" si="27">F59/H59</f>
        <v>#DIV/0!</v>
      </c>
      <c r="N59" s="13">
        <v>0</v>
      </c>
      <c r="O59" s="16"/>
      <c r="P59" s="13">
        <v>0</v>
      </c>
      <c r="R59" s="15">
        <f t="shared" ref="R59:R81" si="28">N59-P59</f>
        <v>0</v>
      </c>
      <c r="T59" s="17" t="e">
        <f t="shared" ref="T59:T81" si="29">N59/P59</f>
        <v>#DIV/0!</v>
      </c>
      <c r="V59" s="13">
        <v>0</v>
      </c>
      <c r="W59" s="16"/>
      <c r="X59" s="13">
        <v>0</v>
      </c>
      <c r="Z59" s="15">
        <f t="shared" ref="Z59:Z81" si="30">V59-X59</f>
        <v>0</v>
      </c>
      <c r="AA59" s="14"/>
      <c r="AB59" s="18" t="e">
        <f t="shared" si="5"/>
        <v>#DIV/0!</v>
      </c>
    </row>
    <row r="60" spans="2:36">
      <c r="B60" s="54"/>
      <c r="D60" t="s">
        <v>75</v>
      </c>
      <c r="F60" s="13">
        <v>0</v>
      </c>
      <c r="G60" s="16"/>
      <c r="H60" s="13">
        <v>0</v>
      </c>
      <c r="J60" s="15">
        <f t="shared" si="26"/>
        <v>0</v>
      </c>
      <c r="L60" s="17" t="e">
        <f t="shared" si="27"/>
        <v>#DIV/0!</v>
      </c>
      <c r="N60" s="13">
        <v>0</v>
      </c>
      <c r="O60" s="16"/>
      <c r="P60" s="13">
        <v>0</v>
      </c>
      <c r="R60" s="15">
        <f t="shared" si="28"/>
        <v>0</v>
      </c>
      <c r="T60" s="17" t="e">
        <f t="shared" si="29"/>
        <v>#DIV/0!</v>
      </c>
      <c r="V60" s="13">
        <v>0</v>
      </c>
      <c r="W60" s="16"/>
      <c r="X60" s="13">
        <v>0</v>
      </c>
      <c r="Z60" s="15">
        <f t="shared" si="30"/>
        <v>0</v>
      </c>
      <c r="AA60" s="14"/>
      <c r="AB60" s="18" t="e">
        <f t="shared" si="5"/>
        <v>#DIV/0!</v>
      </c>
    </row>
    <row r="61" spans="2:36">
      <c r="B61" s="54"/>
      <c r="D61" t="s">
        <v>76</v>
      </c>
      <c r="F61" s="13">
        <v>0</v>
      </c>
      <c r="G61" s="16"/>
      <c r="H61" s="13">
        <v>0</v>
      </c>
      <c r="J61" s="15">
        <f t="shared" si="26"/>
        <v>0</v>
      </c>
      <c r="L61" s="17" t="e">
        <f t="shared" si="27"/>
        <v>#DIV/0!</v>
      </c>
      <c r="N61" s="13">
        <v>0</v>
      </c>
      <c r="O61" s="16"/>
      <c r="P61" s="13">
        <v>0</v>
      </c>
      <c r="R61" s="15">
        <f t="shared" si="28"/>
        <v>0</v>
      </c>
      <c r="T61" s="17" t="e">
        <f t="shared" si="29"/>
        <v>#DIV/0!</v>
      </c>
      <c r="V61" s="13">
        <v>0</v>
      </c>
      <c r="W61" s="16"/>
      <c r="X61" s="13">
        <v>0</v>
      </c>
      <c r="Z61" s="15">
        <f t="shared" si="30"/>
        <v>0</v>
      </c>
      <c r="AA61" s="14"/>
      <c r="AB61" s="18" t="e">
        <f t="shared" si="5"/>
        <v>#DIV/0!</v>
      </c>
    </row>
    <row r="62" spans="2:36">
      <c r="B62" s="54"/>
      <c r="D62" t="s">
        <v>77</v>
      </c>
      <c r="F62" s="13">
        <v>0</v>
      </c>
      <c r="G62" s="16"/>
      <c r="H62" s="13">
        <v>0</v>
      </c>
      <c r="J62" s="15">
        <f t="shared" si="26"/>
        <v>0</v>
      </c>
      <c r="L62" s="17" t="e">
        <f t="shared" si="27"/>
        <v>#DIV/0!</v>
      </c>
      <c r="N62" s="13">
        <v>0</v>
      </c>
      <c r="O62" s="16"/>
      <c r="P62" s="13">
        <v>0</v>
      </c>
      <c r="R62" s="15">
        <f t="shared" si="28"/>
        <v>0</v>
      </c>
      <c r="T62" s="17" t="e">
        <f t="shared" si="29"/>
        <v>#DIV/0!</v>
      </c>
      <c r="V62" s="13">
        <v>0</v>
      </c>
      <c r="W62" s="16"/>
      <c r="X62" s="13">
        <v>0</v>
      </c>
      <c r="Z62" s="15">
        <f t="shared" si="30"/>
        <v>0</v>
      </c>
      <c r="AB62" s="18" t="e">
        <f t="shared" ref="AB62:AB92" si="31">V62/X62</f>
        <v>#DIV/0!</v>
      </c>
      <c r="AJ62" t="s">
        <v>78</v>
      </c>
    </row>
    <row r="63" spans="2:36">
      <c r="B63" s="54" t="s">
        <v>79</v>
      </c>
      <c r="D63" t="s">
        <v>80</v>
      </c>
      <c r="F63" s="13">
        <v>0</v>
      </c>
      <c r="G63" s="16"/>
      <c r="H63" s="13">
        <v>0</v>
      </c>
      <c r="J63" s="15">
        <f t="shared" si="26"/>
        <v>0</v>
      </c>
      <c r="L63" s="17" t="e">
        <f t="shared" si="27"/>
        <v>#DIV/0!</v>
      </c>
      <c r="N63" s="13">
        <v>0</v>
      </c>
      <c r="O63" s="16"/>
      <c r="P63" s="13">
        <v>0</v>
      </c>
      <c r="R63" s="15">
        <f t="shared" si="28"/>
        <v>0</v>
      </c>
      <c r="T63" s="17" t="e">
        <f t="shared" si="29"/>
        <v>#DIV/0!</v>
      </c>
      <c r="V63" s="13">
        <v>0</v>
      </c>
      <c r="W63" s="16"/>
      <c r="X63" s="13">
        <v>0</v>
      </c>
      <c r="Z63" s="15">
        <f t="shared" si="30"/>
        <v>0</v>
      </c>
      <c r="AB63" s="18" t="e">
        <f t="shared" si="31"/>
        <v>#DIV/0!</v>
      </c>
    </row>
    <row r="64" spans="2:36">
      <c r="B64" s="54"/>
      <c r="D64" t="s">
        <v>81</v>
      </c>
      <c r="F64" s="13">
        <v>0</v>
      </c>
      <c r="G64" s="16"/>
      <c r="H64" s="13">
        <v>0</v>
      </c>
      <c r="J64" s="15">
        <f t="shared" si="26"/>
        <v>0</v>
      </c>
      <c r="L64" s="17" t="e">
        <f t="shared" si="27"/>
        <v>#DIV/0!</v>
      </c>
      <c r="N64" s="13">
        <v>0</v>
      </c>
      <c r="O64" s="16"/>
      <c r="P64" s="13">
        <v>0</v>
      </c>
      <c r="R64" s="15">
        <f t="shared" si="28"/>
        <v>0</v>
      </c>
      <c r="T64" s="17" t="e">
        <f t="shared" si="29"/>
        <v>#DIV/0!</v>
      </c>
      <c r="V64" s="13">
        <v>0</v>
      </c>
      <c r="W64" s="16"/>
      <c r="X64" s="13">
        <v>0</v>
      </c>
      <c r="Z64" s="15">
        <f t="shared" si="30"/>
        <v>0</v>
      </c>
      <c r="AB64" s="18" t="e">
        <f t="shared" si="31"/>
        <v>#DIV/0!</v>
      </c>
    </row>
    <row r="65" spans="2:28">
      <c r="B65" s="54" t="s">
        <v>82</v>
      </c>
      <c r="D65" t="s">
        <v>83</v>
      </c>
      <c r="F65" s="13">
        <v>0</v>
      </c>
      <c r="G65" s="16"/>
      <c r="H65" s="13">
        <v>0</v>
      </c>
      <c r="J65" s="15">
        <f t="shared" si="26"/>
        <v>0</v>
      </c>
      <c r="L65" s="17" t="e">
        <f t="shared" si="27"/>
        <v>#DIV/0!</v>
      </c>
      <c r="N65" s="13">
        <v>0</v>
      </c>
      <c r="O65" s="16"/>
      <c r="P65" s="13">
        <v>0</v>
      </c>
      <c r="R65" s="15">
        <f t="shared" si="28"/>
        <v>0</v>
      </c>
      <c r="T65" s="17" t="e">
        <f t="shared" si="29"/>
        <v>#DIV/0!</v>
      </c>
      <c r="V65" s="13">
        <v>0</v>
      </c>
      <c r="W65" s="16"/>
      <c r="X65" s="13">
        <v>0</v>
      </c>
      <c r="Z65" s="15">
        <f t="shared" si="30"/>
        <v>0</v>
      </c>
      <c r="AB65" s="18" t="e">
        <f t="shared" si="31"/>
        <v>#DIV/0!</v>
      </c>
    </row>
    <row r="66" spans="2:28">
      <c r="B66" s="54"/>
      <c r="D66" t="s">
        <v>84</v>
      </c>
      <c r="F66" s="13">
        <v>0</v>
      </c>
      <c r="G66" s="16"/>
      <c r="H66" s="13">
        <v>0</v>
      </c>
      <c r="J66" s="15">
        <f t="shared" si="26"/>
        <v>0</v>
      </c>
      <c r="L66" s="17" t="e">
        <f t="shared" si="27"/>
        <v>#DIV/0!</v>
      </c>
      <c r="N66" s="13">
        <v>0</v>
      </c>
      <c r="O66" s="16"/>
      <c r="P66" s="13">
        <v>0</v>
      </c>
      <c r="R66" s="15">
        <f t="shared" si="28"/>
        <v>0</v>
      </c>
      <c r="T66" s="17" t="e">
        <f t="shared" si="29"/>
        <v>#DIV/0!</v>
      </c>
      <c r="V66" s="13">
        <v>0</v>
      </c>
      <c r="W66" s="16"/>
      <c r="X66" s="13">
        <v>0</v>
      </c>
      <c r="Z66" s="15">
        <f t="shared" si="30"/>
        <v>0</v>
      </c>
      <c r="AB66" s="18" t="e">
        <f t="shared" si="31"/>
        <v>#DIV/0!</v>
      </c>
    </row>
    <row r="67" spans="2:28">
      <c r="B67" s="54" t="s">
        <v>85</v>
      </c>
      <c r="D67" t="s">
        <v>86</v>
      </c>
      <c r="F67" s="13">
        <v>0</v>
      </c>
      <c r="G67" s="16"/>
      <c r="H67" s="13">
        <v>0</v>
      </c>
      <c r="J67" s="15">
        <f t="shared" si="26"/>
        <v>0</v>
      </c>
      <c r="L67" s="17" t="e">
        <f t="shared" si="27"/>
        <v>#DIV/0!</v>
      </c>
      <c r="N67" s="13">
        <v>0</v>
      </c>
      <c r="O67" s="16"/>
      <c r="P67" s="13">
        <v>0</v>
      </c>
      <c r="R67" s="15">
        <f t="shared" si="28"/>
        <v>0</v>
      </c>
      <c r="T67" s="17" t="e">
        <f t="shared" si="29"/>
        <v>#DIV/0!</v>
      </c>
      <c r="V67" s="13">
        <v>0</v>
      </c>
      <c r="W67" s="16"/>
      <c r="X67" s="13">
        <v>0</v>
      </c>
      <c r="Z67" s="15">
        <f t="shared" si="30"/>
        <v>0</v>
      </c>
      <c r="AB67" s="18" t="e">
        <f t="shared" si="31"/>
        <v>#DIV/0!</v>
      </c>
    </row>
    <row r="68" spans="2:28">
      <c r="B68" s="54"/>
      <c r="D68" t="s">
        <v>87</v>
      </c>
      <c r="F68" s="13">
        <v>0</v>
      </c>
      <c r="G68" s="16"/>
      <c r="H68" s="13">
        <v>0</v>
      </c>
      <c r="J68" s="15">
        <f t="shared" si="26"/>
        <v>0</v>
      </c>
      <c r="L68" s="17" t="e">
        <f t="shared" si="27"/>
        <v>#DIV/0!</v>
      </c>
      <c r="N68" s="13">
        <v>0</v>
      </c>
      <c r="O68" s="16"/>
      <c r="P68" s="13">
        <v>0</v>
      </c>
      <c r="R68" s="15">
        <f t="shared" si="28"/>
        <v>0</v>
      </c>
      <c r="T68" s="17" t="e">
        <f t="shared" si="29"/>
        <v>#DIV/0!</v>
      </c>
      <c r="V68" s="13">
        <v>0</v>
      </c>
      <c r="W68" s="16"/>
      <c r="X68" s="13">
        <v>0</v>
      </c>
      <c r="Z68" s="15">
        <f t="shared" si="30"/>
        <v>0</v>
      </c>
      <c r="AB68" s="18" t="e">
        <f t="shared" si="31"/>
        <v>#DIV/0!</v>
      </c>
    </row>
    <row r="69" spans="2:28">
      <c r="B69" s="54"/>
      <c r="D69" t="s">
        <v>88</v>
      </c>
      <c r="F69" s="13">
        <v>0</v>
      </c>
      <c r="G69" s="16"/>
      <c r="H69" s="13">
        <v>0</v>
      </c>
      <c r="J69" s="15">
        <f t="shared" si="26"/>
        <v>0</v>
      </c>
      <c r="L69" s="17" t="e">
        <f t="shared" si="27"/>
        <v>#DIV/0!</v>
      </c>
      <c r="N69" s="13">
        <v>0</v>
      </c>
      <c r="O69" s="16"/>
      <c r="P69" s="13">
        <v>0</v>
      </c>
      <c r="R69" s="15">
        <f t="shared" si="28"/>
        <v>0</v>
      </c>
      <c r="T69" s="17" t="e">
        <f t="shared" si="29"/>
        <v>#DIV/0!</v>
      </c>
      <c r="V69" s="13">
        <v>0</v>
      </c>
      <c r="W69" s="16"/>
      <c r="X69" s="13">
        <v>0</v>
      </c>
      <c r="Z69" s="15">
        <f t="shared" si="30"/>
        <v>0</v>
      </c>
      <c r="AB69" s="18" t="e">
        <f t="shared" si="31"/>
        <v>#DIV/0!</v>
      </c>
    </row>
    <row r="70" spans="2:28">
      <c r="B70" s="54"/>
      <c r="D70" t="s">
        <v>89</v>
      </c>
      <c r="F70" s="13">
        <v>0</v>
      </c>
      <c r="G70" s="16"/>
      <c r="H70" s="13">
        <v>0</v>
      </c>
      <c r="J70" s="15">
        <f t="shared" si="26"/>
        <v>0</v>
      </c>
      <c r="L70" s="17" t="e">
        <f t="shared" si="27"/>
        <v>#DIV/0!</v>
      </c>
      <c r="N70" s="13">
        <v>0</v>
      </c>
      <c r="O70" s="16"/>
      <c r="P70" s="13">
        <v>0</v>
      </c>
      <c r="R70" s="15">
        <f t="shared" si="28"/>
        <v>0</v>
      </c>
      <c r="T70" s="17" t="e">
        <f t="shared" si="29"/>
        <v>#DIV/0!</v>
      </c>
      <c r="V70" s="13">
        <v>0</v>
      </c>
      <c r="W70" s="16"/>
      <c r="X70" s="13">
        <v>0</v>
      </c>
      <c r="Z70" s="15">
        <f t="shared" si="30"/>
        <v>0</v>
      </c>
      <c r="AB70" s="18" t="e">
        <f t="shared" si="31"/>
        <v>#DIV/0!</v>
      </c>
    </row>
    <row r="71" spans="2:28">
      <c r="B71" s="54"/>
      <c r="D71" t="s">
        <v>90</v>
      </c>
      <c r="F71" s="13">
        <v>0</v>
      </c>
      <c r="G71" s="16"/>
      <c r="H71" s="13">
        <v>0</v>
      </c>
      <c r="J71" s="15">
        <f t="shared" si="26"/>
        <v>0</v>
      </c>
      <c r="L71" s="17" t="e">
        <f t="shared" si="27"/>
        <v>#DIV/0!</v>
      </c>
      <c r="N71" s="13">
        <v>0</v>
      </c>
      <c r="O71" s="16"/>
      <c r="P71" s="13">
        <v>0</v>
      </c>
      <c r="R71" s="15">
        <f t="shared" si="28"/>
        <v>0</v>
      </c>
      <c r="T71" s="17" t="e">
        <f t="shared" si="29"/>
        <v>#DIV/0!</v>
      </c>
      <c r="V71" s="13">
        <v>0</v>
      </c>
      <c r="W71" s="16"/>
      <c r="X71" s="13">
        <v>0</v>
      </c>
      <c r="Z71" s="15">
        <f t="shared" si="30"/>
        <v>0</v>
      </c>
      <c r="AB71" s="18" t="e">
        <f t="shared" si="31"/>
        <v>#DIV/0!</v>
      </c>
    </row>
    <row r="72" spans="2:28">
      <c r="B72" s="54"/>
      <c r="D72" t="s">
        <v>91</v>
      </c>
      <c r="F72" s="13">
        <v>0</v>
      </c>
      <c r="G72" s="16"/>
      <c r="H72" s="13">
        <v>0</v>
      </c>
      <c r="J72" s="15">
        <f t="shared" si="26"/>
        <v>0</v>
      </c>
      <c r="L72" s="17" t="e">
        <f t="shared" si="27"/>
        <v>#DIV/0!</v>
      </c>
      <c r="N72" s="13">
        <v>0</v>
      </c>
      <c r="O72" s="16"/>
      <c r="P72" s="13">
        <v>0</v>
      </c>
      <c r="R72" s="15">
        <f t="shared" si="28"/>
        <v>0</v>
      </c>
      <c r="T72" s="17" t="e">
        <f t="shared" si="29"/>
        <v>#DIV/0!</v>
      </c>
      <c r="V72" s="13">
        <v>0</v>
      </c>
      <c r="W72" s="16"/>
      <c r="X72" s="13">
        <v>0</v>
      </c>
      <c r="Z72" s="15">
        <f t="shared" si="30"/>
        <v>0</v>
      </c>
      <c r="AB72" s="18" t="e">
        <f t="shared" si="31"/>
        <v>#DIV/0!</v>
      </c>
    </row>
    <row r="73" spans="2:28">
      <c r="B73" s="54"/>
      <c r="D73" t="s">
        <v>92</v>
      </c>
      <c r="F73" s="13">
        <v>0</v>
      </c>
      <c r="G73" s="16"/>
      <c r="H73" s="13">
        <v>0</v>
      </c>
      <c r="J73" s="15">
        <f t="shared" si="26"/>
        <v>0</v>
      </c>
      <c r="L73" s="17" t="e">
        <f t="shared" si="27"/>
        <v>#DIV/0!</v>
      </c>
      <c r="N73" s="13">
        <v>0</v>
      </c>
      <c r="O73" s="16"/>
      <c r="P73" s="13">
        <v>0</v>
      </c>
      <c r="R73" s="15">
        <f t="shared" si="28"/>
        <v>0</v>
      </c>
      <c r="T73" s="17" t="e">
        <f t="shared" si="29"/>
        <v>#DIV/0!</v>
      </c>
      <c r="V73" s="13">
        <v>0</v>
      </c>
      <c r="W73" s="16"/>
      <c r="X73" s="13">
        <v>0</v>
      </c>
      <c r="Z73" s="15">
        <f t="shared" si="30"/>
        <v>0</v>
      </c>
      <c r="AB73" s="18" t="e">
        <f t="shared" si="31"/>
        <v>#DIV/0!</v>
      </c>
    </row>
    <row r="74" spans="2:28">
      <c r="B74" s="54" t="s">
        <v>93</v>
      </c>
      <c r="D74" t="s">
        <v>94</v>
      </c>
      <c r="F74" s="13">
        <v>0</v>
      </c>
      <c r="G74" s="16"/>
      <c r="H74" s="13">
        <v>0</v>
      </c>
      <c r="J74" s="15">
        <f t="shared" si="26"/>
        <v>0</v>
      </c>
      <c r="L74" s="17" t="e">
        <f t="shared" si="27"/>
        <v>#DIV/0!</v>
      </c>
      <c r="N74" s="13">
        <v>0</v>
      </c>
      <c r="O74" s="16"/>
      <c r="P74" s="13">
        <v>0</v>
      </c>
      <c r="R74" s="15">
        <f t="shared" si="28"/>
        <v>0</v>
      </c>
      <c r="T74" s="17" t="e">
        <f t="shared" si="29"/>
        <v>#DIV/0!</v>
      </c>
      <c r="V74" s="13">
        <v>0</v>
      </c>
      <c r="W74" s="16"/>
      <c r="X74" s="13">
        <v>0</v>
      </c>
      <c r="Z74" s="15">
        <f t="shared" si="30"/>
        <v>0</v>
      </c>
      <c r="AB74" s="18" t="e">
        <f t="shared" si="31"/>
        <v>#DIV/0!</v>
      </c>
    </row>
    <row r="75" spans="2:28">
      <c r="B75" s="54"/>
      <c r="D75" t="s">
        <v>95</v>
      </c>
      <c r="F75" s="13">
        <v>0</v>
      </c>
      <c r="G75" s="16"/>
      <c r="H75" s="13">
        <v>0</v>
      </c>
      <c r="J75" s="15">
        <f t="shared" si="26"/>
        <v>0</v>
      </c>
      <c r="L75" s="17" t="e">
        <f t="shared" si="27"/>
        <v>#DIV/0!</v>
      </c>
      <c r="N75" s="13">
        <v>0</v>
      </c>
      <c r="O75" s="16"/>
      <c r="P75" s="13">
        <v>0</v>
      </c>
      <c r="R75" s="15">
        <f t="shared" si="28"/>
        <v>0</v>
      </c>
      <c r="T75" s="17" t="e">
        <f t="shared" si="29"/>
        <v>#DIV/0!</v>
      </c>
      <c r="V75" s="13">
        <v>0</v>
      </c>
      <c r="W75" s="16"/>
      <c r="X75" s="13">
        <v>0</v>
      </c>
      <c r="Z75" s="15">
        <f t="shared" si="30"/>
        <v>0</v>
      </c>
      <c r="AB75" s="18" t="e">
        <f t="shared" si="31"/>
        <v>#DIV/0!</v>
      </c>
    </row>
    <row r="76" spans="2:28">
      <c r="B76" s="54"/>
      <c r="D76" t="s">
        <v>96</v>
      </c>
      <c r="F76" s="13">
        <v>0</v>
      </c>
      <c r="G76" s="16"/>
      <c r="H76" s="13">
        <v>0</v>
      </c>
      <c r="J76" s="15">
        <f t="shared" si="26"/>
        <v>0</v>
      </c>
      <c r="L76" s="17" t="e">
        <f t="shared" si="27"/>
        <v>#DIV/0!</v>
      </c>
      <c r="N76" s="13">
        <v>0</v>
      </c>
      <c r="O76" s="16"/>
      <c r="P76" s="13">
        <v>0</v>
      </c>
      <c r="R76" s="15">
        <f t="shared" si="28"/>
        <v>0</v>
      </c>
      <c r="T76" s="17" t="e">
        <f t="shared" si="29"/>
        <v>#DIV/0!</v>
      </c>
      <c r="V76" s="13">
        <v>0</v>
      </c>
      <c r="W76" s="16"/>
      <c r="X76" s="13">
        <v>0</v>
      </c>
      <c r="Z76" s="15">
        <f t="shared" si="30"/>
        <v>0</v>
      </c>
      <c r="AB76" s="18" t="e">
        <f t="shared" si="31"/>
        <v>#DIV/0!</v>
      </c>
    </row>
    <row r="77" spans="2:28">
      <c r="B77" s="54" t="s">
        <v>97</v>
      </c>
      <c r="D77" t="s">
        <v>98</v>
      </c>
      <c r="F77" s="13">
        <v>0</v>
      </c>
      <c r="G77" s="16"/>
      <c r="H77" s="13">
        <v>0</v>
      </c>
      <c r="J77" s="15">
        <f t="shared" si="26"/>
        <v>0</v>
      </c>
      <c r="L77" s="17" t="e">
        <f t="shared" si="27"/>
        <v>#DIV/0!</v>
      </c>
      <c r="N77" s="13">
        <v>0</v>
      </c>
      <c r="O77" s="16"/>
      <c r="P77" s="13">
        <v>0</v>
      </c>
      <c r="R77" s="15">
        <f t="shared" si="28"/>
        <v>0</v>
      </c>
      <c r="T77" s="17" t="e">
        <f t="shared" si="29"/>
        <v>#DIV/0!</v>
      </c>
      <c r="V77" s="13">
        <v>0</v>
      </c>
      <c r="W77" s="16"/>
      <c r="X77" s="13">
        <v>0</v>
      </c>
      <c r="Z77" s="15">
        <f t="shared" si="30"/>
        <v>0</v>
      </c>
      <c r="AA77" s="14"/>
      <c r="AB77" s="18" t="e">
        <f t="shared" si="31"/>
        <v>#DIV/0!</v>
      </c>
    </row>
    <row r="78" spans="2:28">
      <c r="B78" s="54"/>
      <c r="D78" t="s">
        <v>99</v>
      </c>
      <c r="F78" s="13">
        <v>0</v>
      </c>
      <c r="G78" s="16"/>
      <c r="H78" s="13">
        <v>0</v>
      </c>
      <c r="J78" s="15">
        <f t="shared" si="26"/>
        <v>0</v>
      </c>
      <c r="L78" s="17" t="e">
        <f t="shared" si="27"/>
        <v>#DIV/0!</v>
      </c>
      <c r="N78" s="13">
        <v>0</v>
      </c>
      <c r="O78" s="16"/>
      <c r="P78" s="13">
        <v>0</v>
      </c>
      <c r="R78" s="15">
        <f t="shared" si="28"/>
        <v>0</v>
      </c>
      <c r="T78" s="17" t="e">
        <f t="shared" si="29"/>
        <v>#DIV/0!</v>
      </c>
      <c r="V78" s="13">
        <v>0</v>
      </c>
      <c r="W78" s="16"/>
      <c r="X78" s="13">
        <v>0</v>
      </c>
      <c r="Z78" s="15">
        <f t="shared" si="30"/>
        <v>0</v>
      </c>
      <c r="AB78" s="18" t="e">
        <f t="shared" si="31"/>
        <v>#DIV/0!</v>
      </c>
    </row>
    <row r="79" spans="2:28">
      <c r="B79" s="54"/>
      <c r="D79" t="s">
        <v>100</v>
      </c>
      <c r="F79" s="13">
        <v>0</v>
      </c>
      <c r="G79" s="16"/>
      <c r="H79" s="13">
        <v>0</v>
      </c>
      <c r="J79" s="15">
        <f t="shared" si="26"/>
        <v>0</v>
      </c>
      <c r="L79" s="17" t="e">
        <f t="shared" si="27"/>
        <v>#DIV/0!</v>
      </c>
      <c r="N79" s="13">
        <v>0</v>
      </c>
      <c r="O79" s="16"/>
      <c r="P79" s="13">
        <v>0</v>
      </c>
      <c r="R79" s="15">
        <f t="shared" si="28"/>
        <v>0</v>
      </c>
      <c r="T79" s="17" t="e">
        <f t="shared" si="29"/>
        <v>#DIV/0!</v>
      </c>
      <c r="V79" s="13">
        <v>0</v>
      </c>
      <c r="W79" s="16"/>
      <c r="X79" s="13">
        <v>0</v>
      </c>
      <c r="Z79" s="15">
        <f t="shared" si="30"/>
        <v>0</v>
      </c>
      <c r="AA79" s="14"/>
      <c r="AB79" s="18" t="e">
        <f t="shared" si="31"/>
        <v>#DIV/0!</v>
      </c>
    </row>
    <row r="80" spans="2:28">
      <c r="B80" s="54" t="s">
        <v>101</v>
      </c>
      <c r="D80" t="s">
        <v>102</v>
      </c>
      <c r="F80" s="13">
        <v>0</v>
      </c>
      <c r="G80" s="16"/>
      <c r="H80" s="13">
        <v>0</v>
      </c>
      <c r="J80" s="15">
        <f t="shared" si="26"/>
        <v>0</v>
      </c>
      <c r="L80" s="17" t="e">
        <f t="shared" si="27"/>
        <v>#DIV/0!</v>
      </c>
      <c r="N80" s="13">
        <v>0</v>
      </c>
      <c r="O80" s="16"/>
      <c r="P80" s="13">
        <v>0</v>
      </c>
      <c r="R80" s="15">
        <f t="shared" si="28"/>
        <v>0</v>
      </c>
      <c r="T80" s="17" t="e">
        <f t="shared" si="29"/>
        <v>#DIV/0!</v>
      </c>
      <c r="V80" s="13">
        <v>0</v>
      </c>
      <c r="W80" s="16"/>
      <c r="X80" s="13">
        <v>0</v>
      </c>
      <c r="Z80" s="15">
        <f t="shared" si="30"/>
        <v>0</v>
      </c>
      <c r="AB80" s="18" t="e">
        <f t="shared" si="31"/>
        <v>#DIV/0!</v>
      </c>
    </row>
    <row r="81" spans="2:28">
      <c r="B81" s="54"/>
      <c r="D81" t="s">
        <v>103</v>
      </c>
      <c r="F81" s="13">
        <v>0</v>
      </c>
      <c r="G81" s="16"/>
      <c r="H81" s="13">
        <v>0</v>
      </c>
      <c r="J81" s="15">
        <f t="shared" si="26"/>
        <v>0</v>
      </c>
      <c r="L81" s="17" t="e">
        <f t="shared" si="27"/>
        <v>#DIV/0!</v>
      </c>
      <c r="N81" s="13">
        <v>0</v>
      </c>
      <c r="O81" s="16"/>
      <c r="P81" s="13">
        <v>0</v>
      </c>
      <c r="R81" s="15">
        <f t="shared" si="28"/>
        <v>0</v>
      </c>
      <c r="T81" s="17" t="e">
        <f t="shared" si="29"/>
        <v>#DIV/0!</v>
      </c>
      <c r="V81" s="13">
        <v>0</v>
      </c>
      <c r="W81" s="16"/>
      <c r="X81" s="13">
        <v>0</v>
      </c>
      <c r="Z81" s="15">
        <f t="shared" si="30"/>
        <v>0</v>
      </c>
      <c r="AB81" s="18" t="e">
        <f t="shared" si="31"/>
        <v>#DIV/0!</v>
      </c>
    </row>
    <row r="82" spans="2:28">
      <c r="B82" s="54"/>
      <c r="D82" t="s">
        <v>104</v>
      </c>
      <c r="F82" s="13">
        <v>0</v>
      </c>
      <c r="G82" s="16"/>
      <c r="H82" s="13">
        <v>0</v>
      </c>
      <c r="J82" s="15">
        <f t="shared" ref="J82:J92" si="32">F82-H82</f>
        <v>0</v>
      </c>
      <c r="L82" s="17" t="e">
        <f t="shared" ref="L82:L92" si="33">F82/H82</f>
        <v>#DIV/0!</v>
      </c>
      <c r="N82" s="13">
        <v>0</v>
      </c>
      <c r="O82" s="16"/>
      <c r="P82" s="13">
        <v>0</v>
      </c>
      <c r="R82" s="15">
        <f t="shared" ref="R82:R92" si="34">N82-P82</f>
        <v>0</v>
      </c>
      <c r="T82" s="17" t="e">
        <f t="shared" ref="T82:T92" si="35">N82/P82</f>
        <v>#DIV/0!</v>
      </c>
      <c r="V82" s="13">
        <v>0</v>
      </c>
      <c r="W82" s="16"/>
      <c r="X82" s="13">
        <v>0</v>
      </c>
      <c r="Z82" s="15">
        <f t="shared" ref="Z82:Z92" si="36">V82-X82</f>
        <v>0</v>
      </c>
      <c r="AB82" s="18" t="e">
        <f t="shared" si="31"/>
        <v>#DIV/0!</v>
      </c>
    </row>
    <row r="83" spans="2:28">
      <c r="B83" s="54"/>
      <c r="D83" t="s">
        <v>105</v>
      </c>
      <c r="F83" s="13">
        <v>0</v>
      </c>
      <c r="G83" s="16"/>
      <c r="H83" s="13">
        <v>0</v>
      </c>
      <c r="J83" s="15">
        <f t="shared" si="32"/>
        <v>0</v>
      </c>
      <c r="L83" s="17" t="e">
        <f t="shared" si="33"/>
        <v>#DIV/0!</v>
      </c>
      <c r="N83" s="13">
        <v>0</v>
      </c>
      <c r="O83" s="16"/>
      <c r="P83" s="13">
        <v>0</v>
      </c>
      <c r="R83" s="15">
        <f t="shared" si="34"/>
        <v>0</v>
      </c>
      <c r="T83" s="17" t="e">
        <f t="shared" si="35"/>
        <v>#DIV/0!</v>
      </c>
      <c r="V83" s="13">
        <v>0</v>
      </c>
      <c r="W83" s="16"/>
      <c r="X83" s="13">
        <v>0</v>
      </c>
      <c r="Z83" s="15">
        <f t="shared" si="36"/>
        <v>0</v>
      </c>
      <c r="AB83" s="18" t="e">
        <f t="shared" si="31"/>
        <v>#DIV/0!</v>
      </c>
    </row>
    <row r="84" spans="2:28">
      <c r="B84" s="29" t="s">
        <v>106</v>
      </c>
      <c r="D84" t="s">
        <v>107</v>
      </c>
      <c r="F84" s="13">
        <v>0</v>
      </c>
      <c r="G84" s="16"/>
      <c r="H84" s="13">
        <v>0</v>
      </c>
      <c r="J84" s="15">
        <f t="shared" si="32"/>
        <v>0</v>
      </c>
      <c r="L84" s="17" t="e">
        <f t="shared" si="33"/>
        <v>#DIV/0!</v>
      </c>
      <c r="N84" s="13">
        <v>0</v>
      </c>
      <c r="O84" s="16"/>
      <c r="P84" s="13">
        <v>0</v>
      </c>
      <c r="R84" s="15">
        <f t="shared" si="34"/>
        <v>0</v>
      </c>
      <c r="T84" s="17" t="e">
        <f t="shared" si="35"/>
        <v>#DIV/0!</v>
      </c>
      <c r="V84" s="13">
        <v>0</v>
      </c>
      <c r="W84" s="16"/>
      <c r="X84" s="13">
        <v>0</v>
      </c>
      <c r="Z84" s="15">
        <f t="shared" si="36"/>
        <v>0</v>
      </c>
      <c r="AB84" s="18" t="e">
        <f t="shared" si="31"/>
        <v>#DIV/0!</v>
      </c>
    </row>
    <row r="85" spans="2:28">
      <c r="B85" s="72" t="s">
        <v>108</v>
      </c>
      <c r="D85" t="s">
        <v>109</v>
      </c>
      <c r="F85" s="13">
        <v>0</v>
      </c>
      <c r="G85" s="16"/>
      <c r="H85" s="13">
        <v>0</v>
      </c>
      <c r="J85" s="15">
        <f t="shared" si="32"/>
        <v>0</v>
      </c>
      <c r="L85" s="17" t="e">
        <f t="shared" si="33"/>
        <v>#DIV/0!</v>
      </c>
      <c r="N85" s="13">
        <v>0</v>
      </c>
      <c r="O85" s="16"/>
      <c r="P85" s="13">
        <v>0</v>
      </c>
      <c r="R85" s="15">
        <f t="shared" si="34"/>
        <v>0</v>
      </c>
      <c r="T85" s="17" t="e">
        <f t="shared" si="35"/>
        <v>#DIV/0!</v>
      </c>
      <c r="V85" s="13">
        <v>0</v>
      </c>
      <c r="W85" s="16"/>
      <c r="X85" s="13">
        <v>0</v>
      </c>
      <c r="Z85" s="15">
        <f t="shared" si="36"/>
        <v>0</v>
      </c>
      <c r="AA85" s="14"/>
      <c r="AB85" s="18" t="e">
        <f t="shared" si="31"/>
        <v>#DIV/0!</v>
      </c>
    </row>
    <row r="86" spans="2:28">
      <c r="B86" s="72"/>
      <c r="D86" t="s">
        <v>110</v>
      </c>
      <c r="F86" s="13">
        <v>0</v>
      </c>
      <c r="G86" s="16"/>
      <c r="H86" s="13">
        <v>0</v>
      </c>
      <c r="J86" s="15">
        <f t="shared" si="32"/>
        <v>0</v>
      </c>
      <c r="L86" s="17" t="e">
        <f t="shared" si="33"/>
        <v>#DIV/0!</v>
      </c>
      <c r="N86" s="13">
        <v>0</v>
      </c>
      <c r="O86" s="16"/>
      <c r="P86" s="13">
        <v>0</v>
      </c>
      <c r="R86" s="15">
        <f t="shared" si="34"/>
        <v>0</v>
      </c>
      <c r="T86" s="17" t="e">
        <f t="shared" si="35"/>
        <v>#DIV/0!</v>
      </c>
      <c r="V86" s="13">
        <v>0</v>
      </c>
      <c r="W86" s="16"/>
      <c r="X86" s="13">
        <v>0</v>
      </c>
      <c r="Z86" s="15">
        <f t="shared" si="36"/>
        <v>0</v>
      </c>
      <c r="AB86" s="18" t="e">
        <f t="shared" si="31"/>
        <v>#DIV/0!</v>
      </c>
    </row>
    <row r="87" spans="2:28">
      <c r="B87" s="72"/>
      <c r="C87" s="20"/>
      <c r="D87" s="21"/>
      <c r="E87" s="21"/>
      <c r="F87" s="22">
        <v>0</v>
      </c>
      <c r="G87" s="26"/>
      <c r="H87" s="22">
        <v>0</v>
      </c>
      <c r="I87" s="21"/>
      <c r="J87" s="24">
        <f t="shared" si="32"/>
        <v>0</v>
      </c>
      <c r="K87" s="21"/>
      <c r="L87" s="25" t="e">
        <f t="shared" si="33"/>
        <v>#DIV/0!</v>
      </c>
      <c r="M87" s="21"/>
      <c r="N87" s="22">
        <v>0</v>
      </c>
      <c r="O87" s="26"/>
      <c r="P87" s="22">
        <v>0</v>
      </c>
      <c r="Q87" s="21"/>
      <c r="R87" s="24">
        <f t="shared" si="34"/>
        <v>0</v>
      </c>
      <c r="S87" s="21"/>
      <c r="T87" s="25" t="e">
        <f t="shared" si="35"/>
        <v>#DIV/0!</v>
      </c>
      <c r="U87" s="21"/>
      <c r="V87" s="22">
        <v>0</v>
      </c>
      <c r="W87" s="26"/>
      <c r="X87" s="22">
        <v>0</v>
      </c>
      <c r="Y87" s="21"/>
      <c r="Z87" s="24">
        <f t="shared" si="36"/>
        <v>0</v>
      </c>
      <c r="AA87" s="21"/>
      <c r="AB87" s="27" t="e">
        <f t="shared" si="31"/>
        <v>#DIV/0!</v>
      </c>
    </row>
    <row r="88" spans="2:28">
      <c r="B88" s="72" t="s">
        <v>111</v>
      </c>
      <c r="D88" t="s">
        <v>112</v>
      </c>
      <c r="F88" s="13">
        <v>0</v>
      </c>
      <c r="G88" s="16"/>
      <c r="H88" s="13">
        <v>0</v>
      </c>
      <c r="J88" s="15">
        <f t="shared" si="32"/>
        <v>0</v>
      </c>
      <c r="L88" s="17" t="e">
        <f t="shared" si="33"/>
        <v>#DIV/0!</v>
      </c>
      <c r="N88" s="13">
        <v>0</v>
      </c>
      <c r="O88" s="16"/>
      <c r="P88" s="13">
        <v>0</v>
      </c>
      <c r="R88" s="15">
        <f t="shared" si="34"/>
        <v>0</v>
      </c>
      <c r="T88" s="17" t="e">
        <f t="shared" si="35"/>
        <v>#DIV/0!</v>
      </c>
      <c r="V88" s="13">
        <v>0</v>
      </c>
      <c r="W88" s="16"/>
      <c r="X88" s="13">
        <v>0</v>
      </c>
      <c r="Z88" s="15">
        <f t="shared" si="36"/>
        <v>0</v>
      </c>
      <c r="AB88" s="18" t="e">
        <f t="shared" si="31"/>
        <v>#DIV/0!</v>
      </c>
    </row>
    <row r="89" spans="2:28">
      <c r="B89" s="72"/>
      <c r="D89" t="s">
        <v>113</v>
      </c>
      <c r="F89" s="13">
        <v>0</v>
      </c>
      <c r="G89" s="16"/>
      <c r="H89" s="13">
        <v>0</v>
      </c>
      <c r="J89" s="15">
        <f t="shared" si="32"/>
        <v>0</v>
      </c>
      <c r="L89" s="17" t="e">
        <f t="shared" si="33"/>
        <v>#DIV/0!</v>
      </c>
      <c r="N89" s="13">
        <v>0</v>
      </c>
      <c r="O89" s="16"/>
      <c r="P89" s="13">
        <v>0</v>
      </c>
      <c r="R89" s="15">
        <f t="shared" si="34"/>
        <v>0</v>
      </c>
      <c r="T89" s="17" t="e">
        <f t="shared" si="35"/>
        <v>#DIV/0!</v>
      </c>
      <c r="V89" s="13">
        <v>0</v>
      </c>
      <c r="W89" s="16"/>
      <c r="X89" s="13">
        <v>0</v>
      </c>
      <c r="Z89" s="15">
        <f t="shared" si="36"/>
        <v>0</v>
      </c>
      <c r="AB89" s="18" t="e">
        <f t="shared" si="31"/>
        <v>#DIV/0!</v>
      </c>
    </row>
    <row r="90" spans="2:28">
      <c r="B90" s="72"/>
      <c r="D90" t="s">
        <v>114</v>
      </c>
      <c r="F90" s="13">
        <v>0</v>
      </c>
      <c r="G90" s="16"/>
      <c r="H90" s="13">
        <v>0</v>
      </c>
      <c r="J90" s="15">
        <f t="shared" si="32"/>
        <v>0</v>
      </c>
      <c r="L90" s="17" t="e">
        <f t="shared" si="33"/>
        <v>#DIV/0!</v>
      </c>
      <c r="N90" s="13">
        <v>0</v>
      </c>
      <c r="O90" s="16"/>
      <c r="P90" s="13">
        <v>0</v>
      </c>
      <c r="R90" s="15">
        <f t="shared" si="34"/>
        <v>0</v>
      </c>
      <c r="T90" s="17" t="e">
        <f t="shared" si="35"/>
        <v>#DIV/0!</v>
      </c>
      <c r="V90" s="13">
        <v>0</v>
      </c>
      <c r="W90" s="16"/>
      <c r="X90" s="13">
        <v>0</v>
      </c>
      <c r="Z90" s="15">
        <f t="shared" si="36"/>
        <v>0</v>
      </c>
      <c r="AB90" s="18" t="e">
        <f t="shared" si="31"/>
        <v>#DIV/0!</v>
      </c>
    </row>
    <row r="91" spans="2:28">
      <c r="B91" s="72"/>
      <c r="D91" t="s">
        <v>115</v>
      </c>
      <c r="F91" s="13">
        <v>0</v>
      </c>
      <c r="G91" s="16"/>
      <c r="H91" s="13">
        <v>0</v>
      </c>
      <c r="J91" s="15">
        <f t="shared" si="32"/>
        <v>0</v>
      </c>
      <c r="L91" s="17" t="e">
        <f t="shared" si="33"/>
        <v>#DIV/0!</v>
      </c>
      <c r="N91" s="13">
        <v>0</v>
      </c>
      <c r="O91" s="16"/>
      <c r="P91" s="13">
        <v>0</v>
      </c>
      <c r="R91" s="15">
        <f t="shared" si="34"/>
        <v>0</v>
      </c>
      <c r="T91" s="17" t="e">
        <f t="shared" si="35"/>
        <v>#DIV/0!</v>
      </c>
      <c r="V91" s="13">
        <v>0</v>
      </c>
      <c r="W91" s="16"/>
      <c r="X91" s="13">
        <v>0</v>
      </c>
      <c r="Z91" s="15">
        <f t="shared" si="36"/>
        <v>0</v>
      </c>
      <c r="AB91" s="18" t="e">
        <f t="shared" si="31"/>
        <v>#DIV/0!</v>
      </c>
    </row>
    <row r="92" spans="2:28">
      <c r="B92" s="72"/>
      <c r="C92" s="20"/>
      <c r="D92" s="21" t="s">
        <v>116</v>
      </c>
      <c r="E92" s="21"/>
      <c r="F92" s="22">
        <v>0</v>
      </c>
      <c r="G92" s="26"/>
      <c r="H92" s="22">
        <v>0</v>
      </c>
      <c r="I92" s="21"/>
      <c r="J92" s="24">
        <f t="shared" si="32"/>
        <v>0</v>
      </c>
      <c r="K92" s="21"/>
      <c r="L92" s="25" t="e">
        <f t="shared" si="33"/>
        <v>#DIV/0!</v>
      </c>
      <c r="M92" s="21"/>
      <c r="N92" s="22">
        <v>0</v>
      </c>
      <c r="O92" s="26"/>
      <c r="P92" s="22">
        <v>0</v>
      </c>
      <c r="Q92" s="21"/>
      <c r="R92" s="24">
        <f t="shared" si="34"/>
        <v>0</v>
      </c>
      <c r="S92" s="21"/>
      <c r="T92" s="25" t="e">
        <f t="shared" si="35"/>
        <v>#DIV/0!</v>
      </c>
      <c r="U92" s="21"/>
      <c r="V92" s="22">
        <v>0</v>
      </c>
      <c r="W92" s="26"/>
      <c r="X92" s="22">
        <v>0</v>
      </c>
      <c r="Y92" s="21"/>
      <c r="Z92" s="24">
        <f t="shared" si="36"/>
        <v>0</v>
      </c>
      <c r="AA92" s="21"/>
      <c r="AB92" s="27" t="e">
        <f t="shared" si="31"/>
        <v>#DIV/0!</v>
      </c>
    </row>
    <row r="93" spans="2:28">
      <c r="F93" s="13"/>
      <c r="G93" s="16"/>
      <c r="H93" s="13"/>
      <c r="J93" s="15"/>
      <c r="L93" s="32"/>
      <c r="R93" s="19"/>
      <c r="V93" s="13"/>
      <c r="W93" s="16"/>
      <c r="X93" s="13"/>
      <c r="Z93" s="15"/>
      <c r="AB93" s="28"/>
    </row>
  </sheetData>
  <mergeCells count="22">
    <mergeCell ref="B77:B79"/>
    <mergeCell ref="B80:B83"/>
    <mergeCell ref="B85:B87"/>
    <mergeCell ref="B88:B92"/>
    <mergeCell ref="B54:B57"/>
    <mergeCell ref="B59:B62"/>
    <mergeCell ref="B63:B64"/>
    <mergeCell ref="B65:B66"/>
    <mergeCell ref="B67:B73"/>
    <mergeCell ref="B74:B76"/>
    <mergeCell ref="B12:B52"/>
    <mergeCell ref="B2:AB2"/>
    <mergeCell ref="D3:AB3"/>
    <mergeCell ref="B4:C4"/>
    <mergeCell ref="D4:N4"/>
    <mergeCell ref="P4:Z4"/>
    <mergeCell ref="AA4:AB4"/>
    <mergeCell ref="B5:C5"/>
    <mergeCell ref="D5:AB5"/>
    <mergeCell ref="B6:C6"/>
    <mergeCell ref="D6:AB6"/>
    <mergeCell ref="B8:C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23489-D8B1-4059-96F6-64370B858775}">
  <dimension ref="A7:H95"/>
  <sheetViews>
    <sheetView topLeftCell="A16" zoomScale="79" zoomScaleNormal="79" workbookViewId="0">
      <selection activeCell="B95" sqref="B95"/>
    </sheetView>
  </sheetViews>
  <sheetFormatPr defaultColWidth="11.42578125" defaultRowHeight="14.45"/>
  <cols>
    <col min="1" max="1" width="142.28515625" customWidth="1"/>
    <col min="5" max="5" width="36" customWidth="1"/>
  </cols>
  <sheetData>
    <row r="7" spans="2:8">
      <c r="G7">
        <v>44.579599999999999</v>
      </c>
      <c r="H7">
        <v>43.985999999999997</v>
      </c>
    </row>
    <row r="12" spans="2:8">
      <c r="C12" t="s">
        <v>117</v>
      </c>
      <c r="D12" t="s">
        <v>118</v>
      </c>
      <c r="E12" t="s">
        <v>119</v>
      </c>
    </row>
    <row r="13" spans="2:8">
      <c r="B13" t="s">
        <v>120</v>
      </c>
      <c r="C13">
        <v>127.6253</v>
      </c>
      <c r="D13">
        <v>127.79900000000001</v>
      </c>
    </row>
    <row r="14" spans="2:8">
      <c r="C14">
        <v>44.579599999999999</v>
      </c>
      <c r="D14">
        <v>43.985999999999997</v>
      </c>
      <c r="E14" t="s">
        <v>121</v>
      </c>
    </row>
    <row r="15" spans="2:8">
      <c r="C15">
        <v>44.579599999999999</v>
      </c>
      <c r="D15">
        <v>43.985999999999997</v>
      </c>
      <c r="E15" t="s">
        <v>121</v>
      </c>
    </row>
    <row r="16" spans="2:8">
      <c r="C16">
        <v>127.6253</v>
      </c>
      <c r="D16">
        <v>128.00200000000001</v>
      </c>
    </row>
    <row r="17" spans="3:8">
      <c r="C17">
        <v>127.4209</v>
      </c>
      <c r="D17">
        <v>127.79900000000001</v>
      </c>
    </row>
    <row r="18" spans="3:8">
      <c r="C18">
        <v>127.4209</v>
      </c>
      <c r="D18">
        <v>127.79900000000001</v>
      </c>
    </row>
    <row r="26" spans="3:8">
      <c r="G26">
        <v>127.6253</v>
      </c>
      <c r="H26">
        <v>128.00200000000001</v>
      </c>
    </row>
    <row r="45" spans="7:8">
      <c r="G45">
        <v>127.4209</v>
      </c>
      <c r="H45">
        <v>127.79900000000001</v>
      </c>
    </row>
    <row r="66" spans="7:8">
      <c r="G66">
        <v>127.4209</v>
      </c>
      <c r="H66">
        <v>127.79900000000001</v>
      </c>
    </row>
    <row r="94" spans="1:2">
      <c r="B94" t="s">
        <v>122</v>
      </c>
    </row>
    <row r="95" spans="1:2">
      <c r="A95" t="s">
        <v>123</v>
      </c>
      <c r="B95">
        <f>1484.33-2.25-6.6-2.25-6.6-63.6162-15.9327-19.4375-5.2275-15.9325-77.7619-15.9325-15.9327-77.7169-15.9327-8.23-2.54-15.9327-15.9327-77.7619-8.23-2.54-15.8787-15.8787-77.7619-8.23-2.54-15.8787-15.8787-61.425-1.7-3.3</f>
        <v>793.56790000000046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93C8A-A5D0-4DF4-B53C-27504116C3BE}">
  <dimension ref="B6:D167"/>
  <sheetViews>
    <sheetView topLeftCell="A104" zoomScale="99" zoomScaleNormal="99" workbookViewId="0">
      <selection activeCell="C169" sqref="C169"/>
    </sheetView>
  </sheetViews>
  <sheetFormatPr defaultColWidth="11.42578125" defaultRowHeight="14.45"/>
  <cols>
    <col min="2" max="2" width="25.85546875" customWidth="1"/>
    <col min="3" max="3" width="191.5703125" customWidth="1"/>
  </cols>
  <sheetData>
    <row r="6" spans="2:4">
      <c r="B6" t="s">
        <v>26</v>
      </c>
      <c r="D6" t="s">
        <v>117</v>
      </c>
    </row>
    <row r="7" spans="2:4">
      <c r="B7" t="s">
        <v>124</v>
      </c>
      <c r="D7">
        <v>631.56880000000001</v>
      </c>
    </row>
    <row r="8" spans="2:4">
      <c r="D8">
        <v>10.34</v>
      </c>
    </row>
    <row r="9" spans="2:4">
      <c r="D9">
        <v>25.58</v>
      </c>
    </row>
    <row r="10" spans="2:4">
      <c r="C10" t="s">
        <v>125</v>
      </c>
      <c r="D10">
        <f>SUM(D7:D9)</f>
        <v>667.48880000000008</v>
      </c>
    </row>
    <row r="48" spans="2:2">
      <c r="B48" s="52" t="s">
        <v>26</v>
      </c>
    </row>
    <row r="49" spans="2:3">
      <c r="B49" t="s">
        <v>122</v>
      </c>
      <c r="C49" t="s">
        <v>126</v>
      </c>
    </row>
    <row r="74" spans="2:3">
      <c r="B74" s="52" t="s">
        <v>28</v>
      </c>
    </row>
    <row r="75" spans="2:3" ht="81" customHeight="1">
      <c r="B75" t="s">
        <v>122</v>
      </c>
      <c r="C75" s="33" t="s">
        <v>127</v>
      </c>
    </row>
    <row r="87" spans="2:3">
      <c r="B87" s="52" t="s">
        <v>63</v>
      </c>
    </row>
    <row r="89" spans="2:3">
      <c r="B89" t="s">
        <v>122</v>
      </c>
      <c r="C89" t="s">
        <v>128</v>
      </c>
    </row>
    <row r="116" spans="2:4">
      <c r="B116" s="52" t="s">
        <v>129</v>
      </c>
    </row>
    <row r="117" spans="2:4">
      <c r="B117" t="s">
        <v>130</v>
      </c>
      <c r="C117" t="s">
        <v>131</v>
      </c>
      <c r="D117">
        <f>324.13-0.55-1.33-0.53-0.15-1.2-1.33-1.5-0.81-5-5-4.24-5.39-1.03-0.87-0.87-1.03</f>
        <v>293.30000000000013</v>
      </c>
    </row>
    <row r="125" spans="2:4">
      <c r="B125" t="s">
        <v>132</v>
      </c>
      <c r="C125" t="s">
        <v>133</v>
      </c>
      <c r="D125">
        <f>2215.9-40.48-11.28-0.69</f>
        <v>2163.4499999999998</v>
      </c>
    </row>
    <row r="143" spans="2:2">
      <c r="B143" s="52" t="s">
        <v>41</v>
      </c>
    </row>
    <row r="145" spans="2:4">
      <c r="B145" t="s">
        <v>130</v>
      </c>
      <c r="C145" t="s">
        <v>123</v>
      </c>
      <c r="D145">
        <f>1484.33-2.25-6.6-2.25-6.6-63.6162-15.9327-19.4375-5.2275-15.9325-77.7619-15.9325-15.9327-77.7169-15.9327-8.23-2.54-15.9327-15.9327-77.7619-8.23-2.54-15.8787-15.8787-77.7619-8.23-2.54-15.8787-15.8787-61.425-1.7-3.3</f>
        <v>793.56790000000046</v>
      </c>
    </row>
    <row r="166" spans="2:4">
      <c r="B166" s="52" t="s">
        <v>62</v>
      </c>
    </row>
    <row r="167" spans="2:4">
      <c r="B167" t="s">
        <v>130</v>
      </c>
      <c r="C167" t="s">
        <v>134</v>
      </c>
      <c r="D167">
        <f>556.72-5.12-1.1-1.53-0.15-0.15-0.15-0.15-0.15-0.15-0.15-0.15-1.04-1</f>
        <v>545.73000000000025</v>
      </c>
    </row>
  </sheetData>
  <phoneticPr fontId="9" type="noConversion"/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0DF8D20FA2F1546982DD94A77DEA354" ma:contentTypeVersion="18" ma:contentTypeDescription="Ein neues Dokument erstellen." ma:contentTypeScope="" ma:versionID="4526a32e9d1a4ad681b972fe8db12b33">
  <xsd:schema xmlns:xsd="http://www.w3.org/2001/XMLSchema" xmlns:xs="http://www.w3.org/2001/XMLSchema" xmlns:p="http://schemas.microsoft.com/office/2006/metadata/properties" xmlns:ns2="c8b0a239-8406-441f-bf5e-e2a1bfc32374" xmlns:ns3="ee5c2bfa-d980-4af0-bffe-6db21401234f" xmlns:ns4="297bba55-8458-4f7e-95a4-25a032d6253c" targetNamespace="http://schemas.microsoft.com/office/2006/metadata/properties" ma:root="true" ma:fieldsID="9de20ef8742d72b5ba1a9669bb20ab65" ns2:_="" ns3:_="" ns4:_="">
    <xsd:import namespace="c8b0a239-8406-441f-bf5e-e2a1bfc32374"/>
    <xsd:import namespace="ee5c2bfa-d980-4af0-bffe-6db21401234f"/>
    <xsd:import namespace="297bba55-8458-4f7e-95a4-25a032d625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Hilti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Datum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0a239-8406-441f-bf5e-e2a1bfc323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Hilti" ma:index="14" nillable="true" ma:displayName="Hilti" ma:format="Dropdown" ma:internalName="Hilti">
      <xsd:simpleType>
        <xsd:restriction base="dms:Text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Datum" ma:index="19" nillable="true" ma:displayName="Datum" ma:format="DateOnly" ma:internalName="Datum">
      <xsd:simpleType>
        <xsd:restriction base="dms:DateTime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Bildmarkierungen" ma:readOnly="false" ma:fieldId="{5cf76f15-5ced-4ddc-b409-7134ff3c332f}" ma:taxonomyMulti="true" ma:sspId="4b04edb5-76d4-47bc-a2b8-a7ed6ed87b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5c2bfa-d980-4af0-bffe-6db21401234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7bba55-8458-4f7e-95a4-25a032d6253c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61660a8c-6c5c-4868-b69f-e79b9a8c909d}" ma:internalName="TaxCatchAll" ma:showField="CatchAllData" ma:web="ee5c2bfa-d980-4af0-bffe-6db2140123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8b0a239-8406-441f-bf5e-e2a1bfc32374">
      <Terms xmlns="http://schemas.microsoft.com/office/infopath/2007/PartnerControls"/>
    </lcf76f155ced4ddcb4097134ff3c332f>
    <Hilti xmlns="c8b0a239-8406-441f-bf5e-e2a1bfc32374" xsi:nil="true"/>
    <TaxCatchAll xmlns="297bba55-8458-4f7e-95a4-25a032d6253c" xsi:nil="true"/>
    <Datum xmlns="c8b0a239-8406-441f-bf5e-e2a1bfc32374" xsi:nil="true"/>
  </documentManagement>
</p:properties>
</file>

<file path=customXml/itemProps1.xml><?xml version="1.0" encoding="utf-8"?>
<ds:datastoreItem xmlns:ds="http://schemas.openxmlformats.org/officeDocument/2006/customXml" ds:itemID="{E9A1357E-7504-4EDE-9197-8118742548C3}"/>
</file>

<file path=customXml/itemProps2.xml><?xml version="1.0" encoding="utf-8"?>
<ds:datastoreItem xmlns:ds="http://schemas.openxmlformats.org/officeDocument/2006/customXml" ds:itemID="{7F0733B1-9168-4EF3-AB05-709463ED5598}"/>
</file>

<file path=customXml/itemProps3.xml><?xml version="1.0" encoding="utf-8"?>
<ds:datastoreItem xmlns:ds="http://schemas.openxmlformats.org/officeDocument/2006/customXml" ds:itemID="{5637604D-9FD0-429A-ACF4-FC7A155D92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Pacheco Pereda, Javier</dc:creator>
  <cp:keywords/>
  <dc:description/>
  <cp:lastModifiedBy>Vogt, Achim</cp:lastModifiedBy>
  <cp:revision/>
  <dcterms:created xsi:type="dcterms:W3CDTF">2022-11-08T06:45:24Z</dcterms:created>
  <dcterms:modified xsi:type="dcterms:W3CDTF">2022-11-21T10:05:39Z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0x010100E0DF8D20FA2F1546982DD94A77DEA354</vt:lpwstr>
  </property>
  <property fmtid="{D5CDD505-2E9C-101B-9397-08002B2CF9AE}" pid="3" name="MediaServiceImageTags">
    <vt:lpwstr/>
  </property>
</Properties>
</file>