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chglobal-my.sharepoint.com/personal/jpachecopereda_zechbau_de/Documents/Desktop/BIM2AVA/03_MODELLE_SHAREPOINT/18_GreenCanyon/"/>
    </mc:Choice>
  </mc:AlternateContent>
  <xr:revisionPtr revIDLastSave="219" documentId="8_{33FD223E-C641-4C1E-81F3-E0EA8969DC1D}" xr6:coauthVersionLast="47" xr6:coauthVersionMax="47" xr10:uidLastSave="{C8D8C836-AC47-44D6-951D-FF1F6EB57468}"/>
  <bookViews>
    <workbookView xWindow="8700" yWindow="4590" windowWidth="29265" windowHeight="15690" xr2:uid="{CB7E855C-AF0D-4184-97DB-2A7029B67F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9" i="1" l="1"/>
  <c r="V29" i="1"/>
  <c r="AE31" i="1"/>
  <c r="AE30" i="1"/>
  <c r="V18" i="1"/>
  <c r="AB49" i="1"/>
  <c r="AB50" i="1"/>
  <c r="X52" i="1"/>
  <c r="AB52" i="1" s="1"/>
  <c r="L15" i="1"/>
  <c r="L30" i="1"/>
  <c r="L31" i="1"/>
  <c r="N27" i="1"/>
  <c r="T27" i="1" s="1"/>
  <c r="X24" i="1"/>
  <c r="X19" i="1"/>
  <c r="Z19" i="1" s="1"/>
  <c r="L19" i="1"/>
  <c r="X18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54" i="1"/>
  <c r="AB55" i="1"/>
  <c r="AB56" i="1"/>
  <c r="AB27" i="1"/>
  <c r="Z27" i="1"/>
  <c r="L27" i="1"/>
  <c r="J27" i="1"/>
  <c r="AB26" i="1"/>
  <c r="Z26" i="1"/>
  <c r="T26" i="1"/>
  <c r="R26" i="1"/>
  <c r="L26" i="1"/>
  <c r="J26" i="1"/>
  <c r="J25" i="1"/>
  <c r="L25" i="1"/>
  <c r="J12" i="1"/>
  <c r="L12" i="1"/>
  <c r="R12" i="1"/>
  <c r="T12" i="1"/>
  <c r="Z12" i="1"/>
  <c r="AB12" i="1"/>
  <c r="J13" i="1"/>
  <c r="L13" i="1"/>
  <c r="R13" i="1"/>
  <c r="T13" i="1"/>
  <c r="Z13" i="1"/>
  <c r="AB13" i="1"/>
  <c r="J14" i="1"/>
  <c r="L14" i="1"/>
  <c r="R14" i="1"/>
  <c r="T14" i="1"/>
  <c r="Z14" i="1"/>
  <c r="AB14" i="1"/>
  <c r="J15" i="1"/>
  <c r="R15" i="1"/>
  <c r="T15" i="1"/>
  <c r="Z15" i="1"/>
  <c r="AB15" i="1"/>
  <c r="J16" i="1"/>
  <c r="L16" i="1"/>
  <c r="R16" i="1"/>
  <c r="T16" i="1"/>
  <c r="Z16" i="1"/>
  <c r="AB16" i="1"/>
  <c r="J17" i="1"/>
  <c r="L17" i="1"/>
  <c r="R17" i="1"/>
  <c r="T17" i="1"/>
  <c r="Z17" i="1"/>
  <c r="AB17" i="1"/>
  <c r="J18" i="1"/>
  <c r="L18" i="1"/>
  <c r="R18" i="1"/>
  <c r="T18" i="1"/>
  <c r="J19" i="1"/>
  <c r="R19" i="1"/>
  <c r="T19" i="1"/>
  <c r="J20" i="1"/>
  <c r="L20" i="1"/>
  <c r="R20" i="1"/>
  <c r="T20" i="1"/>
  <c r="Z20" i="1"/>
  <c r="AB20" i="1"/>
  <c r="J21" i="1"/>
  <c r="L21" i="1"/>
  <c r="R21" i="1"/>
  <c r="T21" i="1"/>
  <c r="Z21" i="1"/>
  <c r="AB21" i="1"/>
  <c r="J22" i="1"/>
  <c r="L22" i="1"/>
  <c r="R22" i="1"/>
  <c r="T22" i="1"/>
  <c r="Z22" i="1"/>
  <c r="AB22" i="1"/>
  <c r="J23" i="1"/>
  <c r="L23" i="1"/>
  <c r="R23" i="1"/>
  <c r="T23" i="1"/>
  <c r="Z23" i="1"/>
  <c r="AB23" i="1"/>
  <c r="J24" i="1"/>
  <c r="L24" i="1"/>
  <c r="R24" i="1"/>
  <c r="T24" i="1"/>
  <c r="Z24" i="1"/>
  <c r="AB24" i="1"/>
  <c r="R25" i="1"/>
  <c r="T25" i="1"/>
  <c r="Z25" i="1"/>
  <c r="AB25" i="1"/>
  <c r="J28" i="1"/>
  <c r="L28" i="1"/>
  <c r="R28" i="1"/>
  <c r="T28" i="1"/>
  <c r="Z28" i="1"/>
  <c r="AB28" i="1"/>
  <c r="J29" i="1"/>
  <c r="L29" i="1"/>
  <c r="R29" i="1"/>
  <c r="T29" i="1"/>
  <c r="Z29" i="1"/>
  <c r="AB29" i="1"/>
  <c r="J30" i="1"/>
  <c r="R30" i="1"/>
  <c r="T30" i="1"/>
  <c r="Z30" i="1"/>
  <c r="AB30" i="1"/>
  <c r="J31" i="1"/>
  <c r="R31" i="1"/>
  <c r="T31" i="1"/>
  <c r="Z31" i="1"/>
  <c r="AB31" i="1"/>
  <c r="J32" i="1"/>
  <c r="L32" i="1"/>
  <c r="R32" i="1"/>
  <c r="T32" i="1"/>
  <c r="Z32" i="1"/>
  <c r="AB32" i="1"/>
  <c r="J33" i="1"/>
  <c r="L33" i="1"/>
  <c r="R33" i="1"/>
  <c r="T33" i="1"/>
  <c r="Z33" i="1"/>
  <c r="AB33" i="1"/>
  <c r="J34" i="1"/>
  <c r="L34" i="1"/>
  <c r="R34" i="1"/>
  <c r="T34" i="1"/>
  <c r="Z34" i="1"/>
  <c r="AB34" i="1"/>
  <c r="J35" i="1"/>
  <c r="L35" i="1"/>
  <c r="R35" i="1"/>
  <c r="T35" i="1"/>
  <c r="Z35" i="1"/>
  <c r="AB35" i="1"/>
  <c r="J36" i="1"/>
  <c r="L36" i="1"/>
  <c r="R36" i="1"/>
  <c r="T36" i="1"/>
  <c r="Z36" i="1"/>
  <c r="AB36" i="1"/>
  <c r="J37" i="1"/>
  <c r="L37" i="1"/>
  <c r="R37" i="1"/>
  <c r="T37" i="1"/>
  <c r="Z37" i="1"/>
  <c r="AB37" i="1"/>
  <c r="J38" i="1"/>
  <c r="L38" i="1"/>
  <c r="R38" i="1"/>
  <c r="T38" i="1"/>
  <c r="Z38" i="1"/>
  <c r="AB38" i="1"/>
  <c r="J39" i="1"/>
  <c r="L39" i="1"/>
  <c r="R39" i="1"/>
  <c r="T39" i="1"/>
  <c r="Z39" i="1"/>
  <c r="AB39" i="1"/>
  <c r="J47" i="1"/>
  <c r="L47" i="1"/>
  <c r="R47" i="1"/>
  <c r="T47" i="1"/>
  <c r="Z47" i="1"/>
  <c r="AB47" i="1"/>
  <c r="J48" i="1"/>
  <c r="L48" i="1"/>
  <c r="R48" i="1"/>
  <c r="T48" i="1"/>
  <c r="Z48" i="1"/>
  <c r="AB48" i="1"/>
  <c r="J49" i="1"/>
  <c r="L49" i="1"/>
  <c r="R49" i="1"/>
  <c r="T49" i="1"/>
  <c r="Z49" i="1"/>
  <c r="J44" i="1"/>
  <c r="L44" i="1"/>
  <c r="R44" i="1"/>
  <c r="T44" i="1"/>
  <c r="Z44" i="1"/>
  <c r="AB44" i="1"/>
  <c r="J45" i="1"/>
  <c r="L45" i="1"/>
  <c r="R45" i="1"/>
  <c r="T45" i="1"/>
  <c r="Z45" i="1"/>
  <c r="AB45" i="1"/>
  <c r="J54" i="1"/>
  <c r="L54" i="1"/>
  <c r="R54" i="1"/>
  <c r="T54" i="1"/>
  <c r="Z54" i="1"/>
  <c r="J55" i="1"/>
  <c r="L55" i="1"/>
  <c r="R55" i="1"/>
  <c r="T55" i="1"/>
  <c r="Z55" i="1"/>
  <c r="J56" i="1"/>
  <c r="L56" i="1"/>
  <c r="R56" i="1"/>
  <c r="T56" i="1"/>
  <c r="Z56" i="1"/>
  <c r="J57" i="1"/>
  <c r="L57" i="1"/>
  <c r="R57" i="1"/>
  <c r="T57" i="1"/>
  <c r="Z57" i="1"/>
  <c r="J58" i="1"/>
  <c r="L58" i="1"/>
  <c r="R58" i="1"/>
  <c r="T58" i="1"/>
  <c r="Z58" i="1"/>
  <c r="J59" i="1"/>
  <c r="L59" i="1"/>
  <c r="R59" i="1"/>
  <c r="T59" i="1"/>
  <c r="Z59" i="1"/>
  <c r="J60" i="1"/>
  <c r="L60" i="1"/>
  <c r="R60" i="1"/>
  <c r="T60" i="1"/>
  <c r="Z60" i="1"/>
  <c r="J61" i="1"/>
  <c r="L61" i="1"/>
  <c r="R61" i="1"/>
  <c r="T61" i="1"/>
  <c r="Z61" i="1"/>
  <c r="J62" i="1"/>
  <c r="L62" i="1"/>
  <c r="R62" i="1"/>
  <c r="T62" i="1"/>
  <c r="Z62" i="1"/>
  <c r="J63" i="1"/>
  <c r="L63" i="1"/>
  <c r="R63" i="1"/>
  <c r="T63" i="1"/>
  <c r="Z63" i="1"/>
  <c r="J64" i="1"/>
  <c r="L64" i="1"/>
  <c r="R64" i="1"/>
  <c r="T64" i="1"/>
  <c r="Z64" i="1"/>
  <c r="J65" i="1"/>
  <c r="L65" i="1"/>
  <c r="R65" i="1"/>
  <c r="T65" i="1"/>
  <c r="Z65" i="1"/>
  <c r="J66" i="1"/>
  <c r="L66" i="1"/>
  <c r="R66" i="1"/>
  <c r="T66" i="1"/>
  <c r="Z66" i="1"/>
  <c r="J67" i="1"/>
  <c r="L67" i="1"/>
  <c r="R67" i="1"/>
  <c r="T67" i="1"/>
  <c r="Z67" i="1"/>
  <c r="J68" i="1"/>
  <c r="L68" i="1"/>
  <c r="R68" i="1"/>
  <c r="T68" i="1"/>
  <c r="Z68" i="1"/>
  <c r="J69" i="1"/>
  <c r="L69" i="1"/>
  <c r="R69" i="1"/>
  <c r="T69" i="1"/>
  <c r="Z69" i="1"/>
  <c r="J70" i="1"/>
  <c r="L70" i="1"/>
  <c r="R70" i="1"/>
  <c r="T70" i="1"/>
  <c r="Z70" i="1"/>
  <c r="J71" i="1"/>
  <c r="L71" i="1"/>
  <c r="R71" i="1"/>
  <c r="T71" i="1"/>
  <c r="Z71" i="1"/>
  <c r="J72" i="1"/>
  <c r="L72" i="1"/>
  <c r="R72" i="1"/>
  <c r="T72" i="1"/>
  <c r="Z72" i="1"/>
  <c r="J73" i="1"/>
  <c r="L73" i="1"/>
  <c r="R73" i="1"/>
  <c r="T73" i="1"/>
  <c r="Z73" i="1"/>
  <c r="J74" i="1"/>
  <c r="L74" i="1"/>
  <c r="R74" i="1"/>
  <c r="T74" i="1"/>
  <c r="Z74" i="1"/>
  <c r="J75" i="1"/>
  <c r="L75" i="1"/>
  <c r="R75" i="1"/>
  <c r="T75" i="1"/>
  <c r="Z75" i="1"/>
  <c r="J76" i="1"/>
  <c r="L76" i="1"/>
  <c r="R76" i="1"/>
  <c r="T76" i="1"/>
  <c r="Z76" i="1"/>
  <c r="J77" i="1"/>
  <c r="L77" i="1"/>
  <c r="R77" i="1"/>
  <c r="T77" i="1"/>
  <c r="Z77" i="1"/>
  <c r="J78" i="1"/>
  <c r="L78" i="1"/>
  <c r="R78" i="1"/>
  <c r="T78" i="1"/>
  <c r="Z78" i="1"/>
  <c r="J79" i="1"/>
  <c r="L79" i="1"/>
  <c r="R79" i="1"/>
  <c r="T79" i="1"/>
  <c r="Z79" i="1"/>
  <c r="J80" i="1"/>
  <c r="L80" i="1"/>
  <c r="R80" i="1"/>
  <c r="T80" i="1"/>
  <c r="Z80" i="1"/>
  <c r="J81" i="1"/>
  <c r="L81" i="1"/>
  <c r="R81" i="1"/>
  <c r="T81" i="1"/>
  <c r="Z81" i="1"/>
  <c r="J82" i="1"/>
  <c r="L82" i="1"/>
  <c r="R82" i="1"/>
  <c r="T82" i="1"/>
  <c r="Z82" i="1"/>
  <c r="AB87" i="1"/>
  <c r="Z87" i="1"/>
  <c r="T87" i="1"/>
  <c r="L87" i="1"/>
  <c r="J87" i="1"/>
  <c r="AB86" i="1"/>
  <c r="Z86" i="1"/>
  <c r="T86" i="1"/>
  <c r="R86" i="1"/>
  <c r="L86" i="1"/>
  <c r="J86" i="1"/>
  <c r="AB85" i="1"/>
  <c r="Z85" i="1"/>
  <c r="T85" i="1"/>
  <c r="R85" i="1"/>
  <c r="L85" i="1"/>
  <c r="J85" i="1"/>
  <c r="AB84" i="1"/>
  <c r="Z84" i="1"/>
  <c r="T84" i="1"/>
  <c r="L84" i="1"/>
  <c r="J84" i="1"/>
  <c r="AB83" i="1"/>
  <c r="Z83" i="1"/>
  <c r="T83" i="1"/>
  <c r="R83" i="1"/>
  <c r="L83" i="1"/>
  <c r="J83" i="1"/>
  <c r="AB82" i="1"/>
  <c r="AB63" i="1"/>
  <c r="AB62" i="1"/>
  <c r="AB61" i="1"/>
  <c r="AB60" i="1"/>
  <c r="AB59" i="1"/>
  <c r="AB58" i="1"/>
  <c r="AB57" i="1"/>
  <c r="T52" i="1"/>
  <c r="R52" i="1"/>
  <c r="L52" i="1"/>
  <c r="J52" i="1"/>
  <c r="AB51" i="1"/>
  <c r="Z51" i="1"/>
  <c r="T51" i="1"/>
  <c r="R51" i="1"/>
  <c r="L51" i="1"/>
  <c r="J51" i="1"/>
  <c r="Z50" i="1"/>
  <c r="T50" i="1"/>
  <c r="R50" i="1"/>
  <c r="L50" i="1"/>
  <c r="J50" i="1"/>
  <c r="AB46" i="1"/>
  <c r="Z46" i="1"/>
  <c r="T46" i="1"/>
  <c r="R46" i="1"/>
  <c r="L46" i="1"/>
  <c r="J46" i="1"/>
  <c r="AB43" i="1"/>
  <c r="Z43" i="1"/>
  <c r="T43" i="1"/>
  <c r="R43" i="1"/>
  <c r="L43" i="1"/>
  <c r="J43" i="1"/>
  <c r="AB42" i="1"/>
  <c r="Z42" i="1"/>
  <c r="T42" i="1"/>
  <c r="R42" i="1"/>
  <c r="L42" i="1"/>
  <c r="J42" i="1"/>
  <c r="AB41" i="1"/>
  <c r="Z41" i="1"/>
  <c r="T41" i="1"/>
  <c r="R41" i="1"/>
  <c r="L41" i="1"/>
  <c r="J41" i="1"/>
  <c r="AB40" i="1"/>
  <c r="Z40" i="1"/>
  <c r="T40" i="1"/>
  <c r="R40" i="1"/>
  <c r="L40" i="1"/>
  <c r="J40" i="1"/>
  <c r="Z52" i="1" l="1"/>
  <c r="AB19" i="1"/>
  <c r="Z18" i="1"/>
  <c r="AB18" i="1"/>
  <c r="R27" i="1"/>
  <c r="R87" i="1"/>
  <c r="R84" i="1"/>
</calcChain>
</file>

<file path=xl/sharedStrings.xml><?xml version="1.0" encoding="utf-8"?>
<sst xmlns="http://schemas.openxmlformats.org/spreadsheetml/2006/main" count="152" uniqueCount="114">
  <si>
    <t>VERGLEICH MENGEN DESITE+ITWO  - AUSWAHLGRUPPEN ROHBAU+AUSBAU</t>
  </si>
  <si>
    <t>Projekt:</t>
  </si>
  <si>
    <t>Beethovenstraße 265, 42655 Solingen, Deutschland</t>
  </si>
  <si>
    <t xml:space="preserve">Stand: </t>
  </si>
  <si>
    <t>Original</t>
  </si>
  <si>
    <t>Modell:</t>
  </si>
  <si>
    <t>Hinweis</t>
  </si>
  <si>
    <t>Die DESITE-Mengen sind Nettomengen, die iTWOmengen sind VOBmengen.</t>
  </si>
  <si>
    <t>Legende</t>
  </si>
  <si>
    <t xml:space="preserve">1% bis 3% </t>
  </si>
  <si>
    <t xml:space="preserve">4% bis 5% </t>
  </si>
  <si>
    <t>&gt;5%</t>
  </si>
  <si>
    <t>DESITE</t>
  </si>
  <si>
    <t>iTWO</t>
  </si>
  <si>
    <t>DES-iTWO</t>
  </si>
  <si>
    <t>DES/iTWO</t>
  </si>
  <si>
    <t>Anzahl</t>
  </si>
  <si>
    <t>AUSWAHLGRUPPE</t>
  </si>
  <si>
    <t>Volumen</t>
  </si>
  <si>
    <t>Diff</t>
  </si>
  <si>
    <t>%</t>
  </si>
  <si>
    <t>Bodenfläche</t>
  </si>
  <si>
    <t>Wandfläche</t>
  </si>
  <si>
    <t>STB</t>
  </si>
  <si>
    <t>ZB_ORT_UGWRU</t>
  </si>
  <si>
    <t>ZB_ORT_UGW</t>
  </si>
  <si>
    <t>ZB_ORT_W</t>
  </si>
  <si>
    <t>ZB_ORT_WRU</t>
  </si>
  <si>
    <t>ZB_FT_W</t>
  </si>
  <si>
    <t>ZB_ORT_WSR</t>
  </si>
  <si>
    <t>ZB_RECK_ST</t>
  </si>
  <si>
    <t>ZB_RU_ST</t>
  </si>
  <si>
    <t>ZB_FT_RECK_ST</t>
  </si>
  <si>
    <t>ZB_FT_RU_ST</t>
  </si>
  <si>
    <t>ZB_RECK_VBST</t>
  </si>
  <si>
    <t>ZB_RU_VBST</t>
  </si>
  <si>
    <t>ZB_RU_STSR</t>
  </si>
  <si>
    <t>ZB_ORT_DECKE</t>
  </si>
  <si>
    <t>ZB_ORT_POD</t>
  </si>
  <si>
    <t>ZB_ORT_RAMPE</t>
  </si>
  <si>
    <t>ZB_FT_DECKE</t>
  </si>
  <si>
    <t>ZB_STB_UZ</t>
  </si>
  <si>
    <t>ZB_STB_ÜZ</t>
  </si>
  <si>
    <t>ZB_STB_ATT</t>
  </si>
  <si>
    <t>ZB_FT_KON</t>
  </si>
  <si>
    <t>ZB_FT_UZ</t>
  </si>
  <si>
    <t>ZB_MASCH_FU</t>
  </si>
  <si>
    <t>ZB_PERI_BO</t>
  </si>
  <si>
    <t>ZB_PERI_W</t>
  </si>
  <si>
    <t>ZB_VOID</t>
  </si>
  <si>
    <t>ZB_FT_TRH</t>
  </si>
  <si>
    <t>ZB_FT_POD</t>
  </si>
  <si>
    <t>ZB_FT_BAL</t>
  </si>
  <si>
    <t>ZB_FT_LS</t>
  </si>
  <si>
    <t>ZB_K_FEN</t>
  </si>
  <si>
    <t>ZB_P_FUN</t>
  </si>
  <si>
    <t>ZB_STR_FUN</t>
  </si>
  <si>
    <t>ZB_UNTF</t>
  </si>
  <si>
    <t>ZB_SOHLE</t>
  </si>
  <si>
    <t>BPF</t>
  </si>
  <si>
    <t xml:space="preserve">ZB_BPH </t>
  </si>
  <si>
    <t>MW</t>
  </si>
  <si>
    <t>ZB_KS_MW</t>
  </si>
  <si>
    <t>ZB_PB_MW</t>
  </si>
  <si>
    <t>ZB_LB_MW</t>
  </si>
  <si>
    <t>ZB_Z_MW</t>
  </si>
  <si>
    <t>GK-W</t>
  </si>
  <si>
    <t>ZB_W_GKW</t>
  </si>
  <si>
    <t>ZB_W_GKI</t>
  </si>
  <si>
    <t>ZB_W_GKV</t>
  </si>
  <si>
    <t>ZB_W_GKS</t>
  </si>
  <si>
    <t>Object(@ZECH_ATTRIBUTE\ZB_AUSWAHL == 'ZB_DE_SE')</t>
  </si>
  <si>
    <t>BO</t>
  </si>
  <si>
    <t>ZB_BO_HO</t>
  </si>
  <si>
    <t>ZB_BO_DO</t>
  </si>
  <si>
    <t>WD</t>
  </si>
  <si>
    <t>ZB_PUTZ_I_WD_W</t>
  </si>
  <si>
    <t>ZB_PUTZ_I_WD_D</t>
  </si>
  <si>
    <t>EST</t>
  </si>
  <si>
    <t>ZB_EST_VERB</t>
  </si>
  <si>
    <t>ZB_EST_TRENN</t>
  </si>
  <si>
    <t>ZB_EST_SCHW</t>
  </si>
  <si>
    <t>ZB_EST_HEIZ</t>
  </si>
  <si>
    <t>ZB_EST_IND</t>
  </si>
  <si>
    <t>ZB_EST_GUSS</t>
  </si>
  <si>
    <t>ZB_EST_TER</t>
  </si>
  <si>
    <t>AHD</t>
  </si>
  <si>
    <t>ZB_GK_AH</t>
  </si>
  <si>
    <t>ZB_MF_AH</t>
  </si>
  <si>
    <t>ZB_ME_AH</t>
  </si>
  <si>
    <t>TW</t>
  </si>
  <si>
    <t>ZB_W_TW</t>
  </si>
  <si>
    <t>ZB_W_WCTW</t>
  </si>
  <si>
    <t>ZB_W_KTW</t>
  </si>
  <si>
    <t>Länge! (m)</t>
  </si>
  <si>
    <t>TÜR</t>
  </si>
  <si>
    <t>ZB_TÜR_HOLZ</t>
  </si>
  <si>
    <t>ZB_TÜR_HOLZ_SCH</t>
  </si>
  <si>
    <t>ZB_TÜR_BL</t>
  </si>
  <si>
    <t>ZB_TÜR_RR</t>
  </si>
  <si>
    <t>FEN</t>
  </si>
  <si>
    <t>ZB_FEN</t>
  </si>
  <si>
    <t>EXTRA</t>
  </si>
  <si>
    <t>BODENBELAG</t>
  </si>
  <si>
    <t>Teppich</t>
  </si>
  <si>
    <t>Linoleum</t>
  </si>
  <si>
    <t>Naturstein</t>
  </si>
  <si>
    <t>Fliesen</t>
  </si>
  <si>
    <t>staubbindender Ans.</t>
  </si>
  <si>
    <t>ZB_VER</t>
  </si>
  <si>
    <t>m²</t>
  </si>
  <si>
    <t>SurfaceArea</t>
  </si>
  <si>
    <t>Kontaktflächen nur bei großen Stützen abgezogen</t>
  </si>
  <si>
    <t>DESITE - Kontakt wird nicht abgezogen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</si>
</sst>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5" xfId="2" applyBorder="1" applyAlignment="1">
      <alignment horizontal="left" vertical="center"/>
    </xf>
    <xf numFmtId="0" fontId="2" fillId="2" borderId="11" xfId="2" applyBorder="1" applyAlignment="1">
      <alignment vertical="center"/>
    </xf>
    <xf numFmtId="0" fontId="0" fillId="5" borderId="0" xfId="0" applyFill="1"/>
    <xf numFmtId="0" fontId="3" fillId="3" borderId="12" xfId="3" applyBorder="1"/>
    <xf numFmtId="0" fontId="3" fillId="3" borderId="13" xfId="3" applyBorder="1"/>
    <xf numFmtId="0" fontId="3" fillId="3" borderId="13" xfId="3" applyBorder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4" fontId="0" fillId="0" borderId="0" xfId="0" applyNumberFormat="1"/>
    <xf numFmtId="2" fontId="6" fillId="0" borderId="14" xfId="0" applyNumberFormat="1" applyFont="1" applyBorder="1" applyAlignment="1">
      <alignment horizontal="center" vertical="center"/>
    </xf>
    <xf numFmtId="9" fontId="6" fillId="0" borderId="14" xfId="1" applyFont="1" applyBorder="1" applyAlignment="1">
      <alignment horizontal="center" vertical="center"/>
    </xf>
    <xf numFmtId="0" fontId="0" fillId="0" borderId="14" xfId="0" applyBorder="1"/>
    <xf numFmtId="2" fontId="5" fillId="0" borderId="14" xfId="0" applyNumberFormat="1" applyFont="1" applyBorder="1" applyAlignment="1">
      <alignment horizontal="right" vertical="center"/>
    </xf>
    <xf numFmtId="0" fontId="5" fillId="0" borderId="14" xfId="0" applyFont="1" applyBorder="1"/>
    <xf numFmtId="2" fontId="5" fillId="0" borderId="14" xfId="0" applyNumberFormat="1" applyFont="1" applyBorder="1" applyAlignment="1">
      <alignment horizontal="center" vertical="center"/>
    </xf>
    <xf numFmtId="9" fontId="5" fillId="0" borderId="14" xfId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6" fillId="4" borderId="14" xfId="1" applyFont="1" applyFill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6" fillId="4" borderId="0" xfId="1" applyFont="1" applyFill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 applyAlignment="1">
      <alignment horizontal="right" vertical="center"/>
    </xf>
    <xf numFmtId="0" fontId="7" fillId="0" borderId="0" xfId="0" applyFont="1"/>
    <xf numFmtId="2" fontId="7" fillId="0" borderId="0" xfId="0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6" fillId="0" borderId="14" xfId="0" applyFont="1" applyBorder="1"/>
    <xf numFmtId="2" fontId="6" fillId="0" borderId="14" xfId="0" applyNumberFormat="1" applyFont="1" applyBorder="1" applyAlignment="1">
      <alignment horizontal="right" vertical="center"/>
    </xf>
    <xf numFmtId="9" fontId="6" fillId="6" borderId="0" xfId="1" applyFont="1" applyFill="1" applyAlignment="1">
      <alignment horizontal="center" vertical="center"/>
    </xf>
    <xf numFmtId="0" fontId="0" fillId="6" borderId="0" xfId="0" applyFill="1"/>
    <xf numFmtId="9" fontId="6" fillId="7" borderId="0" xfId="1" applyFont="1" applyFill="1" applyAlignment="1">
      <alignment horizontal="center" vertical="center"/>
    </xf>
    <xf numFmtId="0" fontId="0" fillId="7" borderId="0" xfId="0" applyFill="1"/>
    <xf numFmtId="9" fontId="6" fillId="6" borderId="14" xfId="1" applyFont="1" applyFill="1" applyBorder="1" applyAlignment="1">
      <alignment horizontal="center" vertical="center"/>
    </xf>
    <xf numFmtId="9" fontId="6" fillId="7" borderId="14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7" xfId="2" applyBorder="1" applyAlignment="1">
      <alignment horizontal="left" vertical="center"/>
    </xf>
    <xf numFmtId="0" fontId="2" fillId="2" borderId="8" xfId="2" applyBorder="1" applyAlignment="1">
      <alignment horizontal="left" vertical="center"/>
    </xf>
    <xf numFmtId="0" fontId="2" fillId="2" borderId="9" xfId="2" applyBorder="1" applyAlignment="1">
      <alignment horizontal="left" vertical="center"/>
    </xf>
    <xf numFmtId="0" fontId="2" fillId="2" borderId="10" xfId="2" applyBorder="1" applyAlignment="1">
      <alignment horizontal="left" vertical="center"/>
    </xf>
    <xf numFmtId="14" fontId="2" fillId="2" borderId="9" xfId="2" applyNumberFormat="1" applyBorder="1" applyAlignment="1">
      <alignment horizontal="left" vertical="center"/>
    </xf>
    <xf numFmtId="14" fontId="2" fillId="2" borderId="11" xfId="2" applyNumberFormat="1" applyBorder="1" applyAlignment="1">
      <alignment horizontal="left" vertical="center"/>
    </xf>
    <xf numFmtId="14" fontId="2" fillId="2" borderId="9" xfId="2" applyNumberFormat="1" applyBorder="1" applyAlignment="1">
      <alignment horizontal="right" vertical="center"/>
    </xf>
    <xf numFmtId="0" fontId="2" fillId="2" borderId="11" xfId="2" applyBorder="1" applyAlignment="1">
      <alignment horizontal="right" vertical="center"/>
    </xf>
    <xf numFmtId="0" fontId="2" fillId="2" borderId="10" xfId="2" applyBorder="1" applyAlignment="1">
      <alignment horizontal="right" vertical="center"/>
    </xf>
    <xf numFmtId="0" fontId="2" fillId="2" borderId="9" xfId="2" applyBorder="1" applyAlignment="1">
      <alignment horizontal="center" vertical="center"/>
    </xf>
    <xf numFmtId="0" fontId="2" fillId="2" borderId="10" xfId="2" applyBorder="1" applyAlignment="1">
      <alignment horizontal="center" vertical="center"/>
    </xf>
    <xf numFmtId="0" fontId="2" fillId="2" borderId="11" xfId="2" applyBorder="1" applyAlignment="1">
      <alignment horizontal="left" vertical="center"/>
    </xf>
    <xf numFmtId="0" fontId="0" fillId="0" borderId="0" xfId="0" applyAlignment="1">
      <alignment horizontal="left"/>
    </xf>
    <xf numFmtId="9" fontId="0" fillId="5" borderId="0" xfId="1" applyFont="1" applyFill="1" applyAlignment="1">
      <alignment horizontal="center" vertical="center"/>
    </xf>
    <xf numFmtId="9" fontId="6" fillId="8" borderId="0" xfId="1" applyFont="1" applyFill="1" applyAlignment="1">
      <alignment horizontal="center" vertical="center"/>
    </xf>
  </cellXfs>
  <cellStyles count="4">
    <cellStyle name="Akzent1" xfId="3" builtinId="29"/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7921-CEA6-4DD9-B7A3-FC2D2144B15E}">
  <dimension ref="B1:AI88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2.42578125" customWidth="1"/>
    <col min="2" max="2" width="5.42578125" customWidth="1"/>
    <col min="3" max="3" width="7.140625" style="1" customWidth="1"/>
    <col min="4" max="4" width="19.5703125" bestFit="1" customWidth="1"/>
    <col min="5" max="5" width="2" customWidth="1"/>
    <col min="6" max="6" width="12.42578125" style="2" customWidth="1"/>
    <col min="7" max="7" width="1.85546875" customWidth="1"/>
    <col min="8" max="8" width="10.85546875" style="2" customWidth="1"/>
    <col min="9" max="9" width="1.85546875" customWidth="1"/>
    <col min="10" max="10" width="10.28515625" style="2" customWidth="1"/>
    <col min="11" max="11" width="1.7109375" customWidth="1"/>
    <col min="12" max="12" width="9.85546875" bestFit="1" customWidth="1"/>
    <col min="13" max="13" width="1.85546875" customWidth="1"/>
    <col min="14" max="14" width="12.85546875" customWidth="1"/>
    <col min="15" max="15" width="1.7109375" customWidth="1"/>
    <col min="16" max="16" width="12" customWidth="1"/>
    <col min="17" max="17" width="1.85546875" customWidth="1"/>
    <col min="18" max="18" width="10" customWidth="1"/>
    <col min="19" max="19" width="1.85546875" customWidth="1"/>
    <col min="20" max="20" width="10.7109375" customWidth="1"/>
    <col min="21" max="21" width="1.7109375" customWidth="1"/>
    <col min="22" max="22" width="13" customWidth="1"/>
    <col min="23" max="23" width="1.85546875" customWidth="1"/>
    <col min="24" max="24" width="12" customWidth="1"/>
    <col min="25" max="25" width="2" customWidth="1"/>
    <col min="27" max="27" width="1.85546875" customWidth="1"/>
    <col min="28" max="28" width="10" bestFit="1" customWidth="1"/>
    <col min="29" max="29" width="3.42578125" bestFit="1" customWidth="1"/>
    <col min="30" max="30" width="8.5703125" style="2" customWidth="1"/>
    <col min="31" max="31" width="7.85546875" style="2" customWidth="1"/>
    <col min="32" max="32" width="45.85546875" bestFit="1" customWidth="1"/>
  </cols>
  <sheetData>
    <row r="1" spans="2:28" ht="8.25" customHeight="1" thickBot="1" x14ac:dyDescent="0.3"/>
    <row r="2" spans="2:28" ht="19.5" thickBo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</row>
    <row r="3" spans="2:28" x14ac:dyDescent="0.25">
      <c r="B3" s="3" t="s">
        <v>1</v>
      </c>
      <c r="C3" s="3"/>
      <c r="D3" s="50" t="s">
        <v>2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2"/>
    </row>
    <row r="4" spans="2:28" x14ac:dyDescent="0.25">
      <c r="B4" s="53" t="s">
        <v>3</v>
      </c>
      <c r="C4" s="54"/>
      <c r="D4" s="55">
        <v>44809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4"/>
      <c r="P4" s="57">
        <v>44803</v>
      </c>
      <c r="Q4" s="58"/>
      <c r="R4" s="58"/>
      <c r="S4" s="58"/>
      <c r="T4" s="58"/>
      <c r="U4" s="58"/>
      <c r="V4" s="58"/>
      <c r="W4" s="58"/>
      <c r="X4" s="58"/>
      <c r="Y4" s="58"/>
      <c r="Z4" s="59"/>
      <c r="AA4" s="60" t="s">
        <v>4</v>
      </c>
      <c r="AB4" s="61"/>
    </row>
    <row r="5" spans="2:28" x14ac:dyDescent="0.25">
      <c r="B5" s="53" t="s">
        <v>5</v>
      </c>
      <c r="C5" s="54"/>
      <c r="D5" s="53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54"/>
    </row>
    <row r="6" spans="2:28" x14ac:dyDescent="0.25">
      <c r="B6" s="53" t="s">
        <v>6</v>
      </c>
      <c r="C6" s="54"/>
      <c r="D6" s="53" t="s">
        <v>7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54"/>
    </row>
    <row r="7" spans="2:28" x14ac:dyDescent="0.25">
      <c r="C7"/>
      <c r="F7"/>
      <c r="H7"/>
      <c r="J7"/>
    </row>
    <row r="8" spans="2:28" x14ac:dyDescent="0.25">
      <c r="B8" s="63" t="s">
        <v>8</v>
      </c>
      <c r="C8" s="63"/>
      <c r="D8" s="40" t="s">
        <v>9</v>
      </c>
      <c r="F8" s="5" t="s">
        <v>10</v>
      </c>
      <c r="H8" s="42" t="s">
        <v>11</v>
      </c>
      <c r="J8"/>
    </row>
    <row r="9" spans="2:28" x14ac:dyDescent="0.25">
      <c r="C9"/>
      <c r="F9"/>
      <c r="H9"/>
      <c r="J9"/>
    </row>
    <row r="10" spans="2:28" x14ac:dyDescent="0.25">
      <c r="F10" s="2" t="s">
        <v>12</v>
      </c>
      <c r="H10" s="2" t="s">
        <v>13</v>
      </c>
      <c r="J10" s="2" t="s">
        <v>14</v>
      </c>
      <c r="L10" t="s">
        <v>15</v>
      </c>
      <c r="N10" s="2" t="s">
        <v>12</v>
      </c>
      <c r="P10" s="2" t="s">
        <v>13</v>
      </c>
      <c r="R10" s="2" t="s">
        <v>14</v>
      </c>
      <c r="T10" t="s">
        <v>15</v>
      </c>
      <c r="V10" s="2" t="s">
        <v>12</v>
      </c>
      <c r="X10" s="2" t="s">
        <v>13</v>
      </c>
      <c r="Z10" s="2" t="s">
        <v>14</v>
      </c>
      <c r="AB10" t="s">
        <v>15</v>
      </c>
    </row>
    <row r="11" spans="2:28" x14ac:dyDescent="0.25">
      <c r="B11" s="6"/>
      <c r="C11" s="7" t="s">
        <v>16</v>
      </c>
      <c r="D11" s="7" t="s">
        <v>17</v>
      </c>
      <c r="E11" s="7"/>
      <c r="F11" s="8" t="s">
        <v>18</v>
      </c>
      <c r="G11" s="7"/>
      <c r="H11" s="8" t="s">
        <v>18</v>
      </c>
      <c r="I11" s="7"/>
      <c r="J11" s="8" t="s">
        <v>19</v>
      </c>
      <c r="K11" s="7"/>
      <c r="L11" s="8" t="s">
        <v>20</v>
      </c>
      <c r="M11" s="7"/>
      <c r="N11" s="8" t="s">
        <v>21</v>
      </c>
      <c r="O11" s="7"/>
      <c r="P11" s="8" t="s">
        <v>21</v>
      </c>
      <c r="Q11" s="7"/>
      <c r="R11" s="8" t="s">
        <v>19</v>
      </c>
      <c r="S11" s="7"/>
      <c r="T11" s="8" t="s">
        <v>20</v>
      </c>
      <c r="U11" s="8"/>
      <c r="V11" s="8" t="s">
        <v>22</v>
      </c>
      <c r="W11" s="7"/>
      <c r="X11" s="8" t="s">
        <v>22</v>
      </c>
      <c r="Y11" s="7"/>
      <c r="Z11" s="8" t="s">
        <v>19</v>
      </c>
      <c r="AA11" s="7"/>
      <c r="AB11" s="8" t="s">
        <v>20</v>
      </c>
    </row>
    <row r="12" spans="2:28" x14ac:dyDescent="0.25">
      <c r="B12" s="45" t="s">
        <v>23</v>
      </c>
      <c r="C12" s="1">
        <v>0</v>
      </c>
      <c r="D12" t="s">
        <v>24</v>
      </c>
      <c r="F12" s="9">
        <v>0</v>
      </c>
      <c r="G12" s="10"/>
      <c r="H12" s="9">
        <v>0</v>
      </c>
      <c r="I12" s="10"/>
      <c r="J12" s="11">
        <f t="shared" ref="J12" si="0">F12-H12</f>
        <v>0</v>
      </c>
      <c r="K12" s="10"/>
      <c r="L12" s="12" t="e">
        <f t="shared" ref="L12" si="1">F12/H12</f>
        <v>#DIV/0!</v>
      </c>
      <c r="M12" s="10"/>
      <c r="N12" s="9">
        <v>0</v>
      </c>
      <c r="O12" s="10"/>
      <c r="P12" s="9">
        <v>0</v>
      </c>
      <c r="R12" s="11">
        <f t="shared" ref="R12" si="2">N12-P12</f>
        <v>0</v>
      </c>
      <c r="T12" s="12" t="e">
        <f t="shared" ref="T12" si="3">N12/P12</f>
        <v>#DIV/0!</v>
      </c>
      <c r="V12" s="9">
        <v>0</v>
      </c>
      <c r="W12" s="10"/>
      <c r="X12" s="9">
        <v>0</v>
      </c>
      <c r="Z12" s="11">
        <f t="shared" ref="Z12" si="4">V12-X12</f>
        <v>0</v>
      </c>
      <c r="AB12" s="12" t="e">
        <f t="shared" ref="AB12" si="5">V12/X12</f>
        <v>#DIV/0!</v>
      </c>
    </row>
    <row r="13" spans="2:28" x14ac:dyDescent="0.25">
      <c r="B13" s="45"/>
      <c r="C13" s="1">
        <v>122</v>
      </c>
      <c r="D13" t="s">
        <v>25</v>
      </c>
      <c r="F13" s="13">
        <v>890.62</v>
      </c>
      <c r="G13" s="14"/>
      <c r="H13" s="13">
        <v>891.745</v>
      </c>
      <c r="I13" s="14"/>
      <c r="J13" s="15">
        <f t="shared" ref="J13:J39" si="6">F13-H13</f>
        <v>-1.125</v>
      </c>
      <c r="K13" s="14"/>
      <c r="L13" s="39">
        <f t="shared" ref="L13:L39" si="7">F13/H13</f>
        <v>0.99873842858664752</v>
      </c>
      <c r="M13" s="10"/>
      <c r="N13" s="9">
        <v>0</v>
      </c>
      <c r="O13" s="10"/>
      <c r="P13" s="9">
        <v>0</v>
      </c>
      <c r="R13" s="11">
        <f t="shared" ref="R13:R39" si="8">N13-P13</f>
        <v>0</v>
      </c>
      <c r="T13" s="12" t="e">
        <f t="shared" ref="T13:T39" si="9">N13/P13</f>
        <v>#DIV/0!</v>
      </c>
      <c r="V13" s="13">
        <v>6008.56</v>
      </c>
      <c r="W13" s="14"/>
      <c r="X13" s="13">
        <v>5504.4530000000004</v>
      </c>
      <c r="Y13" s="14"/>
      <c r="Z13" s="15">
        <f t="shared" ref="Z13:Z39" si="10">V13-X13</f>
        <v>504.10699999999997</v>
      </c>
      <c r="AA13" s="14"/>
      <c r="AB13" s="41">
        <f t="shared" ref="AB13:AB39" si="11">V13/X13</f>
        <v>1.0915816703312755</v>
      </c>
    </row>
    <row r="14" spans="2:28" x14ac:dyDescent="0.25">
      <c r="B14" s="45"/>
      <c r="C14" s="1">
        <v>843</v>
      </c>
      <c r="D14" t="s">
        <v>26</v>
      </c>
      <c r="F14" s="13">
        <v>2708.9</v>
      </c>
      <c r="G14" s="14"/>
      <c r="H14" s="13">
        <v>2712.03</v>
      </c>
      <c r="I14" s="14"/>
      <c r="J14" s="15">
        <f t="shared" si="6"/>
        <v>-3.1300000000001091</v>
      </c>
      <c r="K14" s="14"/>
      <c r="L14" s="39">
        <f t="shared" si="7"/>
        <v>0.99884588297327093</v>
      </c>
      <c r="M14" s="10"/>
      <c r="N14" s="9">
        <v>0</v>
      </c>
      <c r="O14" s="10"/>
      <c r="P14" s="9">
        <v>0</v>
      </c>
      <c r="R14" s="11">
        <f t="shared" si="8"/>
        <v>0</v>
      </c>
      <c r="T14" s="12" t="e">
        <f t="shared" si="9"/>
        <v>#DIV/0!</v>
      </c>
      <c r="V14" s="13">
        <v>24743.05</v>
      </c>
      <c r="W14" s="14"/>
      <c r="X14" s="13">
        <v>22967.41</v>
      </c>
      <c r="Y14" s="14"/>
      <c r="Z14" s="15">
        <f t="shared" si="10"/>
        <v>1775.6399999999994</v>
      </c>
      <c r="AA14" s="14"/>
      <c r="AB14" s="41">
        <f t="shared" si="11"/>
        <v>1.0773112858611398</v>
      </c>
    </row>
    <row r="15" spans="2:28" x14ac:dyDescent="0.25">
      <c r="B15" s="45"/>
      <c r="C15" s="1">
        <v>2</v>
      </c>
      <c r="D15" t="s">
        <v>27</v>
      </c>
      <c r="F15" s="13">
        <v>4.62</v>
      </c>
      <c r="G15" s="14"/>
      <c r="H15" s="13">
        <v>4.6260000000000003</v>
      </c>
      <c r="I15" s="14"/>
      <c r="J15" s="15">
        <f t="shared" si="6"/>
        <v>-6.0000000000002274E-3</v>
      </c>
      <c r="K15" s="14"/>
      <c r="L15" s="39">
        <f t="shared" si="7"/>
        <v>0.99870298313878081</v>
      </c>
      <c r="M15" s="10"/>
      <c r="N15" s="9">
        <v>0</v>
      </c>
      <c r="O15" s="10"/>
      <c r="P15" s="9">
        <v>0</v>
      </c>
      <c r="R15" s="11">
        <f t="shared" si="8"/>
        <v>0</v>
      </c>
      <c r="T15" s="12" t="e">
        <f t="shared" si="9"/>
        <v>#DIV/0!</v>
      </c>
      <c r="V15" s="13">
        <v>37.04</v>
      </c>
      <c r="W15" s="14"/>
      <c r="X15" s="13">
        <v>37.454999999999998</v>
      </c>
      <c r="Y15" s="14"/>
      <c r="Z15" s="15">
        <f t="shared" si="10"/>
        <v>-0.41499999999999915</v>
      </c>
      <c r="AA15" s="14"/>
      <c r="AB15" s="39">
        <f t="shared" si="11"/>
        <v>0.98892003737818723</v>
      </c>
    </row>
    <row r="16" spans="2:28" x14ac:dyDescent="0.25">
      <c r="B16" s="45"/>
      <c r="C16" s="1">
        <v>0</v>
      </c>
      <c r="D16" t="s">
        <v>28</v>
      </c>
      <c r="F16" s="9">
        <v>0</v>
      </c>
      <c r="G16" s="10"/>
      <c r="H16" s="9">
        <v>0</v>
      </c>
      <c r="I16" s="10"/>
      <c r="J16" s="11">
        <f t="shared" si="6"/>
        <v>0</v>
      </c>
      <c r="K16" s="10"/>
      <c r="L16" s="12" t="e">
        <f t="shared" si="7"/>
        <v>#DIV/0!</v>
      </c>
      <c r="M16" s="10"/>
      <c r="N16" s="9">
        <v>0</v>
      </c>
      <c r="O16" s="10"/>
      <c r="P16" s="9">
        <v>0</v>
      </c>
      <c r="R16" s="11">
        <f t="shared" si="8"/>
        <v>0</v>
      </c>
      <c r="T16" s="12" t="e">
        <f t="shared" si="9"/>
        <v>#DIV/0!</v>
      </c>
      <c r="V16" s="9">
        <v>0</v>
      </c>
      <c r="W16" s="10"/>
      <c r="X16" s="9">
        <v>0</v>
      </c>
      <c r="Z16" s="11">
        <f t="shared" si="10"/>
        <v>0</v>
      </c>
      <c r="AB16" s="12" t="e">
        <f t="shared" si="11"/>
        <v>#DIV/0!</v>
      </c>
    </row>
    <row r="17" spans="2:32" x14ac:dyDescent="0.25">
      <c r="B17" s="45"/>
      <c r="C17" s="1">
        <v>0</v>
      </c>
      <c r="D17" t="s">
        <v>29</v>
      </c>
      <c r="F17" s="9">
        <v>0</v>
      </c>
      <c r="G17" s="10"/>
      <c r="H17" s="9">
        <v>0</v>
      </c>
      <c r="I17" s="10"/>
      <c r="J17" s="11">
        <f t="shared" si="6"/>
        <v>0</v>
      </c>
      <c r="K17" s="10"/>
      <c r="L17" s="12" t="e">
        <f t="shared" si="7"/>
        <v>#DIV/0!</v>
      </c>
      <c r="M17" s="10"/>
      <c r="N17" s="9">
        <v>0</v>
      </c>
      <c r="O17" s="10"/>
      <c r="P17" s="9">
        <v>0</v>
      </c>
      <c r="R17" s="11">
        <f t="shared" si="8"/>
        <v>0</v>
      </c>
      <c r="T17" s="12" t="e">
        <f t="shared" si="9"/>
        <v>#DIV/0!</v>
      </c>
      <c r="V17" s="9">
        <v>0</v>
      </c>
      <c r="W17" s="10"/>
      <c r="X17" s="9">
        <v>0</v>
      </c>
      <c r="Z17" s="11">
        <f t="shared" si="10"/>
        <v>0</v>
      </c>
      <c r="AB17" s="12" t="e">
        <f t="shared" si="11"/>
        <v>#DIV/0!</v>
      </c>
    </row>
    <row r="18" spans="2:32" x14ac:dyDescent="0.25">
      <c r="B18" s="45"/>
      <c r="C18" s="1">
        <v>192</v>
      </c>
      <c r="D18" t="s">
        <v>30</v>
      </c>
      <c r="F18" s="13">
        <v>143.35</v>
      </c>
      <c r="G18" s="14"/>
      <c r="H18" s="13">
        <v>143.34399999999999</v>
      </c>
      <c r="I18" s="14"/>
      <c r="J18" s="15">
        <f t="shared" si="6"/>
        <v>6.0000000000002274E-3</v>
      </c>
      <c r="K18" s="14"/>
      <c r="L18" s="39">
        <f t="shared" si="7"/>
        <v>1.0000418573501506</v>
      </c>
      <c r="M18" s="10"/>
      <c r="N18" s="9">
        <v>0</v>
      </c>
      <c r="O18" s="10"/>
      <c r="P18" s="9">
        <v>0</v>
      </c>
      <c r="R18" s="11">
        <f t="shared" si="8"/>
        <v>0</v>
      </c>
      <c r="T18" s="12" t="e">
        <f t="shared" si="9"/>
        <v>#DIV/0!</v>
      </c>
      <c r="V18" s="13">
        <f>1151.61-55.3</f>
        <v>1096.31</v>
      </c>
      <c r="W18" s="14"/>
      <c r="X18" s="13">
        <f>380.965+386.787+275.085</f>
        <v>1042.837</v>
      </c>
      <c r="Y18" s="14"/>
      <c r="Z18" s="15">
        <f t="shared" si="10"/>
        <v>53.472999999999956</v>
      </c>
      <c r="AA18" s="14"/>
      <c r="AB18" s="64">
        <f t="shared" si="11"/>
        <v>1.0512764698605821</v>
      </c>
      <c r="AF18" t="s">
        <v>112</v>
      </c>
    </row>
    <row r="19" spans="2:32" x14ac:dyDescent="0.25">
      <c r="B19" s="45"/>
      <c r="C19" s="1">
        <v>173</v>
      </c>
      <c r="D19" t="s">
        <v>31</v>
      </c>
      <c r="F19" s="13">
        <v>88.84</v>
      </c>
      <c r="G19" s="14"/>
      <c r="H19" s="13">
        <v>88.475999999999999</v>
      </c>
      <c r="I19" s="14"/>
      <c r="J19" s="15">
        <f t="shared" si="6"/>
        <v>0.36400000000000432</v>
      </c>
      <c r="K19" s="14"/>
      <c r="L19" s="39">
        <f t="shared" si="7"/>
        <v>1.004114110041141</v>
      </c>
      <c r="M19" s="10"/>
      <c r="N19" s="9">
        <v>0</v>
      </c>
      <c r="O19" s="10"/>
      <c r="P19" s="9">
        <v>0</v>
      </c>
      <c r="R19" s="11">
        <f t="shared" si="8"/>
        <v>0</v>
      </c>
      <c r="T19" s="12" t="e">
        <f t="shared" si="9"/>
        <v>#DIV/0!</v>
      </c>
      <c r="V19" s="13">
        <v>820.34</v>
      </c>
      <c r="W19" s="14"/>
      <c r="X19" s="13">
        <f>111.002+709.704</f>
        <v>820.7059999999999</v>
      </c>
      <c r="Y19" s="14"/>
      <c r="Z19" s="15">
        <f t="shared" si="10"/>
        <v>-0.36599999999987176</v>
      </c>
      <c r="AA19" s="14"/>
      <c r="AB19" s="39">
        <f t="shared" si="11"/>
        <v>0.99955404249512025</v>
      </c>
    </row>
    <row r="20" spans="2:32" x14ac:dyDescent="0.25">
      <c r="B20" s="45"/>
      <c r="C20" s="1">
        <v>0</v>
      </c>
      <c r="D20" t="s">
        <v>32</v>
      </c>
      <c r="F20" s="9">
        <v>0</v>
      </c>
      <c r="G20" s="10"/>
      <c r="H20" s="9">
        <v>0</v>
      </c>
      <c r="I20" s="10"/>
      <c r="J20" s="11">
        <f t="shared" si="6"/>
        <v>0</v>
      </c>
      <c r="K20" s="10"/>
      <c r="L20" s="12" t="e">
        <f t="shared" si="7"/>
        <v>#DIV/0!</v>
      </c>
      <c r="M20" s="10"/>
      <c r="N20" s="9">
        <v>0</v>
      </c>
      <c r="O20" s="10"/>
      <c r="P20" s="9">
        <v>0</v>
      </c>
      <c r="R20" s="11">
        <f t="shared" si="8"/>
        <v>0</v>
      </c>
      <c r="T20" s="12" t="e">
        <f t="shared" si="9"/>
        <v>#DIV/0!</v>
      </c>
      <c r="V20" s="9">
        <v>0</v>
      </c>
      <c r="W20" s="10"/>
      <c r="X20" s="9">
        <v>0</v>
      </c>
      <c r="Z20" s="11">
        <f t="shared" si="10"/>
        <v>0</v>
      </c>
      <c r="AB20" s="12" t="e">
        <f t="shared" si="11"/>
        <v>#DIV/0!</v>
      </c>
    </row>
    <row r="21" spans="2:32" x14ac:dyDescent="0.25">
      <c r="B21" s="45"/>
      <c r="C21" s="1">
        <v>0</v>
      </c>
      <c r="D21" t="s">
        <v>33</v>
      </c>
      <c r="F21" s="9">
        <v>0</v>
      </c>
      <c r="G21" s="10"/>
      <c r="H21" s="9">
        <v>0</v>
      </c>
      <c r="I21" s="10"/>
      <c r="J21" s="11">
        <f t="shared" si="6"/>
        <v>0</v>
      </c>
      <c r="K21" s="10"/>
      <c r="L21" s="12" t="e">
        <f t="shared" si="7"/>
        <v>#DIV/0!</v>
      </c>
      <c r="M21" s="10"/>
      <c r="N21" s="9">
        <v>0</v>
      </c>
      <c r="O21" s="10"/>
      <c r="P21" s="9">
        <v>0</v>
      </c>
      <c r="R21" s="11">
        <f t="shared" si="8"/>
        <v>0</v>
      </c>
      <c r="T21" s="12" t="e">
        <f t="shared" si="9"/>
        <v>#DIV/0!</v>
      </c>
      <c r="V21" s="9">
        <v>0</v>
      </c>
      <c r="W21" s="10"/>
      <c r="X21" s="9">
        <v>0</v>
      </c>
      <c r="Z21" s="11">
        <f t="shared" si="10"/>
        <v>0</v>
      </c>
      <c r="AB21" s="12" t="e">
        <f t="shared" si="11"/>
        <v>#DIV/0!</v>
      </c>
    </row>
    <row r="22" spans="2:32" x14ac:dyDescent="0.25">
      <c r="B22" s="45"/>
      <c r="C22" s="1">
        <v>0</v>
      </c>
      <c r="D22" t="s">
        <v>34</v>
      </c>
      <c r="F22" s="9">
        <v>0</v>
      </c>
      <c r="G22" s="10"/>
      <c r="H22" s="9">
        <v>0</v>
      </c>
      <c r="I22" s="10"/>
      <c r="J22" s="11">
        <f t="shared" si="6"/>
        <v>0</v>
      </c>
      <c r="K22" s="10"/>
      <c r="L22" s="12" t="e">
        <f t="shared" si="7"/>
        <v>#DIV/0!</v>
      </c>
      <c r="M22" s="10"/>
      <c r="N22" s="9">
        <v>0</v>
      </c>
      <c r="O22" s="10"/>
      <c r="P22" s="9">
        <v>0</v>
      </c>
      <c r="R22" s="11">
        <f t="shared" si="8"/>
        <v>0</v>
      </c>
      <c r="T22" s="12" t="e">
        <f t="shared" si="9"/>
        <v>#DIV/0!</v>
      </c>
      <c r="V22" s="9">
        <v>0</v>
      </c>
      <c r="W22" s="10"/>
      <c r="X22" s="9">
        <v>0</v>
      </c>
      <c r="Z22" s="11">
        <f t="shared" si="10"/>
        <v>0</v>
      </c>
      <c r="AB22" s="12" t="e">
        <f t="shared" si="11"/>
        <v>#DIV/0!</v>
      </c>
    </row>
    <row r="23" spans="2:32" x14ac:dyDescent="0.25">
      <c r="B23" s="45"/>
      <c r="C23" s="1">
        <v>0</v>
      </c>
      <c r="D23" t="s">
        <v>35</v>
      </c>
      <c r="F23" s="9">
        <v>0</v>
      </c>
      <c r="G23" s="10"/>
      <c r="H23" s="9">
        <v>0</v>
      </c>
      <c r="I23" s="10"/>
      <c r="J23" s="11">
        <f t="shared" si="6"/>
        <v>0</v>
      </c>
      <c r="K23" s="10"/>
      <c r="L23" s="12" t="e">
        <f t="shared" si="7"/>
        <v>#DIV/0!</v>
      </c>
      <c r="M23" s="10"/>
      <c r="N23" s="9">
        <v>0</v>
      </c>
      <c r="O23" s="10"/>
      <c r="P23" s="9">
        <v>0</v>
      </c>
      <c r="R23" s="11">
        <f t="shared" si="8"/>
        <v>0</v>
      </c>
      <c r="T23" s="12" t="e">
        <f t="shared" si="9"/>
        <v>#DIV/0!</v>
      </c>
      <c r="V23" s="9">
        <v>0</v>
      </c>
      <c r="W23" s="10"/>
      <c r="X23" s="9">
        <v>0</v>
      </c>
      <c r="Z23" s="11">
        <f t="shared" si="10"/>
        <v>0</v>
      </c>
      <c r="AB23" s="12" t="e">
        <f t="shared" si="11"/>
        <v>#DIV/0!</v>
      </c>
    </row>
    <row r="24" spans="2:32" x14ac:dyDescent="0.25">
      <c r="B24" s="45"/>
      <c r="C24" s="1">
        <v>112</v>
      </c>
      <c r="D24" t="s">
        <v>36</v>
      </c>
      <c r="F24" s="13">
        <v>47.36</v>
      </c>
      <c r="G24" s="14"/>
      <c r="H24" s="13">
        <v>47.43</v>
      </c>
      <c r="I24" s="14"/>
      <c r="J24" s="15">
        <f t="shared" si="6"/>
        <v>-7.0000000000000284E-2</v>
      </c>
      <c r="K24" s="14"/>
      <c r="L24" s="39">
        <f t="shared" si="7"/>
        <v>0.99852414083913132</v>
      </c>
      <c r="M24" s="10"/>
      <c r="N24" s="9">
        <v>0</v>
      </c>
      <c r="O24" s="10"/>
      <c r="P24" s="9">
        <v>0</v>
      </c>
      <c r="R24" s="11">
        <f t="shared" si="8"/>
        <v>0</v>
      </c>
      <c r="T24" s="12" t="e">
        <f t="shared" si="9"/>
        <v>#DIV/0!</v>
      </c>
      <c r="V24" s="13">
        <v>475.89</v>
      </c>
      <c r="W24" s="14"/>
      <c r="X24" s="13">
        <f>96.498+377.34</f>
        <v>473.83799999999997</v>
      </c>
      <c r="Y24" s="14"/>
      <c r="Z24" s="15">
        <f t="shared" si="10"/>
        <v>2.0520000000000209</v>
      </c>
      <c r="AA24" s="14"/>
      <c r="AB24" s="39">
        <f t="shared" si="11"/>
        <v>1.0043305940004812</v>
      </c>
    </row>
    <row r="25" spans="2:32" x14ac:dyDescent="0.25">
      <c r="B25" s="45"/>
      <c r="C25" s="1">
        <v>35</v>
      </c>
      <c r="D25" t="s">
        <v>37</v>
      </c>
      <c r="F25" s="13">
        <v>8371.43</v>
      </c>
      <c r="G25" s="14"/>
      <c r="H25" s="13">
        <v>8373.9310000000005</v>
      </c>
      <c r="I25" s="14"/>
      <c r="J25" s="15">
        <f t="shared" ref="J25:J26" si="12">F25-H25</f>
        <v>-2.5010000000002037</v>
      </c>
      <c r="K25" s="14"/>
      <c r="L25" s="39">
        <f t="shared" ref="L25:L26" si="13">F25/H25</f>
        <v>0.99970133501219438</v>
      </c>
      <c r="M25" s="10"/>
      <c r="N25" s="13">
        <v>26265.69</v>
      </c>
      <c r="O25" s="14"/>
      <c r="P25" s="13">
        <v>26490.667000000001</v>
      </c>
      <c r="Q25" s="14"/>
      <c r="R25" s="15">
        <f t="shared" si="8"/>
        <v>-224.97700000000259</v>
      </c>
      <c r="S25" s="14"/>
      <c r="T25" s="39">
        <f t="shared" si="9"/>
        <v>0.99150731085782018</v>
      </c>
      <c r="V25" s="13">
        <v>0</v>
      </c>
      <c r="W25" s="14"/>
      <c r="X25" s="13">
        <v>1746.575</v>
      </c>
      <c r="Y25" s="14"/>
      <c r="Z25" s="15">
        <f t="shared" si="10"/>
        <v>-1746.575</v>
      </c>
      <c r="AA25" s="14"/>
      <c r="AB25" s="16">
        <f t="shared" si="11"/>
        <v>0</v>
      </c>
    </row>
    <row r="26" spans="2:32" x14ac:dyDescent="0.25">
      <c r="B26" s="45"/>
      <c r="C26" s="1">
        <v>0</v>
      </c>
      <c r="D26" t="s">
        <v>38</v>
      </c>
      <c r="F26" s="9">
        <v>0</v>
      </c>
      <c r="G26" s="10"/>
      <c r="H26" s="9">
        <v>0</v>
      </c>
      <c r="I26" s="10"/>
      <c r="J26" s="11">
        <f t="shared" si="12"/>
        <v>0</v>
      </c>
      <c r="K26" s="10"/>
      <c r="L26" s="12" t="e">
        <f t="shared" si="13"/>
        <v>#DIV/0!</v>
      </c>
      <c r="M26" s="10"/>
      <c r="N26" s="9">
        <v>0</v>
      </c>
      <c r="O26" s="10"/>
      <c r="P26" s="9">
        <v>0</v>
      </c>
      <c r="R26" s="11">
        <f t="shared" ref="R26:R27" si="14">N26-P26</f>
        <v>0</v>
      </c>
      <c r="T26" s="12" t="e">
        <f t="shared" ref="T26" si="15">N26/P26</f>
        <v>#DIV/0!</v>
      </c>
      <c r="V26" s="9">
        <v>0</v>
      </c>
      <c r="W26" s="10"/>
      <c r="X26" s="9">
        <v>0</v>
      </c>
      <c r="Z26" s="11">
        <f t="shared" ref="Z26:Z27" si="16">V26-X26</f>
        <v>0</v>
      </c>
      <c r="AB26" s="12" t="e">
        <f t="shared" ref="AB26:AB27" si="17">V26/X26</f>
        <v>#DIV/0!</v>
      </c>
    </row>
    <row r="27" spans="2:32" x14ac:dyDescent="0.25">
      <c r="B27" s="45"/>
      <c r="C27" s="1">
        <v>0</v>
      </c>
      <c r="D27" t="s">
        <v>39</v>
      </c>
      <c r="F27" s="13">
        <v>194.51</v>
      </c>
      <c r="G27" s="14"/>
      <c r="H27" s="13">
        <v>194.52699999999999</v>
      </c>
      <c r="I27" s="14"/>
      <c r="J27" s="15">
        <f t="shared" ref="J27" si="18">F27-H27</f>
        <v>-1.6999999999995907E-2</v>
      </c>
      <c r="K27" s="14"/>
      <c r="L27" s="39">
        <f t="shared" ref="L27" si="19">F27/H27</f>
        <v>0.99991260853249164</v>
      </c>
      <c r="M27" s="10"/>
      <c r="N27" s="13">
        <f>899/2</f>
        <v>449.5</v>
      </c>
      <c r="O27" s="14"/>
      <c r="P27" s="13">
        <v>452.66899999999998</v>
      </c>
      <c r="Q27" s="14"/>
      <c r="R27" s="15">
        <f t="shared" si="14"/>
        <v>-3.1689999999999827</v>
      </c>
      <c r="S27" s="14"/>
      <c r="T27" s="39">
        <f t="shared" si="9"/>
        <v>0.99299929970905898</v>
      </c>
      <c r="V27" s="9">
        <v>0</v>
      </c>
      <c r="W27" s="10"/>
      <c r="X27" s="9">
        <v>0</v>
      </c>
      <c r="Z27" s="11">
        <f t="shared" si="16"/>
        <v>0</v>
      </c>
      <c r="AB27" s="12" t="e">
        <f t="shared" si="17"/>
        <v>#DIV/0!</v>
      </c>
    </row>
    <row r="28" spans="2:32" x14ac:dyDescent="0.25">
      <c r="B28" s="45"/>
      <c r="C28" s="1">
        <v>0</v>
      </c>
      <c r="D28" t="s">
        <v>40</v>
      </c>
      <c r="F28" s="9">
        <v>0</v>
      </c>
      <c r="G28" s="10"/>
      <c r="H28" s="9">
        <v>0</v>
      </c>
      <c r="I28" s="10"/>
      <c r="J28" s="11">
        <f t="shared" si="6"/>
        <v>0</v>
      </c>
      <c r="K28" s="10"/>
      <c r="L28" s="12" t="e">
        <f t="shared" si="7"/>
        <v>#DIV/0!</v>
      </c>
      <c r="M28" s="10"/>
      <c r="N28" s="9">
        <v>0</v>
      </c>
      <c r="O28" s="10"/>
      <c r="P28" s="9">
        <v>0</v>
      </c>
      <c r="R28" s="11">
        <f t="shared" si="8"/>
        <v>0</v>
      </c>
      <c r="T28" s="12" t="e">
        <f t="shared" si="9"/>
        <v>#DIV/0!</v>
      </c>
      <c r="V28" s="9">
        <v>0</v>
      </c>
      <c r="W28" s="10"/>
      <c r="X28" s="9">
        <v>0</v>
      </c>
      <c r="Z28" s="11">
        <f t="shared" si="10"/>
        <v>0</v>
      </c>
      <c r="AB28" s="12" t="e">
        <f t="shared" si="11"/>
        <v>#DIV/0!</v>
      </c>
    </row>
    <row r="29" spans="2:32" x14ac:dyDescent="0.25">
      <c r="B29" s="45"/>
      <c r="C29" s="1">
        <v>15</v>
      </c>
      <c r="D29" t="s">
        <v>41</v>
      </c>
      <c r="F29" s="13">
        <v>105.85</v>
      </c>
      <c r="G29" s="14"/>
      <c r="H29" s="13">
        <v>105.79</v>
      </c>
      <c r="I29" s="14"/>
      <c r="J29" s="15">
        <f t="shared" si="6"/>
        <v>5.9999999999988063E-2</v>
      </c>
      <c r="K29" s="14"/>
      <c r="L29" s="39">
        <f t="shared" si="7"/>
        <v>1.0005671613574061</v>
      </c>
      <c r="M29" s="10"/>
      <c r="N29" s="33">
        <v>0</v>
      </c>
      <c r="O29" s="34"/>
      <c r="P29" s="33">
        <v>0</v>
      </c>
      <c r="Q29" s="34"/>
      <c r="R29" s="35">
        <f t="shared" si="8"/>
        <v>0</v>
      </c>
      <c r="S29" s="34"/>
      <c r="T29" s="36" t="e">
        <f t="shared" si="9"/>
        <v>#DIV/0!</v>
      </c>
      <c r="U29" s="14"/>
      <c r="V29" s="13">
        <f>438+76.89</f>
        <v>514.89</v>
      </c>
      <c r="W29" s="14"/>
      <c r="X29" s="13">
        <v>395.42</v>
      </c>
      <c r="Y29" s="14"/>
      <c r="Z29" s="15">
        <f t="shared" si="10"/>
        <v>119.46999999999997</v>
      </c>
      <c r="AA29" s="14"/>
      <c r="AB29" s="65">
        <f t="shared" si="11"/>
        <v>1.3021344393303322</v>
      </c>
      <c r="AC29" t="s">
        <v>110</v>
      </c>
      <c r="AD29" s="2">
        <v>512.67999999999995</v>
      </c>
      <c r="AE29" s="39">
        <f>V29/AD29</f>
        <v>1.0043106811266287</v>
      </c>
      <c r="AF29" t="s">
        <v>113</v>
      </c>
    </row>
    <row r="30" spans="2:32" x14ac:dyDescent="0.25">
      <c r="B30" s="45"/>
      <c r="C30" s="1">
        <v>52</v>
      </c>
      <c r="D30" t="s">
        <v>42</v>
      </c>
      <c r="F30" s="13">
        <v>55.79</v>
      </c>
      <c r="G30" s="14"/>
      <c r="H30" s="13">
        <v>55.795999999999999</v>
      </c>
      <c r="I30" s="14"/>
      <c r="J30" s="15">
        <f t="shared" si="6"/>
        <v>-6.0000000000002274E-3</v>
      </c>
      <c r="K30" s="14"/>
      <c r="L30" s="39">
        <f t="shared" si="7"/>
        <v>0.99989246540970678</v>
      </c>
      <c r="M30" s="10"/>
      <c r="N30" s="9">
        <v>0</v>
      </c>
      <c r="O30" s="10"/>
      <c r="P30" s="9">
        <v>0</v>
      </c>
      <c r="R30" s="11">
        <f t="shared" si="8"/>
        <v>0</v>
      </c>
      <c r="T30" s="12" t="e">
        <f t="shared" si="9"/>
        <v>#DIV/0!</v>
      </c>
      <c r="U30" s="14"/>
      <c r="V30" s="13">
        <v>490.66</v>
      </c>
      <c r="W30" s="14"/>
      <c r="X30" s="13">
        <v>462.19</v>
      </c>
      <c r="Y30" s="14"/>
      <c r="Z30" s="15">
        <f t="shared" si="10"/>
        <v>28.470000000000027</v>
      </c>
      <c r="AA30" s="14"/>
      <c r="AB30" s="41">
        <f t="shared" si="11"/>
        <v>1.0615980440944202</v>
      </c>
      <c r="AC30" t="s">
        <v>110</v>
      </c>
      <c r="AD30" s="2">
        <v>490.2</v>
      </c>
      <c r="AE30" s="39">
        <f>V30/AD30</f>
        <v>1.0009383924928601</v>
      </c>
      <c r="AF30" t="s">
        <v>113</v>
      </c>
    </row>
    <row r="31" spans="2:32" x14ac:dyDescent="0.25">
      <c r="B31" s="45"/>
      <c r="C31" s="1">
        <v>32</v>
      </c>
      <c r="D31" t="s">
        <v>43</v>
      </c>
      <c r="F31" s="13">
        <v>97.29</v>
      </c>
      <c r="G31" s="14"/>
      <c r="H31" s="13">
        <v>97.311000000000007</v>
      </c>
      <c r="I31" s="14"/>
      <c r="J31" s="15">
        <f t="shared" si="6"/>
        <v>-2.1000000000000796E-2</v>
      </c>
      <c r="K31" s="14"/>
      <c r="L31" s="39">
        <f t="shared" si="7"/>
        <v>0.99978419705891419</v>
      </c>
      <c r="M31" s="10"/>
      <c r="N31" s="9">
        <v>0</v>
      </c>
      <c r="O31" s="10"/>
      <c r="P31" s="9">
        <v>0</v>
      </c>
      <c r="R31" s="11">
        <f t="shared" si="8"/>
        <v>0</v>
      </c>
      <c r="T31" s="12" t="e">
        <f t="shared" si="9"/>
        <v>#DIV/0!</v>
      </c>
      <c r="U31" s="14"/>
      <c r="V31" s="13">
        <v>800.33799999999997</v>
      </c>
      <c r="W31" s="14"/>
      <c r="X31" s="13">
        <v>771.42</v>
      </c>
      <c r="Y31" s="14"/>
      <c r="Z31" s="15">
        <f t="shared" si="10"/>
        <v>28.918000000000006</v>
      </c>
      <c r="AA31" s="14"/>
      <c r="AB31" s="64">
        <f t="shared" si="11"/>
        <v>1.0374867128153276</v>
      </c>
      <c r="AC31" t="s">
        <v>110</v>
      </c>
      <c r="AD31" s="2">
        <v>800.32</v>
      </c>
      <c r="AE31" s="39">
        <f>V31/AD31</f>
        <v>1.0000224910035984</v>
      </c>
      <c r="AF31" t="s">
        <v>113</v>
      </c>
    </row>
    <row r="32" spans="2:32" x14ac:dyDescent="0.25">
      <c r="B32" s="45"/>
      <c r="C32" s="1">
        <v>0</v>
      </c>
      <c r="D32" t="s">
        <v>44</v>
      </c>
      <c r="F32" s="9">
        <v>0</v>
      </c>
      <c r="G32" s="10"/>
      <c r="H32" s="9">
        <v>0</v>
      </c>
      <c r="I32" s="10"/>
      <c r="J32" s="11">
        <f t="shared" si="6"/>
        <v>0</v>
      </c>
      <c r="K32" s="10"/>
      <c r="L32" s="12" t="e">
        <f t="shared" si="7"/>
        <v>#DIV/0!</v>
      </c>
      <c r="M32" s="10"/>
      <c r="N32" s="9">
        <v>0</v>
      </c>
      <c r="O32" s="10"/>
      <c r="P32" s="9">
        <v>0</v>
      </c>
      <c r="R32" s="11">
        <f t="shared" si="8"/>
        <v>0</v>
      </c>
      <c r="T32" s="12" t="e">
        <f t="shared" si="9"/>
        <v>#DIV/0!</v>
      </c>
      <c r="V32" s="9">
        <v>0</v>
      </c>
      <c r="W32" s="10"/>
      <c r="X32" s="9">
        <v>0</v>
      </c>
      <c r="Z32" s="11">
        <f t="shared" si="10"/>
        <v>0</v>
      </c>
      <c r="AB32" s="12" t="e">
        <f t="shared" si="11"/>
        <v>#DIV/0!</v>
      </c>
    </row>
    <row r="33" spans="2:32" x14ac:dyDescent="0.25">
      <c r="B33" s="45"/>
      <c r="C33" s="1">
        <v>0</v>
      </c>
      <c r="D33" t="s">
        <v>45</v>
      </c>
      <c r="F33" s="9">
        <v>0</v>
      </c>
      <c r="G33" s="10"/>
      <c r="H33" s="9">
        <v>0</v>
      </c>
      <c r="I33" s="10"/>
      <c r="J33" s="11">
        <f t="shared" si="6"/>
        <v>0</v>
      </c>
      <c r="K33" s="10"/>
      <c r="L33" s="12" t="e">
        <f t="shared" si="7"/>
        <v>#DIV/0!</v>
      </c>
      <c r="M33" s="10"/>
      <c r="N33" s="9">
        <v>0</v>
      </c>
      <c r="O33" s="10"/>
      <c r="P33" s="9">
        <v>0</v>
      </c>
      <c r="R33" s="11">
        <f t="shared" si="8"/>
        <v>0</v>
      </c>
      <c r="T33" s="12" t="e">
        <f t="shared" si="9"/>
        <v>#DIV/0!</v>
      </c>
      <c r="V33" s="9">
        <v>0</v>
      </c>
      <c r="W33" s="10"/>
      <c r="X33" s="9">
        <v>0</v>
      </c>
      <c r="Z33" s="11">
        <f t="shared" si="10"/>
        <v>0</v>
      </c>
      <c r="AB33" s="12" t="e">
        <f t="shared" si="11"/>
        <v>#DIV/0!</v>
      </c>
    </row>
    <row r="34" spans="2:32" x14ac:dyDescent="0.25">
      <c r="B34" s="45"/>
      <c r="C34" s="1">
        <v>0</v>
      </c>
      <c r="D34" t="s">
        <v>46</v>
      </c>
      <c r="F34" s="9">
        <v>0</v>
      </c>
      <c r="G34" s="10"/>
      <c r="H34" s="9">
        <v>0</v>
      </c>
      <c r="I34" s="10"/>
      <c r="J34" s="11">
        <f t="shared" si="6"/>
        <v>0</v>
      </c>
      <c r="K34" s="10"/>
      <c r="L34" s="12" t="e">
        <f t="shared" si="7"/>
        <v>#DIV/0!</v>
      </c>
      <c r="M34" s="10"/>
      <c r="N34" s="9">
        <v>0</v>
      </c>
      <c r="O34" s="10"/>
      <c r="P34" s="9">
        <v>0</v>
      </c>
      <c r="R34" s="11">
        <f t="shared" si="8"/>
        <v>0</v>
      </c>
      <c r="T34" s="12" t="e">
        <f t="shared" si="9"/>
        <v>#DIV/0!</v>
      </c>
      <c r="V34" s="9">
        <v>0</v>
      </c>
      <c r="W34" s="10"/>
      <c r="X34" s="9">
        <v>0</v>
      </c>
      <c r="Z34" s="11">
        <f t="shared" si="10"/>
        <v>0</v>
      </c>
      <c r="AB34" s="12" t="e">
        <f t="shared" si="11"/>
        <v>#DIV/0!</v>
      </c>
    </row>
    <row r="35" spans="2:32" x14ac:dyDescent="0.25">
      <c r="B35" s="45"/>
      <c r="C35" s="1">
        <v>0</v>
      </c>
      <c r="D35" t="s">
        <v>47</v>
      </c>
      <c r="F35" s="9">
        <v>0</v>
      </c>
      <c r="G35" s="10"/>
      <c r="H35" s="9">
        <v>0</v>
      </c>
      <c r="I35" s="10"/>
      <c r="J35" s="11">
        <f t="shared" si="6"/>
        <v>0</v>
      </c>
      <c r="K35" s="10"/>
      <c r="L35" s="12" t="e">
        <f t="shared" si="7"/>
        <v>#DIV/0!</v>
      </c>
      <c r="M35" s="10"/>
      <c r="N35" s="9">
        <v>0</v>
      </c>
      <c r="O35" s="10"/>
      <c r="P35" s="9">
        <v>0</v>
      </c>
      <c r="R35" s="11">
        <f t="shared" si="8"/>
        <v>0</v>
      </c>
      <c r="T35" s="12" t="e">
        <f t="shared" si="9"/>
        <v>#DIV/0!</v>
      </c>
      <c r="V35" s="9">
        <v>0</v>
      </c>
      <c r="W35" s="10"/>
      <c r="X35" s="9">
        <v>0</v>
      </c>
      <c r="Z35" s="11">
        <f t="shared" si="10"/>
        <v>0</v>
      </c>
      <c r="AB35" s="12" t="e">
        <f t="shared" si="11"/>
        <v>#DIV/0!</v>
      </c>
    </row>
    <row r="36" spans="2:32" x14ac:dyDescent="0.25">
      <c r="B36" s="45"/>
      <c r="C36" s="1">
        <v>2</v>
      </c>
      <c r="D36" t="s">
        <v>48</v>
      </c>
      <c r="F36" s="9">
        <v>0</v>
      </c>
      <c r="G36" s="10"/>
      <c r="H36" s="9">
        <v>0</v>
      </c>
      <c r="I36" s="10"/>
      <c r="J36" s="11">
        <f t="shared" si="6"/>
        <v>0</v>
      </c>
      <c r="K36" s="10"/>
      <c r="L36" s="12" t="e">
        <f t="shared" si="7"/>
        <v>#DIV/0!</v>
      </c>
      <c r="M36" s="10"/>
      <c r="N36" s="9">
        <v>0</v>
      </c>
      <c r="O36" s="10"/>
      <c r="P36" s="9">
        <v>0</v>
      </c>
      <c r="R36" s="11">
        <f t="shared" si="8"/>
        <v>0</v>
      </c>
      <c r="T36" s="12" t="e">
        <f t="shared" si="9"/>
        <v>#DIV/0!</v>
      </c>
      <c r="V36" s="13">
        <v>273.17</v>
      </c>
      <c r="W36" s="14"/>
      <c r="X36" s="13">
        <v>273.17099999999999</v>
      </c>
      <c r="Y36" s="14"/>
      <c r="Z36" s="15">
        <f t="shared" si="10"/>
        <v>-9.9999999997635314E-4</v>
      </c>
      <c r="AA36" s="14"/>
      <c r="AB36" s="39">
        <f t="shared" si="11"/>
        <v>0.99999633928930975</v>
      </c>
      <c r="AC36" t="s">
        <v>110</v>
      </c>
      <c r="AF36" t="s">
        <v>111</v>
      </c>
    </row>
    <row r="37" spans="2:32" x14ac:dyDescent="0.25">
      <c r="B37" s="45"/>
      <c r="C37" s="1">
        <v>0</v>
      </c>
      <c r="D37" t="s">
        <v>49</v>
      </c>
      <c r="F37" s="9">
        <v>0</v>
      </c>
      <c r="G37" s="10"/>
      <c r="H37" s="9">
        <v>0</v>
      </c>
      <c r="I37" s="10"/>
      <c r="J37" s="11">
        <f t="shared" si="6"/>
        <v>0</v>
      </c>
      <c r="K37" s="10"/>
      <c r="L37" s="12" t="e">
        <f t="shared" si="7"/>
        <v>#DIV/0!</v>
      </c>
      <c r="M37" s="10"/>
      <c r="N37" s="9">
        <v>0</v>
      </c>
      <c r="O37" s="10"/>
      <c r="P37" s="9">
        <v>0</v>
      </c>
      <c r="R37" s="11">
        <f t="shared" si="8"/>
        <v>0</v>
      </c>
      <c r="T37" s="12" t="e">
        <f t="shared" si="9"/>
        <v>#DIV/0!</v>
      </c>
      <c r="V37" s="9">
        <v>0</v>
      </c>
      <c r="W37" s="10"/>
      <c r="X37" s="9">
        <v>0</v>
      </c>
      <c r="Z37" s="11">
        <f t="shared" si="10"/>
        <v>0</v>
      </c>
      <c r="AB37" s="12" t="e">
        <f t="shared" si="11"/>
        <v>#DIV/0!</v>
      </c>
    </row>
    <row r="38" spans="2:32" x14ac:dyDescent="0.25">
      <c r="B38" s="45"/>
      <c r="C38" s="1">
        <v>100</v>
      </c>
      <c r="D38" t="s">
        <v>50</v>
      </c>
      <c r="F38" s="13">
        <v>102.0305</v>
      </c>
      <c r="G38" s="14"/>
      <c r="H38" s="13">
        <v>102.07599999999999</v>
      </c>
      <c r="I38" s="14"/>
      <c r="J38" s="15">
        <f t="shared" si="6"/>
        <v>-4.5499999999989882E-2</v>
      </c>
      <c r="K38" s="14"/>
      <c r="L38" s="39">
        <f t="shared" si="7"/>
        <v>0.99955425369332662</v>
      </c>
      <c r="M38" s="10"/>
      <c r="N38" s="9">
        <v>0</v>
      </c>
      <c r="O38" s="10"/>
      <c r="P38" s="9">
        <v>0</v>
      </c>
      <c r="R38" s="11">
        <f t="shared" si="8"/>
        <v>0</v>
      </c>
      <c r="T38" s="12" t="e">
        <f t="shared" si="9"/>
        <v>#DIV/0!</v>
      </c>
      <c r="V38" s="9">
        <v>0</v>
      </c>
      <c r="W38" s="10"/>
      <c r="X38" s="9">
        <v>0</v>
      </c>
      <c r="Z38" s="11">
        <f t="shared" si="10"/>
        <v>0</v>
      </c>
      <c r="AB38" s="12" t="e">
        <f t="shared" si="11"/>
        <v>#DIV/0!</v>
      </c>
    </row>
    <row r="39" spans="2:32" x14ac:dyDescent="0.25">
      <c r="B39" s="45"/>
      <c r="C39" s="1">
        <v>0</v>
      </c>
      <c r="D39" t="s">
        <v>51</v>
      </c>
      <c r="F39" s="9">
        <v>0</v>
      </c>
      <c r="G39" s="10"/>
      <c r="H39" s="9">
        <v>0</v>
      </c>
      <c r="I39" s="10"/>
      <c r="J39" s="11">
        <f t="shared" si="6"/>
        <v>0</v>
      </c>
      <c r="K39" s="10"/>
      <c r="L39" s="12" t="e">
        <f t="shared" si="7"/>
        <v>#DIV/0!</v>
      </c>
      <c r="M39" s="10"/>
      <c r="N39" s="9">
        <v>0</v>
      </c>
      <c r="O39" s="10"/>
      <c r="P39" s="9">
        <v>0</v>
      </c>
      <c r="R39" s="11">
        <f t="shared" si="8"/>
        <v>0</v>
      </c>
      <c r="T39" s="12" t="e">
        <f t="shared" si="9"/>
        <v>#DIV/0!</v>
      </c>
      <c r="V39" s="9">
        <v>0</v>
      </c>
      <c r="W39" s="10"/>
      <c r="X39" s="9">
        <v>0</v>
      </c>
      <c r="Z39" s="11">
        <f t="shared" si="10"/>
        <v>0</v>
      </c>
      <c r="AB39" s="12" t="e">
        <f t="shared" si="11"/>
        <v>#DIV/0!</v>
      </c>
    </row>
    <row r="40" spans="2:32" x14ac:dyDescent="0.25">
      <c r="B40" s="45"/>
      <c r="C40" s="1">
        <v>0</v>
      </c>
      <c r="D40" t="s">
        <v>52</v>
      </c>
      <c r="F40" s="9">
        <v>0</v>
      </c>
      <c r="G40" s="10"/>
      <c r="H40" s="9">
        <v>0</v>
      </c>
      <c r="I40" s="10"/>
      <c r="J40" s="11">
        <f t="shared" ref="J40:J52" si="20">F40-H40</f>
        <v>0</v>
      </c>
      <c r="K40" s="10"/>
      <c r="L40" s="12" t="e">
        <f t="shared" ref="L40:L52" si="21">F40/H40</f>
        <v>#DIV/0!</v>
      </c>
      <c r="M40" s="10"/>
      <c r="N40" s="9">
        <v>0</v>
      </c>
      <c r="O40" s="10"/>
      <c r="P40" s="9">
        <v>0</v>
      </c>
      <c r="R40" s="11">
        <f>N40-P40</f>
        <v>0</v>
      </c>
      <c r="T40" s="12" t="e">
        <f t="shared" ref="T40:T52" si="22">N40/P40</f>
        <v>#DIV/0!</v>
      </c>
      <c r="V40" s="9">
        <v>0</v>
      </c>
      <c r="W40" s="10"/>
      <c r="X40" s="9">
        <v>0</v>
      </c>
      <c r="Z40" s="11">
        <f>V40-X40</f>
        <v>0</v>
      </c>
      <c r="AB40" s="12" t="e">
        <f t="shared" ref="AB40:AB81" si="23">V40/X40</f>
        <v>#DIV/0!</v>
      </c>
    </row>
    <row r="41" spans="2:32" x14ac:dyDescent="0.25">
      <c r="B41" s="45"/>
      <c r="C41" s="1">
        <v>0</v>
      </c>
      <c r="D41" t="s">
        <v>53</v>
      </c>
      <c r="F41" s="9">
        <v>0</v>
      </c>
      <c r="G41" s="10"/>
      <c r="H41" s="9">
        <v>0</v>
      </c>
      <c r="I41" s="10"/>
      <c r="J41" s="11">
        <f t="shared" si="20"/>
        <v>0</v>
      </c>
      <c r="K41" s="10"/>
      <c r="L41" s="12" t="e">
        <f t="shared" si="21"/>
        <v>#DIV/0!</v>
      </c>
      <c r="M41" s="10"/>
      <c r="N41" s="9">
        <v>0</v>
      </c>
      <c r="O41" s="10"/>
      <c r="P41" s="9">
        <v>0</v>
      </c>
      <c r="R41" s="11">
        <f>N41-P41</f>
        <v>0</v>
      </c>
      <c r="T41" s="12" t="e">
        <f t="shared" si="22"/>
        <v>#DIV/0!</v>
      </c>
      <c r="V41" s="9">
        <v>0</v>
      </c>
      <c r="W41" s="10"/>
      <c r="X41" s="9">
        <v>0</v>
      </c>
      <c r="Z41" s="11">
        <f>V41-X41</f>
        <v>0</v>
      </c>
      <c r="AB41" s="12" t="e">
        <f t="shared" si="23"/>
        <v>#DIV/0!</v>
      </c>
    </row>
    <row r="42" spans="2:32" x14ac:dyDescent="0.25">
      <c r="B42" s="45"/>
      <c r="C42" s="1">
        <v>0</v>
      </c>
      <c r="D42" t="s">
        <v>44</v>
      </c>
      <c r="F42" s="9">
        <v>0</v>
      </c>
      <c r="G42" s="10"/>
      <c r="H42" s="9">
        <v>0</v>
      </c>
      <c r="I42" s="10"/>
      <c r="J42" s="11">
        <f t="shared" si="20"/>
        <v>0</v>
      </c>
      <c r="K42" s="10"/>
      <c r="L42" s="12" t="e">
        <f t="shared" si="21"/>
        <v>#DIV/0!</v>
      </c>
      <c r="M42" s="10"/>
      <c r="N42" s="9">
        <v>0</v>
      </c>
      <c r="O42" s="10"/>
      <c r="P42" s="9">
        <v>0</v>
      </c>
      <c r="R42" s="11">
        <f>N42-P42</f>
        <v>0</v>
      </c>
      <c r="T42" s="12" t="e">
        <f t="shared" si="22"/>
        <v>#DIV/0!</v>
      </c>
      <c r="V42" s="9">
        <v>0</v>
      </c>
      <c r="W42" s="10"/>
      <c r="X42" s="9">
        <v>0</v>
      </c>
      <c r="Z42" s="11">
        <f>V42-X42</f>
        <v>0</v>
      </c>
      <c r="AB42" s="12" t="e">
        <f t="shared" si="23"/>
        <v>#DIV/0!</v>
      </c>
    </row>
    <row r="43" spans="2:32" x14ac:dyDescent="0.25">
      <c r="B43" s="45"/>
      <c r="C43" s="1">
        <v>0</v>
      </c>
      <c r="D43" t="s">
        <v>54</v>
      </c>
      <c r="F43" s="9">
        <v>0</v>
      </c>
      <c r="G43" s="10"/>
      <c r="H43" s="9">
        <v>0</v>
      </c>
      <c r="I43" s="10"/>
      <c r="J43" s="11">
        <f t="shared" si="20"/>
        <v>0</v>
      </c>
      <c r="K43" s="10"/>
      <c r="L43" s="12" t="e">
        <f t="shared" si="21"/>
        <v>#DIV/0!</v>
      </c>
      <c r="M43" s="10"/>
      <c r="N43" s="9">
        <v>0</v>
      </c>
      <c r="O43" s="10"/>
      <c r="P43" s="9">
        <v>0</v>
      </c>
      <c r="R43" s="11">
        <f>N43-P43</f>
        <v>0</v>
      </c>
      <c r="T43" s="12" t="e">
        <f t="shared" si="22"/>
        <v>#DIV/0!</v>
      </c>
      <c r="V43" s="9">
        <v>0</v>
      </c>
      <c r="W43" s="10"/>
      <c r="X43" s="9">
        <v>0</v>
      </c>
      <c r="Z43" s="11">
        <f>V43-X43</f>
        <v>0</v>
      </c>
      <c r="AB43" s="12" t="e">
        <f t="shared" si="23"/>
        <v>#DIV/0!</v>
      </c>
    </row>
    <row r="44" spans="2:32" x14ac:dyDescent="0.25">
      <c r="B44" s="45"/>
      <c r="C44" s="1">
        <v>0</v>
      </c>
      <c r="D44" t="s">
        <v>55</v>
      </c>
      <c r="F44" s="9">
        <v>0</v>
      </c>
      <c r="G44" s="10"/>
      <c r="H44" s="9">
        <v>0</v>
      </c>
      <c r="I44" s="10"/>
      <c r="J44" s="11">
        <f t="shared" ref="J44:J45" si="24">F44-H44</f>
        <v>0</v>
      </c>
      <c r="K44" s="10"/>
      <c r="L44" s="12" t="e">
        <f t="shared" ref="L44:L45" si="25">F44/H44</f>
        <v>#DIV/0!</v>
      </c>
      <c r="M44" s="10"/>
      <c r="N44" s="9">
        <v>0</v>
      </c>
      <c r="O44" s="10"/>
      <c r="P44" s="9">
        <v>0</v>
      </c>
      <c r="R44" s="11">
        <f t="shared" ref="R44:R45" si="26">N44-P44</f>
        <v>0</v>
      </c>
      <c r="T44" s="12" t="e">
        <f t="shared" ref="T44:T45" si="27">N44/P44</f>
        <v>#DIV/0!</v>
      </c>
      <c r="V44" s="9">
        <v>0</v>
      </c>
      <c r="W44" s="10"/>
      <c r="X44" s="9">
        <v>0</v>
      </c>
      <c r="Z44" s="11">
        <f t="shared" ref="Z44:Z45" si="28">V44-X44</f>
        <v>0</v>
      </c>
      <c r="AB44" s="12" t="e">
        <f t="shared" ref="AB44:AB45" si="29">V44/X44</f>
        <v>#DIV/0!</v>
      </c>
    </row>
    <row r="45" spans="2:32" x14ac:dyDescent="0.25">
      <c r="B45" s="45"/>
      <c r="C45" s="1">
        <v>0</v>
      </c>
      <c r="D45" t="s">
        <v>56</v>
      </c>
      <c r="F45" s="9">
        <v>0</v>
      </c>
      <c r="G45" s="10"/>
      <c r="H45" s="9">
        <v>0</v>
      </c>
      <c r="I45" s="10"/>
      <c r="J45" s="11">
        <f t="shared" si="24"/>
        <v>0</v>
      </c>
      <c r="K45" s="10"/>
      <c r="L45" s="12" t="e">
        <f t="shared" si="25"/>
        <v>#DIV/0!</v>
      </c>
      <c r="M45" s="10"/>
      <c r="N45" s="9">
        <v>0</v>
      </c>
      <c r="O45" s="10"/>
      <c r="P45" s="9">
        <v>0</v>
      </c>
      <c r="R45" s="11">
        <f t="shared" si="26"/>
        <v>0</v>
      </c>
      <c r="T45" s="12" t="e">
        <f t="shared" si="27"/>
        <v>#DIV/0!</v>
      </c>
      <c r="V45" s="9">
        <v>0</v>
      </c>
      <c r="W45" s="10"/>
      <c r="X45" s="9">
        <v>0</v>
      </c>
      <c r="Z45" s="11">
        <f t="shared" si="28"/>
        <v>0</v>
      </c>
      <c r="AB45" s="12" t="e">
        <f t="shared" si="29"/>
        <v>#DIV/0!</v>
      </c>
    </row>
    <row r="46" spans="2:32" x14ac:dyDescent="0.25">
      <c r="B46" s="45"/>
      <c r="C46" s="1">
        <v>0</v>
      </c>
      <c r="D46" t="s">
        <v>57</v>
      </c>
      <c r="F46" s="9">
        <v>0</v>
      </c>
      <c r="G46" s="10"/>
      <c r="H46" s="9">
        <v>0</v>
      </c>
      <c r="I46" s="10"/>
      <c r="J46" s="11">
        <f t="shared" si="20"/>
        <v>0</v>
      </c>
      <c r="K46" s="10"/>
      <c r="L46" s="12" t="e">
        <f t="shared" si="21"/>
        <v>#DIV/0!</v>
      </c>
      <c r="M46" s="10"/>
      <c r="N46" s="9">
        <v>0</v>
      </c>
      <c r="O46" s="10"/>
      <c r="P46" s="9">
        <v>0</v>
      </c>
      <c r="R46" s="11">
        <f>N46-P46</f>
        <v>0</v>
      </c>
      <c r="T46" s="12" t="e">
        <f t="shared" si="22"/>
        <v>#DIV/0!</v>
      </c>
      <c r="V46" s="9">
        <v>0</v>
      </c>
      <c r="W46" s="10"/>
      <c r="X46" s="9">
        <v>0</v>
      </c>
      <c r="Z46" s="11">
        <f>V46-X46</f>
        <v>0</v>
      </c>
      <c r="AB46" s="12" t="e">
        <f t="shared" si="23"/>
        <v>#DIV/0!</v>
      </c>
    </row>
    <row r="47" spans="2:32" x14ac:dyDescent="0.25">
      <c r="B47" s="45"/>
      <c r="C47" s="1">
        <v>19</v>
      </c>
      <c r="D47" s="20" t="s">
        <v>58</v>
      </c>
      <c r="E47" s="20"/>
      <c r="F47" s="38">
        <v>4304.08</v>
      </c>
      <c r="G47" s="37"/>
      <c r="H47" s="38">
        <v>4304.1589999999997</v>
      </c>
      <c r="I47" s="37"/>
      <c r="J47" s="18">
        <f t="shared" ref="J47:J49" si="30">F47-H47</f>
        <v>-7.8999999999723514E-2</v>
      </c>
      <c r="K47" s="37"/>
      <c r="L47" s="43">
        <f t="shared" ref="L47:L49" si="31">F47/H47</f>
        <v>0.99998164565946568</v>
      </c>
      <c r="M47" s="37"/>
      <c r="N47" s="38">
        <v>5458.06</v>
      </c>
      <c r="O47" s="37"/>
      <c r="P47" s="38">
        <v>5450.3119999999999</v>
      </c>
      <c r="Q47" s="37"/>
      <c r="R47" s="18">
        <f t="shared" ref="R47:R49" si="32">N47-P47</f>
        <v>7.748000000000502</v>
      </c>
      <c r="S47" s="37"/>
      <c r="T47" s="43">
        <f t="shared" ref="T47:T49" si="33">N47/P47</f>
        <v>1.0014215699945253</v>
      </c>
      <c r="U47" s="37"/>
      <c r="V47" s="38">
        <v>386.85</v>
      </c>
      <c r="W47" s="37"/>
      <c r="X47" s="38">
        <v>435.44799999999998</v>
      </c>
      <c r="Y47" s="37"/>
      <c r="Z47" s="18">
        <f t="shared" ref="Z47:Z49" si="34">V47-X47</f>
        <v>-48.597999999999956</v>
      </c>
      <c r="AA47" s="37"/>
      <c r="AB47" s="44">
        <f t="shared" ref="AB47:AB48" si="35">V47/X47</f>
        <v>0.88839539968032932</v>
      </c>
    </row>
    <row r="48" spans="2:32" x14ac:dyDescent="0.25">
      <c r="B48" s="25" t="s">
        <v>59</v>
      </c>
      <c r="C48" s="26">
        <v>0</v>
      </c>
      <c r="D48" s="20" t="s">
        <v>60</v>
      </c>
      <c r="E48" s="20"/>
      <c r="F48" s="21">
        <v>0</v>
      </c>
      <c r="G48" s="22"/>
      <c r="H48" s="21">
        <v>0</v>
      </c>
      <c r="I48" s="22"/>
      <c r="J48" s="23">
        <f t="shared" si="30"/>
        <v>0</v>
      </c>
      <c r="K48" s="22"/>
      <c r="L48" s="24" t="e">
        <f t="shared" si="31"/>
        <v>#DIV/0!</v>
      </c>
      <c r="M48" s="22"/>
      <c r="N48" s="21">
        <v>0</v>
      </c>
      <c r="O48" s="22"/>
      <c r="P48" s="21">
        <v>0</v>
      </c>
      <c r="Q48" s="20"/>
      <c r="R48" s="23">
        <f t="shared" si="32"/>
        <v>0</v>
      </c>
      <c r="S48" s="20"/>
      <c r="T48" s="24" t="e">
        <f t="shared" si="33"/>
        <v>#DIV/0!</v>
      </c>
      <c r="U48" s="20"/>
      <c r="V48" s="21">
        <v>0</v>
      </c>
      <c r="W48" s="22"/>
      <c r="X48" s="21">
        <v>0</v>
      </c>
      <c r="Y48" s="20"/>
      <c r="Z48" s="23">
        <f t="shared" si="34"/>
        <v>0</v>
      </c>
      <c r="AA48" s="20"/>
      <c r="AB48" s="24" t="e">
        <f t="shared" si="35"/>
        <v>#DIV/0!</v>
      </c>
    </row>
    <row r="49" spans="2:35" x14ac:dyDescent="0.25">
      <c r="B49" s="45" t="s">
        <v>61</v>
      </c>
      <c r="C49" s="1">
        <v>5</v>
      </c>
      <c r="D49" t="s">
        <v>62</v>
      </c>
      <c r="F49" s="9">
        <v>0</v>
      </c>
      <c r="G49" s="10"/>
      <c r="H49" s="9">
        <v>0</v>
      </c>
      <c r="I49" s="10"/>
      <c r="J49" s="11">
        <f t="shared" si="30"/>
        <v>0</v>
      </c>
      <c r="K49" s="10"/>
      <c r="L49" s="12" t="e">
        <f t="shared" si="31"/>
        <v>#DIV/0!</v>
      </c>
      <c r="M49" s="10"/>
      <c r="N49" s="9">
        <v>0</v>
      </c>
      <c r="O49" s="10"/>
      <c r="P49" s="9">
        <v>0</v>
      </c>
      <c r="R49" s="11">
        <f t="shared" si="32"/>
        <v>0</v>
      </c>
      <c r="T49" s="16" t="e">
        <f t="shared" si="33"/>
        <v>#DIV/0!</v>
      </c>
      <c r="U49" s="14"/>
      <c r="V49" s="13">
        <v>29.85</v>
      </c>
      <c r="W49" s="14"/>
      <c r="X49" s="13">
        <v>29.846</v>
      </c>
      <c r="Y49" s="14"/>
      <c r="Z49" s="15">
        <f t="shared" si="34"/>
        <v>4.0000000000013358E-3</v>
      </c>
      <c r="AA49" s="14"/>
      <c r="AB49" s="39">
        <f t="shared" si="23"/>
        <v>1.0001340213093883</v>
      </c>
      <c r="AC49" t="s">
        <v>110</v>
      </c>
      <c r="AF49" t="s">
        <v>111</v>
      </c>
    </row>
    <row r="50" spans="2:35" x14ac:dyDescent="0.25">
      <c r="B50" s="45"/>
      <c r="C50" s="1">
        <v>0</v>
      </c>
      <c r="D50" t="s">
        <v>63</v>
      </c>
      <c r="F50" s="9">
        <v>0</v>
      </c>
      <c r="G50" s="10"/>
      <c r="H50" s="9">
        <v>0</v>
      </c>
      <c r="J50" s="11">
        <f t="shared" si="20"/>
        <v>0</v>
      </c>
      <c r="L50" s="12" t="e">
        <f t="shared" si="21"/>
        <v>#DIV/0!</v>
      </c>
      <c r="N50" s="9">
        <v>0</v>
      </c>
      <c r="O50" s="10"/>
      <c r="P50" s="9">
        <v>0</v>
      </c>
      <c r="R50" s="11">
        <f t="shared" ref="R50:R52" si="36">N50-P50</f>
        <v>0</v>
      </c>
      <c r="T50" s="12" t="e">
        <f t="shared" si="22"/>
        <v>#DIV/0!</v>
      </c>
      <c r="V50" s="9">
        <v>0</v>
      </c>
      <c r="W50" s="10"/>
      <c r="X50" s="9">
        <v>0</v>
      </c>
      <c r="Z50" s="11">
        <f t="shared" ref="Z50:Z52" si="37">V50-X50</f>
        <v>0</v>
      </c>
      <c r="AB50" s="12" t="e">
        <f t="shared" si="23"/>
        <v>#DIV/0!</v>
      </c>
    </row>
    <row r="51" spans="2:35" x14ac:dyDescent="0.25">
      <c r="B51" s="45"/>
      <c r="C51" s="1">
        <v>0</v>
      </c>
      <c r="D51" t="s">
        <v>64</v>
      </c>
      <c r="F51" s="9">
        <v>0</v>
      </c>
      <c r="G51" s="10"/>
      <c r="H51" s="9">
        <v>0</v>
      </c>
      <c r="J51" s="11">
        <f t="shared" si="20"/>
        <v>0</v>
      </c>
      <c r="L51" s="12" t="e">
        <f t="shared" si="21"/>
        <v>#DIV/0!</v>
      </c>
      <c r="N51" s="9">
        <v>0</v>
      </c>
      <c r="O51" s="10"/>
      <c r="P51" s="9">
        <v>0</v>
      </c>
      <c r="R51" s="11">
        <f t="shared" si="36"/>
        <v>0</v>
      </c>
      <c r="T51" s="12" t="e">
        <f t="shared" si="22"/>
        <v>#DIV/0!</v>
      </c>
      <c r="V51" s="9">
        <v>0</v>
      </c>
      <c r="W51" s="10"/>
      <c r="X51" s="9">
        <v>0</v>
      </c>
      <c r="Z51" s="11">
        <f t="shared" si="37"/>
        <v>0</v>
      </c>
      <c r="AB51" s="12" t="e">
        <f t="shared" si="23"/>
        <v>#DIV/0!</v>
      </c>
    </row>
    <row r="52" spans="2:35" x14ac:dyDescent="0.25">
      <c r="B52" s="45"/>
      <c r="C52" s="27">
        <v>163</v>
      </c>
      <c r="D52" s="20" t="s">
        <v>65</v>
      </c>
      <c r="E52" s="20"/>
      <c r="F52" s="21">
        <v>0</v>
      </c>
      <c r="G52" s="22"/>
      <c r="H52" s="21">
        <v>0</v>
      </c>
      <c r="I52" s="20"/>
      <c r="J52" s="23">
        <f t="shared" si="20"/>
        <v>0</v>
      </c>
      <c r="K52" s="20"/>
      <c r="L52" s="24" t="e">
        <f t="shared" si="21"/>
        <v>#DIV/0!</v>
      </c>
      <c r="M52" s="20"/>
      <c r="N52" s="21">
        <v>0</v>
      </c>
      <c r="O52" s="22"/>
      <c r="P52" s="21">
        <v>0</v>
      </c>
      <c r="Q52" s="20"/>
      <c r="R52" s="23">
        <f t="shared" si="36"/>
        <v>0</v>
      </c>
      <c r="S52" s="20"/>
      <c r="T52" s="19" t="e">
        <f t="shared" si="22"/>
        <v>#DIV/0!</v>
      </c>
      <c r="U52" s="37"/>
      <c r="V52" s="38">
        <v>802.03</v>
      </c>
      <c r="W52" s="37"/>
      <c r="X52" s="38">
        <f>150.174+644.706</f>
        <v>794.88</v>
      </c>
      <c r="Y52" s="37"/>
      <c r="Z52" s="18">
        <f t="shared" si="37"/>
        <v>7.1499999999999773</v>
      </c>
      <c r="AA52" s="37"/>
      <c r="AB52" s="43">
        <f t="shared" si="23"/>
        <v>1.0089950684380031</v>
      </c>
      <c r="AC52" t="s">
        <v>110</v>
      </c>
      <c r="AF52" t="s">
        <v>111</v>
      </c>
    </row>
    <row r="53" spans="2:35" x14ac:dyDescent="0.25">
      <c r="B53" s="7"/>
      <c r="C53" s="7"/>
      <c r="D53" s="7" t="s">
        <v>17</v>
      </c>
      <c r="E53" s="7"/>
      <c r="F53" s="8" t="s">
        <v>18</v>
      </c>
      <c r="G53" s="7"/>
      <c r="H53" s="8" t="s">
        <v>18</v>
      </c>
      <c r="I53" s="7"/>
      <c r="J53" s="8" t="s">
        <v>19</v>
      </c>
      <c r="K53" s="7"/>
      <c r="L53" s="8" t="s">
        <v>20</v>
      </c>
      <c r="M53" s="7"/>
      <c r="N53" s="8" t="s">
        <v>21</v>
      </c>
      <c r="O53" s="7"/>
      <c r="P53" s="8" t="s">
        <v>21</v>
      </c>
      <c r="Q53" s="7"/>
      <c r="R53" s="8" t="s">
        <v>19</v>
      </c>
      <c r="S53" s="7"/>
      <c r="T53" s="8" t="s">
        <v>20</v>
      </c>
      <c r="U53" s="8"/>
      <c r="V53" s="8" t="s">
        <v>22</v>
      </c>
      <c r="W53" s="7"/>
      <c r="X53" s="8" t="s">
        <v>22</v>
      </c>
      <c r="Y53" s="7"/>
      <c r="Z53" s="8" t="s">
        <v>19</v>
      </c>
      <c r="AA53" s="7"/>
      <c r="AB53" s="8" t="s">
        <v>20</v>
      </c>
    </row>
    <row r="54" spans="2:35" hidden="1" x14ac:dyDescent="0.25">
      <c r="B54" s="45" t="s">
        <v>66</v>
      </c>
      <c r="C54" s="1">
        <v>0</v>
      </c>
      <c r="D54" t="s">
        <v>67</v>
      </c>
      <c r="F54" s="9">
        <v>0</v>
      </c>
      <c r="G54" s="10"/>
      <c r="H54" s="9">
        <v>0</v>
      </c>
      <c r="J54" s="11">
        <f t="shared" ref="J54:J75" si="38">F54-H54</f>
        <v>0</v>
      </c>
      <c r="L54" s="12" t="e">
        <f t="shared" ref="L54:L75" si="39">F54/H54</f>
        <v>#DIV/0!</v>
      </c>
      <c r="N54" s="9">
        <v>0</v>
      </c>
      <c r="O54" s="10"/>
      <c r="P54" s="9">
        <v>0</v>
      </c>
      <c r="R54" s="11">
        <f t="shared" ref="R54:R75" si="40">N54-P54</f>
        <v>0</v>
      </c>
      <c r="T54" s="12" t="e">
        <f t="shared" ref="T54:T75" si="41">N54/P54</f>
        <v>#DIV/0!</v>
      </c>
      <c r="V54" s="9">
        <v>0</v>
      </c>
      <c r="W54" s="10"/>
      <c r="X54" s="9">
        <v>0</v>
      </c>
      <c r="Z54" s="11">
        <f t="shared" ref="Z54:Z75" si="42">V54-X54</f>
        <v>0</v>
      </c>
      <c r="AA54" s="14"/>
      <c r="AB54" s="12" t="e">
        <f t="shared" si="23"/>
        <v>#DIV/0!</v>
      </c>
    </row>
    <row r="55" spans="2:35" hidden="1" x14ac:dyDescent="0.25">
      <c r="B55" s="45"/>
      <c r="C55" s="1">
        <v>0</v>
      </c>
      <c r="D55" t="s">
        <v>68</v>
      </c>
      <c r="F55" s="9">
        <v>0</v>
      </c>
      <c r="G55" s="10"/>
      <c r="H55" s="9">
        <v>0</v>
      </c>
      <c r="J55" s="11">
        <f t="shared" si="38"/>
        <v>0</v>
      </c>
      <c r="L55" s="12" t="e">
        <f t="shared" si="39"/>
        <v>#DIV/0!</v>
      </c>
      <c r="N55" s="9">
        <v>0</v>
      </c>
      <c r="O55" s="10"/>
      <c r="P55" s="9">
        <v>0</v>
      </c>
      <c r="R55" s="11">
        <f t="shared" si="40"/>
        <v>0</v>
      </c>
      <c r="T55" s="12" t="e">
        <f t="shared" si="41"/>
        <v>#DIV/0!</v>
      </c>
      <c r="V55" s="9">
        <v>0</v>
      </c>
      <c r="W55" s="10"/>
      <c r="X55" s="9">
        <v>0</v>
      </c>
      <c r="Z55" s="11">
        <f t="shared" si="42"/>
        <v>0</v>
      </c>
      <c r="AA55" s="14"/>
      <c r="AB55" s="12" t="e">
        <f t="shared" si="23"/>
        <v>#DIV/0!</v>
      </c>
    </row>
    <row r="56" spans="2:35" hidden="1" x14ac:dyDescent="0.25">
      <c r="B56" s="45"/>
      <c r="C56" s="1">
        <v>0</v>
      </c>
      <c r="D56" t="s">
        <v>69</v>
      </c>
      <c r="F56" s="9">
        <v>0</v>
      </c>
      <c r="G56" s="10"/>
      <c r="H56" s="9">
        <v>0</v>
      </c>
      <c r="J56" s="11">
        <f t="shared" si="38"/>
        <v>0</v>
      </c>
      <c r="L56" s="12" t="e">
        <f t="shared" si="39"/>
        <v>#DIV/0!</v>
      </c>
      <c r="N56" s="9">
        <v>0</v>
      </c>
      <c r="O56" s="10"/>
      <c r="P56" s="9">
        <v>0</v>
      </c>
      <c r="R56" s="11">
        <f t="shared" si="40"/>
        <v>0</v>
      </c>
      <c r="T56" s="12" t="e">
        <f t="shared" si="41"/>
        <v>#DIV/0!</v>
      </c>
      <c r="V56" s="9">
        <v>0</v>
      </c>
      <c r="W56" s="10"/>
      <c r="X56" s="9">
        <v>0</v>
      </c>
      <c r="Z56" s="11">
        <f t="shared" si="42"/>
        <v>0</v>
      </c>
      <c r="AA56" s="14"/>
      <c r="AB56" s="12" t="e">
        <f t="shared" si="23"/>
        <v>#DIV/0!</v>
      </c>
    </row>
    <row r="57" spans="2:35" hidden="1" x14ac:dyDescent="0.25">
      <c r="B57" s="45"/>
      <c r="C57" s="1">
        <v>0</v>
      </c>
      <c r="D57" t="s">
        <v>70</v>
      </c>
      <c r="F57" s="9">
        <v>0</v>
      </c>
      <c r="G57" s="10"/>
      <c r="H57" s="9">
        <v>0</v>
      </c>
      <c r="J57" s="11">
        <f t="shared" si="38"/>
        <v>0</v>
      </c>
      <c r="L57" s="12" t="e">
        <f t="shared" si="39"/>
        <v>#DIV/0!</v>
      </c>
      <c r="N57" s="9">
        <v>0</v>
      </c>
      <c r="O57" s="10"/>
      <c r="P57" s="9">
        <v>0</v>
      </c>
      <c r="R57" s="11">
        <f t="shared" si="40"/>
        <v>0</v>
      </c>
      <c r="T57" s="12" t="e">
        <f t="shared" si="41"/>
        <v>#DIV/0!</v>
      </c>
      <c r="V57" s="9">
        <v>0</v>
      </c>
      <c r="W57" s="10"/>
      <c r="X57" s="9">
        <v>0</v>
      </c>
      <c r="Z57" s="11">
        <f t="shared" si="42"/>
        <v>0</v>
      </c>
      <c r="AB57" s="12" t="e">
        <f t="shared" si="23"/>
        <v>#DIV/0!</v>
      </c>
      <c r="AI57" t="s">
        <v>71</v>
      </c>
    </row>
    <row r="58" spans="2:35" hidden="1" x14ac:dyDescent="0.25">
      <c r="B58" s="45" t="s">
        <v>72</v>
      </c>
      <c r="C58" s="1">
        <v>0</v>
      </c>
      <c r="D58" t="s">
        <v>73</v>
      </c>
      <c r="F58" s="9">
        <v>0</v>
      </c>
      <c r="G58" s="10"/>
      <c r="H58" s="9">
        <v>0</v>
      </c>
      <c r="J58" s="11">
        <f t="shared" si="38"/>
        <v>0</v>
      </c>
      <c r="L58" s="12" t="e">
        <f t="shared" si="39"/>
        <v>#DIV/0!</v>
      </c>
      <c r="N58" s="9">
        <v>0</v>
      </c>
      <c r="O58" s="10"/>
      <c r="P58" s="9">
        <v>0</v>
      </c>
      <c r="R58" s="11">
        <f t="shared" si="40"/>
        <v>0</v>
      </c>
      <c r="T58" s="12" t="e">
        <f t="shared" si="41"/>
        <v>#DIV/0!</v>
      </c>
      <c r="V58" s="9">
        <v>0</v>
      </c>
      <c r="W58" s="10"/>
      <c r="X58" s="9">
        <v>0</v>
      </c>
      <c r="Z58" s="11">
        <f t="shared" si="42"/>
        <v>0</v>
      </c>
      <c r="AB58" s="12" t="e">
        <f t="shared" si="23"/>
        <v>#DIV/0!</v>
      </c>
    </row>
    <row r="59" spans="2:35" hidden="1" x14ac:dyDescent="0.25">
      <c r="B59" s="45"/>
      <c r="C59" s="1">
        <v>0</v>
      </c>
      <c r="D59" t="s">
        <v>74</v>
      </c>
      <c r="F59" s="9">
        <v>0</v>
      </c>
      <c r="G59" s="10"/>
      <c r="H59" s="9">
        <v>0</v>
      </c>
      <c r="J59" s="11">
        <f t="shared" si="38"/>
        <v>0</v>
      </c>
      <c r="L59" s="12" t="e">
        <f t="shared" si="39"/>
        <v>#DIV/0!</v>
      </c>
      <c r="N59" s="9">
        <v>0</v>
      </c>
      <c r="O59" s="10"/>
      <c r="P59" s="9">
        <v>0</v>
      </c>
      <c r="R59" s="11">
        <f t="shared" si="40"/>
        <v>0</v>
      </c>
      <c r="T59" s="12" t="e">
        <f t="shared" si="41"/>
        <v>#DIV/0!</v>
      </c>
      <c r="V59" s="9">
        <v>0</v>
      </c>
      <c r="W59" s="10"/>
      <c r="X59" s="9">
        <v>0</v>
      </c>
      <c r="Z59" s="11">
        <f t="shared" si="42"/>
        <v>0</v>
      </c>
      <c r="AB59" s="12" t="e">
        <f t="shared" si="23"/>
        <v>#DIV/0!</v>
      </c>
    </row>
    <row r="60" spans="2:35" hidden="1" x14ac:dyDescent="0.25">
      <c r="B60" s="45" t="s">
        <v>75</v>
      </c>
      <c r="C60" s="1">
        <v>0</v>
      </c>
      <c r="D60" t="s">
        <v>76</v>
      </c>
      <c r="F60" s="9">
        <v>0</v>
      </c>
      <c r="G60" s="10"/>
      <c r="H60" s="9">
        <v>0</v>
      </c>
      <c r="J60" s="11">
        <f t="shared" si="38"/>
        <v>0</v>
      </c>
      <c r="L60" s="12" t="e">
        <f t="shared" si="39"/>
        <v>#DIV/0!</v>
      </c>
      <c r="N60" s="9">
        <v>0</v>
      </c>
      <c r="O60" s="10"/>
      <c r="P60" s="9">
        <v>0</v>
      </c>
      <c r="R60" s="11">
        <f t="shared" si="40"/>
        <v>0</v>
      </c>
      <c r="T60" s="12" t="e">
        <f t="shared" si="41"/>
        <v>#DIV/0!</v>
      </c>
      <c r="V60" s="9">
        <v>0</v>
      </c>
      <c r="W60" s="10"/>
      <c r="X60" s="9">
        <v>0</v>
      </c>
      <c r="Z60" s="11">
        <f t="shared" si="42"/>
        <v>0</v>
      </c>
      <c r="AB60" s="12" t="e">
        <f t="shared" si="23"/>
        <v>#DIV/0!</v>
      </c>
    </row>
    <row r="61" spans="2:35" hidden="1" x14ac:dyDescent="0.25">
      <c r="B61" s="45"/>
      <c r="C61" s="1">
        <v>0</v>
      </c>
      <c r="D61" t="s">
        <v>77</v>
      </c>
      <c r="F61" s="9">
        <v>0</v>
      </c>
      <c r="G61" s="10"/>
      <c r="H61" s="9">
        <v>0</v>
      </c>
      <c r="J61" s="11">
        <f t="shared" si="38"/>
        <v>0</v>
      </c>
      <c r="L61" s="12" t="e">
        <f t="shared" si="39"/>
        <v>#DIV/0!</v>
      </c>
      <c r="N61" s="9">
        <v>0</v>
      </c>
      <c r="O61" s="10"/>
      <c r="P61" s="9">
        <v>0</v>
      </c>
      <c r="R61" s="11">
        <f t="shared" si="40"/>
        <v>0</v>
      </c>
      <c r="T61" s="12" t="e">
        <f t="shared" si="41"/>
        <v>#DIV/0!</v>
      </c>
      <c r="V61" s="9">
        <v>0</v>
      </c>
      <c r="W61" s="10"/>
      <c r="X61" s="9">
        <v>0</v>
      </c>
      <c r="Z61" s="11">
        <f t="shared" si="42"/>
        <v>0</v>
      </c>
      <c r="AB61" s="12" t="e">
        <f t="shared" si="23"/>
        <v>#DIV/0!</v>
      </c>
    </row>
    <row r="62" spans="2:35" hidden="1" x14ac:dyDescent="0.25">
      <c r="B62" s="45" t="s">
        <v>78</v>
      </c>
      <c r="C62" s="1">
        <v>0</v>
      </c>
      <c r="D62" t="s">
        <v>79</v>
      </c>
      <c r="F62" s="9">
        <v>0</v>
      </c>
      <c r="G62" s="10"/>
      <c r="H62" s="9">
        <v>0</v>
      </c>
      <c r="J62" s="11">
        <f t="shared" si="38"/>
        <v>0</v>
      </c>
      <c r="L62" s="12" t="e">
        <f t="shared" si="39"/>
        <v>#DIV/0!</v>
      </c>
      <c r="N62" s="9">
        <v>0</v>
      </c>
      <c r="O62" s="10"/>
      <c r="P62" s="9">
        <v>0</v>
      </c>
      <c r="R62" s="11">
        <f t="shared" si="40"/>
        <v>0</v>
      </c>
      <c r="T62" s="12" t="e">
        <f t="shared" si="41"/>
        <v>#DIV/0!</v>
      </c>
      <c r="V62" s="9">
        <v>0</v>
      </c>
      <c r="W62" s="10"/>
      <c r="X62" s="9">
        <v>0</v>
      </c>
      <c r="Z62" s="11">
        <f t="shared" si="42"/>
        <v>0</v>
      </c>
      <c r="AB62" s="12" t="e">
        <f t="shared" si="23"/>
        <v>#DIV/0!</v>
      </c>
    </row>
    <row r="63" spans="2:35" hidden="1" x14ac:dyDescent="0.25">
      <c r="B63" s="45"/>
      <c r="C63" s="1">
        <v>0</v>
      </c>
      <c r="D63" t="s">
        <v>80</v>
      </c>
      <c r="F63" s="9">
        <v>0</v>
      </c>
      <c r="G63" s="10"/>
      <c r="H63" s="9">
        <v>0</v>
      </c>
      <c r="J63" s="11">
        <f t="shared" si="38"/>
        <v>0</v>
      </c>
      <c r="L63" s="12" t="e">
        <f t="shared" si="39"/>
        <v>#DIV/0!</v>
      </c>
      <c r="N63" s="9">
        <v>0</v>
      </c>
      <c r="O63" s="10"/>
      <c r="P63" s="9">
        <v>0</v>
      </c>
      <c r="R63" s="11">
        <f t="shared" si="40"/>
        <v>0</v>
      </c>
      <c r="T63" s="12" t="e">
        <f t="shared" si="41"/>
        <v>#DIV/0!</v>
      </c>
      <c r="V63" s="9">
        <v>0</v>
      </c>
      <c r="W63" s="10"/>
      <c r="X63" s="9">
        <v>0</v>
      </c>
      <c r="Z63" s="11">
        <f t="shared" si="42"/>
        <v>0</v>
      </c>
      <c r="AB63" s="12" t="e">
        <f t="shared" si="23"/>
        <v>#DIV/0!</v>
      </c>
    </row>
    <row r="64" spans="2:35" hidden="1" x14ac:dyDescent="0.25">
      <c r="B64" s="45"/>
      <c r="C64" s="1">
        <v>0</v>
      </c>
      <c r="D64" t="s">
        <v>81</v>
      </c>
      <c r="F64" s="9">
        <v>0</v>
      </c>
      <c r="G64" s="10"/>
      <c r="H64" s="9">
        <v>0</v>
      </c>
      <c r="J64" s="11">
        <f t="shared" si="38"/>
        <v>0</v>
      </c>
      <c r="L64" s="12" t="e">
        <f t="shared" si="39"/>
        <v>#DIV/0!</v>
      </c>
      <c r="N64" s="9">
        <v>0</v>
      </c>
      <c r="O64" s="10"/>
      <c r="P64" s="9">
        <v>0</v>
      </c>
      <c r="R64" s="11">
        <f t="shared" si="40"/>
        <v>0</v>
      </c>
      <c r="T64" s="12" t="e">
        <f t="shared" si="41"/>
        <v>#DIV/0!</v>
      </c>
      <c r="V64" s="9">
        <v>0</v>
      </c>
      <c r="W64" s="10"/>
      <c r="X64" s="9">
        <v>0</v>
      </c>
      <c r="Z64" s="11">
        <f t="shared" si="42"/>
        <v>0</v>
      </c>
      <c r="AB64" s="12" t="e">
        <f t="shared" si="23"/>
        <v>#DIV/0!</v>
      </c>
    </row>
    <row r="65" spans="2:32" hidden="1" x14ac:dyDescent="0.25">
      <c r="B65" s="45"/>
      <c r="C65" s="1">
        <v>0</v>
      </c>
      <c r="D65" t="s">
        <v>82</v>
      </c>
      <c r="F65" s="9">
        <v>0</v>
      </c>
      <c r="G65" s="10"/>
      <c r="H65" s="9">
        <v>0</v>
      </c>
      <c r="J65" s="11">
        <f t="shared" si="38"/>
        <v>0</v>
      </c>
      <c r="L65" s="12" t="e">
        <f t="shared" si="39"/>
        <v>#DIV/0!</v>
      </c>
      <c r="N65" s="9">
        <v>0</v>
      </c>
      <c r="O65" s="10"/>
      <c r="P65" s="9">
        <v>0</v>
      </c>
      <c r="R65" s="11">
        <f t="shared" si="40"/>
        <v>0</v>
      </c>
      <c r="T65" s="12" t="e">
        <f t="shared" si="41"/>
        <v>#DIV/0!</v>
      </c>
      <c r="V65" s="9">
        <v>0</v>
      </c>
      <c r="W65" s="10"/>
      <c r="X65" s="9">
        <v>0</v>
      </c>
      <c r="Z65" s="11">
        <f t="shared" si="42"/>
        <v>0</v>
      </c>
      <c r="AB65" s="12" t="e">
        <f t="shared" si="23"/>
        <v>#DIV/0!</v>
      </c>
    </row>
    <row r="66" spans="2:32" hidden="1" x14ac:dyDescent="0.25">
      <c r="B66" s="45"/>
      <c r="C66" s="1">
        <v>0</v>
      </c>
      <c r="D66" t="s">
        <v>83</v>
      </c>
      <c r="F66" s="9">
        <v>0</v>
      </c>
      <c r="G66" s="10"/>
      <c r="H66" s="9">
        <v>0</v>
      </c>
      <c r="J66" s="11">
        <f t="shared" si="38"/>
        <v>0</v>
      </c>
      <c r="L66" s="12" t="e">
        <f t="shared" si="39"/>
        <v>#DIV/0!</v>
      </c>
      <c r="N66" s="9">
        <v>0</v>
      </c>
      <c r="O66" s="10"/>
      <c r="P66" s="9">
        <v>0</v>
      </c>
      <c r="R66" s="11">
        <f t="shared" si="40"/>
        <v>0</v>
      </c>
      <c r="T66" s="12" t="e">
        <f t="shared" si="41"/>
        <v>#DIV/0!</v>
      </c>
      <c r="V66" s="9">
        <v>0</v>
      </c>
      <c r="W66" s="10"/>
      <c r="X66" s="9">
        <v>0</v>
      </c>
      <c r="Z66" s="11">
        <f t="shared" si="42"/>
        <v>0</v>
      </c>
      <c r="AB66" s="12" t="e">
        <f t="shared" si="23"/>
        <v>#DIV/0!</v>
      </c>
    </row>
    <row r="67" spans="2:32" hidden="1" x14ac:dyDescent="0.25">
      <c r="B67" s="45"/>
      <c r="C67" s="1">
        <v>0</v>
      </c>
      <c r="D67" t="s">
        <v>84</v>
      </c>
      <c r="F67" s="9">
        <v>0</v>
      </c>
      <c r="G67" s="10"/>
      <c r="H67" s="9">
        <v>0</v>
      </c>
      <c r="J67" s="11">
        <f t="shared" si="38"/>
        <v>0</v>
      </c>
      <c r="L67" s="12" t="e">
        <f t="shared" si="39"/>
        <v>#DIV/0!</v>
      </c>
      <c r="N67" s="9">
        <v>0</v>
      </c>
      <c r="O67" s="10"/>
      <c r="P67" s="9">
        <v>0</v>
      </c>
      <c r="R67" s="11">
        <f t="shared" si="40"/>
        <v>0</v>
      </c>
      <c r="T67" s="12" t="e">
        <f t="shared" si="41"/>
        <v>#DIV/0!</v>
      </c>
      <c r="V67" s="9">
        <v>0</v>
      </c>
      <c r="W67" s="10"/>
      <c r="X67" s="9">
        <v>0</v>
      </c>
      <c r="Z67" s="11">
        <f t="shared" si="42"/>
        <v>0</v>
      </c>
      <c r="AB67" s="12" t="e">
        <f t="shared" si="23"/>
        <v>#DIV/0!</v>
      </c>
    </row>
    <row r="68" spans="2:32" hidden="1" x14ac:dyDescent="0.25">
      <c r="B68" s="45"/>
      <c r="C68" s="1">
        <v>0</v>
      </c>
      <c r="D68" t="s">
        <v>85</v>
      </c>
      <c r="F68" s="9">
        <v>0</v>
      </c>
      <c r="G68" s="10"/>
      <c r="H68" s="9">
        <v>0</v>
      </c>
      <c r="J68" s="11">
        <f t="shared" si="38"/>
        <v>0</v>
      </c>
      <c r="L68" s="12" t="e">
        <f t="shared" si="39"/>
        <v>#DIV/0!</v>
      </c>
      <c r="N68" s="9">
        <v>0</v>
      </c>
      <c r="O68" s="10"/>
      <c r="P68" s="9">
        <v>0</v>
      </c>
      <c r="R68" s="11">
        <f t="shared" si="40"/>
        <v>0</v>
      </c>
      <c r="T68" s="12" t="e">
        <f t="shared" si="41"/>
        <v>#DIV/0!</v>
      </c>
      <c r="V68" s="9">
        <v>0</v>
      </c>
      <c r="W68" s="10"/>
      <c r="X68" s="9">
        <v>0</v>
      </c>
      <c r="Z68" s="11">
        <f t="shared" si="42"/>
        <v>0</v>
      </c>
      <c r="AB68" s="12" t="e">
        <f t="shared" si="23"/>
        <v>#DIV/0!</v>
      </c>
    </row>
    <row r="69" spans="2:32" hidden="1" x14ac:dyDescent="0.25">
      <c r="B69" s="45" t="s">
        <v>86</v>
      </c>
      <c r="C69" s="1">
        <v>0</v>
      </c>
      <c r="D69" t="s">
        <v>87</v>
      </c>
      <c r="F69" s="9">
        <v>0</v>
      </c>
      <c r="G69" s="10"/>
      <c r="H69" s="9">
        <v>0</v>
      </c>
      <c r="J69" s="11">
        <f t="shared" si="38"/>
        <v>0</v>
      </c>
      <c r="L69" s="12" t="e">
        <f t="shared" si="39"/>
        <v>#DIV/0!</v>
      </c>
      <c r="N69" s="9">
        <v>0</v>
      </c>
      <c r="O69" s="10"/>
      <c r="P69" s="9">
        <v>0</v>
      </c>
      <c r="R69" s="11">
        <f t="shared" si="40"/>
        <v>0</v>
      </c>
      <c r="T69" s="12" t="e">
        <f t="shared" si="41"/>
        <v>#DIV/0!</v>
      </c>
      <c r="V69" s="9">
        <v>0</v>
      </c>
      <c r="W69" s="10"/>
      <c r="X69" s="9">
        <v>0</v>
      </c>
      <c r="Z69" s="11">
        <f t="shared" si="42"/>
        <v>0</v>
      </c>
      <c r="AB69" s="12" t="e">
        <f t="shared" si="23"/>
        <v>#DIV/0!</v>
      </c>
    </row>
    <row r="70" spans="2:32" hidden="1" x14ac:dyDescent="0.25">
      <c r="B70" s="45"/>
      <c r="C70" s="1">
        <v>0</v>
      </c>
      <c r="D70" t="s">
        <v>88</v>
      </c>
      <c r="F70" s="9">
        <v>0</v>
      </c>
      <c r="G70" s="10"/>
      <c r="H70" s="9">
        <v>0</v>
      </c>
      <c r="J70" s="11">
        <f t="shared" si="38"/>
        <v>0</v>
      </c>
      <c r="L70" s="12" t="e">
        <f t="shared" si="39"/>
        <v>#DIV/0!</v>
      </c>
      <c r="N70" s="9">
        <v>0</v>
      </c>
      <c r="O70" s="10"/>
      <c r="P70" s="9">
        <v>0</v>
      </c>
      <c r="R70" s="11">
        <f t="shared" si="40"/>
        <v>0</v>
      </c>
      <c r="T70" s="12" t="e">
        <f t="shared" si="41"/>
        <v>#DIV/0!</v>
      </c>
      <c r="V70" s="9">
        <v>0</v>
      </c>
      <c r="W70" s="10"/>
      <c r="X70" s="9">
        <v>0</v>
      </c>
      <c r="Z70" s="11">
        <f t="shared" si="42"/>
        <v>0</v>
      </c>
      <c r="AB70" s="12" t="e">
        <f t="shared" si="23"/>
        <v>#DIV/0!</v>
      </c>
    </row>
    <row r="71" spans="2:32" hidden="1" x14ac:dyDescent="0.25">
      <c r="B71" s="45"/>
      <c r="C71" s="1">
        <v>0</v>
      </c>
      <c r="D71" t="s">
        <v>89</v>
      </c>
      <c r="F71" s="9">
        <v>0</v>
      </c>
      <c r="G71" s="10"/>
      <c r="H71" s="9">
        <v>0</v>
      </c>
      <c r="J71" s="11">
        <f t="shared" si="38"/>
        <v>0</v>
      </c>
      <c r="L71" s="12" t="e">
        <f t="shared" si="39"/>
        <v>#DIV/0!</v>
      </c>
      <c r="N71" s="9">
        <v>0</v>
      </c>
      <c r="O71" s="10"/>
      <c r="P71" s="9">
        <v>0</v>
      </c>
      <c r="R71" s="11">
        <f t="shared" si="40"/>
        <v>0</v>
      </c>
      <c r="T71" s="12" t="e">
        <f t="shared" si="41"/>
        <v>#DIV/0!</v>
      </c>
      <c r="V71" s="9">
        <v>0</v>
      </c>
      <c r="W71" s="10"/>
      <c r="X71" s="9">
        <v>0</v>
      </c>
      <c r="Z71" s="11">
        <f t="shared" si="42"/>
        <v>0</v>
      </c>
      <c r="AB71" s="12" t="e">
        <f t="shared" si="23"/>
        <v>#DIV/0!</v>
      </c>
    </row>
    <row r="72" spans="2:32" hidden="1" x14ac:dyDescent="0.25">
      <c r="B72" s="45" t="s">
        <v>90</v>
      </c>
      <c r="C72" s="1">
        <v>0</v>
      </c>
      <c r="D72" t="s">
        <v>91</v>
      </c>
      <c r="F72" s="9">
        <v>0</v>
      </c>
      <c r="G72" s="10"/>
      <c r="H72" s="9">
        <v>0</v>
      </c>
      <c r="J72" s="11">
        <f t="shared" si="38"/>
        <v>0</v>
      </c>
      <c r="L72" s="12" t="e">
        <f t="shared" si="39"/>
        <v>#DIV/0!</v>
      </c>
      <c r="N72" s="9">
        <v>0</v>
      </c>
      <c r="O72" s="10"/>
      <c r="P72" s="9">
        <v>0</v>
      </c>
      <c r="R72" s="11">
        <f t="shared" si="40"/>
        <v>0</v>
      </c>
      <c r="T72" s="12" t="e">
        <f t="shared" si="41"/>
        <v>#DIV/0!</v>
      </c>
      <c r="V72" s="9">
        <v>0</v>
      </c>
      <c r="W72" s="10"/>
      <c r="X72" s="9">
        <v>0</v>
      </c>
      <c r="Z72" s="11">
        <f t="shared" si="42"/>
        <v>0</v>
      </c>
      <c r="AA72" s="14"/>
      <c r="AB72" s="12" t="e">
        <f t="shared" si="23"/>
        <v>#DIV/0!</v>
      </c>
    </row>
    <row r="73" spans="2:32" hidden="1" x14ac:dyDescent="0.25">
      <c r="B73" s="45"/>
      <c r="C73" s="1">
        <v>0</v>
      </c>
      <c r="D73" t="s">
        <v>92</v>
      </c>
      <c r="F73" s="9">
        <v>0</v>
      </c>
      <c r="G73" s="10"/>
      <c r="H73" s="9">
        <v>0</v>
      </c>
      <c r="J73" s="11">
        <f t="shared" si="38"/>
        <v>0</v>
      </c>
      <c r="L73" s="12" t="e">
        <f t="shared" si="39"/>
        <v>#DIV/0!</v>
      </c>
      <c r="N73" s="9">
        <v>0</v>
      </c>
      <c r="O73" s="10"/>
      <c r="P73" s="9">
        <v>0</v>
      </c>
      <c r="R73" s="11">
        <f t="shared" si="40"/>
        <v>0</v>
      </c>
      <c r="T73" s="12" t="e">
        <f t="shared" si="41"/>
        <v>#DIV/0!</v>
      </c>
      <c r="V73" s="9">
        <v>0</v>
      </c>
      <c r="W73" s="10"/>
      <c r="X73" s="9">
        <v>0</v>
      </c>
      <c r="Z73" s="11">
        <f t="shared" si="42"/>
        <v>0</v>
      </c>
      <c r="AB73" s="12" t="e">
        <f t="shared" si="23"/>
        <v>#DIV/0!</v>
      </c>
    </row>
    <row r="74" spans="2:32" hidden="1" x14ac:dyDescent="0.25">
      <c r="B74" s="45"/>
      <c r="C74" s="1">
        <v>0</v>
      </c>
      <c r="D74" t="s">
        <v>93</v>
      </c>
      <c r="F74" s="9">
        <v>0</v>
      </c>
      <c r="G74" s="10"/>
      <c r="H74" s="9">
        <v>0</v>
      </c>
      <c r="J74" s="11">
        <f t="shared" si="38"/>
        <v>0</v>
      </c>
      <c r="L74" s="12" t="e">
        <f t="shared" si="39"/>
        <v>#DIV/0!</v>
      </c>
      <c r="N74" s="9">
        <v>0</v>
      </c>
      <c r="O74" s="10"/>
      <c r="P74" s="9">
        <v>0</v>
      </c>
      <c r="R74" s="11">
        <f t="shared" si="40"/>
        <v>0</v>
      </c>
      <c r="T74" s="12" t="e">
        <f t="shared" si="41"/>
        <v>#DIV/0!</v>
      </c>
      <c r="V74" s="9">
        <v>0</v>
      </c>
      <c r="W74" s="10"/>
      <c r="X74" s="9">
        <v>0</v>
      </c>
      <c r="Z74" s="11">
        <f t="shared" si="42"/>
        <v>0</v>
      </c>
      <c r="AA74" s="14"/>
      <c r="AB74" s="12" t="e">
        <f t="shared" si="23"/>
        <v>#DIV/0!</v>
      </c>
      <c r="AF74" t="s">
        <v>94</v>
      </c>
    </row>
    <row r="75" spans="2:32" hidden="1" x14ac:dyDescent="0.25">
      <c r="B75" s="45" t="s">
        <v>95</v>
      </c>
      <c r="C75" s="1">
        <v>0</v>
      </c>
      <c r="D75" t="s">
        <v>96</v>
      </c>
      <c r="F75" s="9">
        <v>0</v>
      </c>
      <c r="G75" s="10"/>
      <c r="H75" s="9">
        <v>0</v>
      </c>
      <c r="J75" s="11">
        <f t="shared" si="38"/>
        <v>0</v>
      </c>
      <c r="L75" s="12" t="e">
        <f t="shared" si="39"/>
        <v>#DIV/0!</v>
      </c>
      <c r="N75" s="9">
        <v>0</v>
      </c>
      <c r="O75" s="10"/>
      <c r="P75" s="9">
        <v>0</v>
      </c>
      <c r="R75" s="11">
        <f t="shared" si="40"/>
        <v>0</v>
      </c>
      <c r="T75" s="12" t="e">
        <f t="shared" si="41"/>
        <v>#DIV/0!</v>
      </c>
      <c r="V75" s="9">
        <v>0</v>
      </c>
      <c r="W75" s="10"/>
      <c r="X75" s="9">
        <v>0</v>
      </c>
      <c r="Z75" s="11">
        <f t="shared" si="42"/>
        <v>0</v>
      </c>
      <c r="AB75" s="12" t="e">
        <f t="shared" si="23"/>
        <v>#DIV/0!</v>
      </c>
    </row>
    <row r="76" spans="2:32" hidden="1" x14ac:dyDescent="0.25">
      <c r="B76" s="45"/>
      <c r="C76" s="1">
        <v>0</v>
      </c>
      <c r="D76" t="s">
        <v>97</v>
      </c>
      <c r="F76" s="9">
        <v>0</v>
      </c>
      <c r="G76" s="10"/>
      <c r="H76" s="9">
        <v>0</v>
      </c>
      <c r="J76" s="11">
        <f t="shared" ref="J76:J82" si="43">F76-H76</f>
        <v>0</v>
      </c>
      <c r="L76" s="12" t="e">
        <f t="shared" ref="L76:L82" si="44">F76/H76</f>
        <v>#DIV/0!</v>
      </c>
      <c r="N76" s="9">
        <v>0</v>
      </c>
      <c r="O76" s="10"/>
      <c r="P76" s="9">
        <v>0</v>
      </c>
      <c r="R76" s="11">
        <f t="shared" ref="R76:R82" si="45">N76-P76</f>
        <v>0</v>
      </c>
      <c r="T76" s="12" t="e">
        <f t="shared" ref="T76:T82" si="46">N76/P76</f>
        <v>#DIV/0!</v>
      </c>
      <c r="V76" s="9">
        <v>0</v>
      </c>
      <c r="W76" s="10"/>
      <c r="X76" s="9">
        <v>0</v>
      </c>
      <c r="Z76" s="11">
        <f t="shared" ref="Z76:Z82" si="47">V76-X76</f>
        <v>0</v>
      </c>
      <c r="AB76" s="12" t="e">
        <f t="shared" si="23"/>
        <v>#DIV/0!</v>
      </c>
    </row>
    <row r="77" spans="2:32" hidden="1" x14ac:dyDescent="0.25">
      <c r="B77" s="45"/>
      <c r="C77" s="1">
        <v>0</v>
      </c>
      <c r="D77" t="s">
        <v>98</v>
      </c>
      <c r="F77" s="9">
        <v>0</v>
      </c>
      <c r="G77" s="10"/>
      <c r="H77" s="9">
        <v>0</v>
      </c>
      <c r="J77" s="11">
        <f t="shared" si="43"/>
        <v>0</v>
      </c>
      <c r="L77" s="12" t="e">
        <f t="shared" si="44"/>
        <v>#DIV/0!</v>
      </c>
      <c r="N77" s="9">
        <v>0</v>
      </c>
      <c r="O77" s="10"/>
      <c r="P77" s="9">
        <v>0</v>
      </c>
      <c r="R77" s="11">
        <f t="shared" si="45"/>
        <v>0</v>
      </c>
      <c r="T77" s="12" t="e">
        <f t="shared" si="46"/>
        <v>#DIV/0!</v>
      </c>
      <c r="V77" s="9">
        <v>0</v>
      </c>
      <c r="W77" s="10"/>
      <c r="X77" s="9">
        <v>0</v>
      </c>
      <c r="Z77" s="11">
        <f t="shared" si="47"/>
        <v>0</v>
      </c>
      <c r="AB77" s="12" t="e">
        <f t="shared" si="23"/>
        <v>#DIV/0!</v>
      </c>
    </row>
    <row r="78" spans="2:32" hidden="1" x14ac:dyDescent="0.25">
      <c r="B78" s="45"/>
      <c r="C78" s="1">
        <v>0</v>
      </c>
      <c r="D78" t="s">
        <v>99</v>
      </c>
      <c r="F78" s="9">
        <v>0</v>
      </c>
      <c r="G78" s="10"/>
      <c r="H78" s="9">
        <v>0</v>
      </c>
      <c r="J78" s="11">
        <f t="shared" si="43"/>
        <v>0</v>
      </c>
      <c r="L78" s="12" t="e">
        <f t="shared" si="44"/>
        <v>#DIV/0!</v>
      </c>
      <c r="N78" s="9">
        <v>0</v>
      </c>
      <c r="O78" s="10"/>
      <c r="P78" s="9">
        <v>0</v>
      </c>
      <c r="R78" s="11">
        <f t="shared" si="45"/>
        <v>0</v>
      </c>
      <c r="T78" s="12" t="e">
        <f t="shared" si="46"/>
        <v>#DIV/0!</v>
      </c>
      <c r="V78" s="9">
        <v>0</v>
      </c>
      <c r="W78" s="10"/>
      <c r="X78" s="9">
        <v>0</v>
      </c>
      <c r="Z78" s="11">
        <f t="shared" si="47"/>
        <v>0</v>
      </c>
      <c r="AB78" s="12" t="e">
        <f t="shared" si="23"/>
        <v>#DIV/0!</v>
      </c>
    </row>
    <row r="79" spans="2:32" hidden="1" x14ac:dyDescent="0.25">
      <c r="B79" s="25" t="s">
        <v>100</v>
      </c>
      <c r="C79" s="1">
        <v>0</v>
      </c>
      <c r="D79" t="s">
        <v>101</v>
      </c>
      <c r="F79" s="9">
        <v>0</v>
      </c>
      <c r="G79" s="10"/>
      <c r="H79" s="9">
        <v>0</v>
      </c>
      <c r="J79" s="11">
        <f t="shared" si="43"/>
        <v>0</v>
      </c>
      <c r="L79" s="12" t="e">
        <f t="shared" si="44"/>
        <v>#DIV/0!</v>
      </c>
      <c r="N79" s="9">
        <v>0</v>
      </c>
      <c r="O79" s="10"/>
      <c r="P79" s="9">
        <v>0</v>
      </c>
      <c r="R79" s="11">
        <f t="shared" si="45"/>
        <v>0</v>
      </c>
      <c r="T79" s="12" t="e">
        <f t="shared" si="46"/>
        <v>#DIV/0!</v>
      </c>
      <c r="V79" s="9">
        <v>0</v>
      </c>
      <c r="W79" s="10"/>
      <c r="X79" s="9">
        <v>0</v>
      </c>
      <c r="Z79" s="11">
        <f t="shared" si="47"/>
        <v>0</v>
      </c>
      <c r="AB79" s="12" t="e">
        <f t="shared" si="23"/>
        <v>#DIV/0!</v>
      </c>
    </row>
    <row r="80" spans="2:32" x14ac:dyDescent="0.25">
      <c r="B80" s="46" t="s">
        <v>102</v>
      </c>
      <c r="C80" s="1">
        <v>4</v>
      </c>
      <c r="D80" t="s">
        <v>109</v>
      </c>
      <c r="F80" s="13">
        <v>1375.88</v>
      </c>
      <c r="G80" s="14"/>
      <c r="H80" s="13">
        <v>1375.9079999999999</v>
      </c>
      <c r="I80" s="14"/>
      <c r="J80" s="15">
        <f t="shared" si="43"/>
        <v>-2.7999999999792635E-2</v>
      </c>
      <c r="K80" s="14"/>
      <c r="L80" s="39">
        <f t="shared" si="44"/>
        <v>0.99997964980216714</v>
      </c>
      <c r="N80" s="9">
        <v>0</v>
      </c>
      <c r="O80" s="10"/>
      <c r="P80" s="9">
        <v>0</v>
      </c>
      <c r="R80" s="11">
        <f t="shared" si="45"/>
        <v>0</v>
      </c>
      <c r="T80" s="12" t="e">
        <f t="shared" si="46"/>
        <v>#DIV/0!</v>
      </c>
      <c r="V80" s="9">
        <v>0</v>
      </c>
      <c r="W80" s="10"/>
      <c r="X80" s="9">
        <v>0</v>
      </c>
      <c r="Z80" s="11">
        <f t="shared" si="47"/>
        <v>0</v>
      </c>
      <c r="AA80" s="14"/>
      <c r="AB80" s="12" t="e">
        <f t="shared" si="23"/>
        <v>#DIV/0!</v>
      </c>
    </row>
    <row r="81" spans="2:28" x14ac:dyDescent="0.25">
      <c r="B81" s="46"/>
      <c r="C81" s="1">
        <v>0</v>
      </c>
      <c r="F81" s="9">
        <v>0</v>
      </c>
      <c r="G81" s="10"/>
      <c r="H81" s="9">
        <v>0</v>
      </c>
      <c r="J81" s="11">
        <f t="shared" si="43"/>
        <v>0</v>
      </c>
      <c r="L81" s="12" t="e">
        <f t="shared" si="44"/>
        <v>#DIV/0!</v>
      </c>
      <c r="N81" s="9">
        <v>0</v>
      </c>
      <c r="O81" s="10"/>
      <c r="P81" s="9">
        <v>0</v>
      </c>
      <c r="R81" s="11">
        <f t="shared" si="45"/>
        <v>0</v>
      </c>
      <c r="T81" s="12" t="e">
        <f t="shared" si="46"/>
        <v>#DIV/0!</v>
      </c>
      <c r="V81" s="9">
        <v>0</v>
      </c>
      <c r="W81" s="10"/>
      <c r="X81" s="9">
        <v>0</v>
      </c>
      <c r="Z81" s="11">
        <f t="shared" si="47"/>
        <v>0</v>
      </c>
      <c r="AB81" s="12" t="e">
        <f t="shared" si="23"/>
        <v>#DIV/0!</v>
      </c>
    </row>
    <row r="82" spans="2:28" x14ac:dyDescent="0.25">
      <c r="B82" s="46"/>
      <c r="C82" s="27">
        <v>0</v>
      </c>
      <c r="D82" s="20"/>
      <c r="E82" s="20"/>
      <c r="F82" s="21">
        <v>0</v>
      </c>
      <c r="G82" s="22"/>
      <c r="H82" s="21">
        <v>0</v>
      </c>
      <c r="I82" s="20"/>
      <c r="J82" s="23">
        <f t="shared" si="43"/>
        <v>0</v>
      </c>
      <c r="K82" s="20"/>
      <c r="L82" s="24" t="e">
        <f t="shared" si="44"/>
        <v>#DIV/0!</v>
      </c>
      <c r="M82" s="20"/>
      <c r="N82" s="21">
        <v>0</v>
      </c>
      <c r="O82" s="22"/>
      <c r="P82" s="21">
        <v>0</v>
      </c>
      <c r="Q82" s="20"/>
      <c r="R82" s="23">
        <f t="shared" si="45"/>
        <v>0</v>
      </c>
      <c r="S82" s="20"/>
      <c r="T82" s="24" t="e">
        <f t="shared" si="46"/>
        <v>#DIV/0!</v>
      </c>
      <c r="U82" s="20"/>
      <c r="V82" s="21">
        <v>0</v>
      </c>
      <c r="W82" s="22"/>
      <c r="X82" s="21">
        <v>0</v>
      </c>
      <c r="Y82" s="20"/>
      <c r="Z82" s="23">
        <f t="shared" si="47"/>
        <v>0</v>
      </c>
      <c r="AA82" s="20"/>
      <c r="AB82" s="24" t="e">
        <f t="shared" ref="AB82:AB87" si="48">V82/X82</f>
        <v>#DIV/0!</v>
      </c>
    </row>
    <row r="83" spans="2:28" hidden="1" x14ac:dyDescent="0.25">
      <c r="B83" s="46" t="s">
        <v>103</v>
      </c>
      <c r="C83" s="1">
        <v>0</v>
      </c>
      <c r="D83" t="s">
        <v>104</v>
      </c>
      <c r="F83" s="9">
        <v>0</v>
      </c>
      <c r="G83" s="10"/>
      <c r="H83" s="9">
        <v>0</v>
      </c>
      <c r="J83" s="11">
        <f t="shared" ref="J83:J87" si="49">F83-H83</f>
        <v>0</v>
      </c>
      <c r="L83" s="29" t="e">
        <f t="shared" ref="L83:L87" si="50">F83/H83</f>
        <v>#DIV/0!</v>
      </c>
      <c r="N83" s="17">
        <v>0</v>
      </c>
      <c r="P83" s="17">
        <v>0</v>
      </c>
      <c r="R83" s="15">
        <f t="shared" ref="R83:R87" si="51">N83-P83</f>
        <v>0</v>
      </c>
      <c r="T83" s="30" t="e">
        <f t="shared" ref="T83:T87" si="52">N83/P83</f>
        <v>#DIV/0!</v>
      </c>
      <c r="V83" s="9">
        <v>0</v>
      </c>
      <c r="W83" s="10"/>
      <c r="X83" s="9">
        <v>0</v>
      </c>
      <c r="Z83" s="11">
        <f t="shared" ref="Z83:Z87" si="53">V83-X83</f>
        <v>0</v>
      </c>
      <c r="AB83" s="31" t="e">
        <f t="shared" si="48"/>
        <v>#DIV/0!</v>
      </c>
    </row>
    <row r="84" spans="2:28" hidden="1" x14ac:dyDescent="0.25">
      <c r="B84" s="46"/>
      <c r="C84" s="1">
        <v>0</v>
      </c>
      <c r="D84" t="s">
        <v>105</v>
      </c>
      <c r="F84" s="9">
        <v>0</v>
      </c>
      <c r="G84" s="10"/>
      <c r="H84" s="9">
        <v>0</v>
      </c>
      <c r="J84" s="11">
        <f t="shared" si="49"/>
        <v>0</v>
      </c>
      <c r="L84" s="29" t="e">
        <f t="shared" si="50"/>
        <v>#DIV/0!</v>
      </c>
      <c r="N84" s="32">
        <v>0</v>
      </c>
      <c r="P84" s="32">
        <v>0</v>
      </c>
      <c r="R84" s="15">
        <f t="shared" si="51"/>
        <v>0</v>
      </c>
      <c r="T84" s="30" t="e">
        <f t="shared" si="52"/>
        <v>#DIV/0!</v>
      </c>
      <c r="V84" s="9">
        <v>0</v>
      </c>
      <c r="W84" s="10"/>
      <c r="X84" s="9">
        <v>0</v>
      </c>
      <c r="Z84" s="11">
        <f t="shared" si="53"/>
        <v>0</v>
      </c>
      <c r="AB84" s="31" t="e">
        <f t="shared" si="48"/>
        <v>#DIV/0!</v>
      </c>
    </row>
    <row r="85" spans="2:28" hidden="1" x14ac:dyDescent="0.25">
      <c r="B85" s="46"/>
      <c r="C85" s="1">
        <v>0</v>
      </c>
      <c r="D85" t="s">
        <v>106</v>
      </c>
      <c r="F85" s="9">
        <v>0</v>
      </c>
      <c r="G85" s="10"/>
      <c r="H85" s="9">
        <v>0</v>
      </c>
      <c r="J85" s="11">
        <f t="shared" si="49"/>
        <v>0</v>
      </c>
      <c r="L85" s="29" t="e">
        <f t="shared" si="50"/>
        <v>#DIV/0!</v>
      </c>
      <c r="N85" s="32">
        <v>0</v>
      </c>
      <c r="P85" s="32">
        <v>0</v>
      </c>
      <c r="R85" s="15">
        <f t="shared" si="51"/>
        <v>0</v>
      </c>
      <c r="T85" s="30" t="e">
        <f t="shared" si="52"/>
        <v>#DIV/0!</v>
      </c>
      <c r="V85" s="9">
        <v>0</v>
      </c>
      <c r="W85" s="10"/>
      <c r="X85" s="9">
        <v>0</v>
      </c>
      <c r="Z85" s="11">
        <f t="shared" si="53"/>
        <v>0</v>
      </c>
      <c r="AB85" s="31" t="e">
        <f t="shared" si="48"/>
        <v>#DIV/0!</v>
      </c>
    </row>
    <row r="86" spans="2:28" hidden="1" x14ac:dyDescent="0.25">
      <c r="B86" s="46"/>
      <c r="D86" t="s">
        <v>107</v>
      </c>
      <c r="F86" s="9">
        <v>0</v>
      </c>
      <c r="G86" s="10"/>
      <c r="H86" s="9">
        <v>0</v>
      </c>
      <c r="J86" s="11">
        <f t="shared" si="49"/>
        <v>0</v>
      </c>
      <c r="L86" s="29" t="e">
        <f t="shared" si="50"/>
        <v>#DIV/0!</v>
      </c>
      <c r="N86" s="32">
        <v>0</v>
      </c>
      <c r="P86" s="32">
        <v>0</v>
      </c>
      <c r="R86" s="15">
        <f t="shared" si="51"/>
        <v>0</v>
      </c>
      <c r="T86" s="30" t="e">
        <f t="shared" si="52"/>
        <v>#DIV/0!</v>
      </c>
      <c r="V86" s="9">
        <v>0</v>
      </c>
      <c r="W86" s="10"/>
      <c r="X86" s="9">
        <v>0</v>
      </c>
      <c r="Z86" s="11">
        <f t="shared" si="53"/>
        <v>0</v>
      </c>
      <c r="AB86" s="31" t="e">
        <f t="shared" si="48"/>
        <v>#DIV/0!</v>
      </c>
    </row>
    <row r="87" spans="2:28" hidden="1" x14ac:dyDescent="0.25">
      <c r="B87" s="46"/>
      <c r="C87" s="27"/>
      <c r="D87" s="20" t="s">
        <v>108</v>
      </c>
      <c r="E87" s="20"/>
      <c r="F87" s="21">
        <v>0</v>
      </c>
      <c r="G87" s="22"/>
      <c r="H87" s="21">
        <v>0</v>
      </c>
      <c r="I87" s="20"/>
      <c r="J87" s="23">
        <f t="shared" si="49"/>
        <v>0</v>
      </c>
      <c r="K87" s="20"/>
      <c r="L87" s="19" t="e">
        <f t="shared" si="50"/>
        <v>#DIV/0!</v>
      </c>
      <c r="M87" s="20"/>
      <c r="N87" s="20">
        <v>0</v>
      </c>
      <c r="O87" s="20"/>
      <c r="P87" s="20">
        <v>0</v>
      </c>
      <c r="Q87" s="20"/>
      <c r="R87" s="18">
        <f t="shared" si="51"/>
        <v>0</v>
      </c>
      <c r="S87" s="20"/>
      <c r="T87" s="28" t="e">
        <f t="shared" si="52"/>
        <v>#DIV/0!</v>
      </c>
      <c r="U87" s="20"/>
      <c r="V87" s="21">
        <v>0</v>
      </c>
      <c r="W87" s="22"/>
      <c r="X87" s="21">
        <v>0</v>
      </c>
      <c r="Y87" s="20"/>
      <c r="Z87" s="23">
        <f t="shared" si="53"/>
        <v>0</v>
      </c>
      <c r="AA87" s="20"/>
      <c r="AB87" s="24" t="e">
        <f t="shared" si="48"/>
        <v>#DIV/0!</v>
      </c>
    </row>
    <row r="88" spans="2:28" x14ac:dyDescent="0.25">
      <c r="F88" s="9"/>
      <c r="G88" s="10"/>
      <c r="H88" s="9"/>
      <c r="J88" s="11"/>
      <c r="L88" s="29"/>
      <c r="R88" s="15"/>
      <c r="V88" s="9"/>
      <c r="W88" s="10"/>
      <c r="X88" s="9"/>
      <c r="Z88" s="11"/>
      <c r="AB88" s="31"/>
    </row>
  </sheetData>
  <mergeCells count="22">
    <mergeCell ref="B12:B47"/>
    <mergeCell ref="B2:AB2"/>
    <mergeCell ref="D3:AB3"/>
    <mergeCell ref="B4:C4"/>
    <mergeCell ref="D4:N4"/>
    <mergeCell ref="P4:Z4"/>
    <mergeCell ref="AA4:AB4"/>
    <mergeCell ref="B5:C5"/>
    <mergeCell ref="D5:AB5"/>
    <mergeCell ref="B6:C6"/>
    <mergeCell ref="D6:AB6"/>
    <mergeCell ref="B8:C8"/>
    <mergeCell ref="B72:B74"/>
    <mergeCell ref="B75:B78"/>
    <mergeCell ref="B80:B82"/>
    <mergeCell ref="B83:B87"/>
    <mergeCell ref="B49:B52"/>
    <mergeCell ref="B54:B57"/>
    <mergeCell ref="B58:B59"/>
    <mergeCell ref="B60:B61"/>
    <mergeCell ref="B62:B68"/>
    <mergeCell ref="B69:B7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</documentManagement>
</p:properties>
</file>

<file path=customXml/itemProps1.xml><?xml version="1.0" encoding="utf-8"?>
<ds:datastoreItem xmlns:ds="http://schemas.openxmlformats.org/officeDocument/2006/customXml" ds:itemID="{C5DAB491-D034-4E43-B1BB-CDB11F868CFB}"/>
</file>

<file path=customXml/itemProps2.xml><?xml version="1.0" encoding="utf-8"?>
<ds:datastoreItem xmlns:ds="http://schemas.openxmlformats.org/officeDocument/2006/customXml" ds:itemID="{A9660003-1D4D-4157-B467-C9D0AFC1984E}"/>
</file>

<file path=customXml/itemProps3.xml><?xml version="1.0" encoding="utf-8"?>
<ds:datastoreItem xmlns:ds="http://schemas.openxmlformats.org/officeDocument/2006/customXml" ds:itemID="{BEC4B396-2BC6-4D9E-B1AC-D3D30D841BF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Pacheco Pereda, Javier</dc:creator>
  <cp:lastModifiedBy>Pacheco Pereda, Javier</cp:lastModifiedBy>
  <dcterms:created xsi:type="dcterms:W3CDTF">2022-08-30T14:40:56Z</dcterms:created>
  <dcterms:modified xsi:type="dcterms:W3CDTF">2022-09-05T14:52:15Z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</Properties>
</file>